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1"/>
  </bookViews>
  <sheets>
    <sheet name="Drag law" sheetId="1" r:id="rId1"/>
    <sheet name="Model comparison" sheetId="3" r:id="rId2"/>
  </sheets>
  <definedNames>
    <definedName name="_xlnm._FilterDatabase" localSheetId="1" hidden="1">'Model comparison'!$A$1:$AC$789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G830" i="3" l="1"/>
  <c r="AF830" i="3"/>
  <c r="AE830" i="3"/>
  <c r="AD830" i="3"/>
  <c r="U830" i="3"/>
  <c r="T830" i="3"/>
  <c r="S830" i="3"/>
  <c r="R830" i="3"/>
  <c r="Q830" i="3"/>
  <c r="P830" i="3"/>
  <c r="O830" i="3"/>
  <c r="N830" i="3"/>
  <c r="M830" i="3"/>
  <c r="L830" i="3"/>
  <c r="K830" i="3"/>
  <c r="AG829" i="3"/>
  <c r="AF829" i="3"/>
  <c r="AE829" i="3"/>
  <c r="AD829" i="3"/>
  <c r="U829" i="3"/>
  <c r="T829" i="3"/>
  <c r="S829" i="3"/>
  <c r="R829" i="3"/>
  <c r="Q829" i="3"/>
  <c r="P829" i="3"/>
  <c r="O829" i="3"/>
  <c r="N829" i="3"/>
  <c r="M829" i="3"/>
  <c r="L829" i="3"/>
  <c r="K829" i="3"/>
  <c r="AG828" i="3"/>
  <c r="AF828" i="3"/>
  <c r="AE828" i="3"/>
  <c r="AD828" i="3"/>
  <c r="U828" i="3"/>
  <c r="T828" i="3"/>
  <c r="S828" i="3"/>
  <c r="R828" i="3"/>
  <c r="Q828" i="3"/>
  <c r="P828" i="3"/>
  <c r="O828" i="3"/>
  <c r="N828" i="3"/>
  <c r="M828" i="3"/>
  <c r="L828" i="3"/>
  <c r="K828" i="3"/>
  <c r="AG827" i="3"/>
  <c r="AF827" i="3"/>
  <c r="AE827" i="3"/>
  <c r="AD827" i="3"/>
  <c r="U827" i="3"/>
  <c r="T827" i="3"/>
  <c r="S827" i="3"/>
  <c r="R827" i="3"/>
  <c r="Q827" i="3"/>
  <c r="P827" i="3"/>
  <c r="O827" i="3"/>
  <c r="N827" i="3"/>
  <c r="M827" i="3"/>
  <c r="L827" i="3"/>
  <c r="K827" i="3"/>
  <c r="AG826" i="3"/>
  <c r="AF826" i="3"/>
  <c r="AE826" i="3"/>
  <c r="AD826" i="3"/>
  <c r="U826" i="3"/>
  <c r="T826" i="3"/>
  <c r="S826" i="3"/>
  <c r="R826" i="3"/>
  <c r="Q826" i="3"/>
  <c r="P826" i="3"/>
  <c r="O826" i="3"/>
  <c r="N826" i="3"/>
  <c r="M826" i="3"/>
  <c r="L826" i="3"/>
  <c r="K826" i="3"/>
  <c r="AG825" i="3"/>
  <c r="AF825" i="3"/>
  <c r="AE825" i="3"/>
  <c r="AD825" i="3"/>
  <c r="U825" i="3"/>
  <c r="T825" i="3"/>
  <c r="S825" i="3"/>
  <c r="R825" i="3"/>
  <c r="Q825" i="3"/>
  <c r="P825" i="3"/>
  <c r="O825" i="3"/>
  <c r="N825" i="3"/>
  <c r="M825" i="3"/>
  <c r="L825" i="3"/>
  <c r="K825" i="3"/>
  <c r="AG824" i="3"/>
  <c r="AF824" i="3"/>
  <c r="AE824" i="3"/>
  <c r="AD824" i="3"/>
  <c r="U824" i="3"/>
  <c r="T824" i="3"/>
  <c r="S824" i="3"/>
  <c r="R824" i="3"/>
  <c r="Q824" i="3"/>
  <c r="P824" i="3"/>
  <c r="O824" i="3"/>
  <c r="N824" i="3"/>
  <c r="M824" i="3"/>
  <c r="L824" i="3"/>
  <c r="K824" i="3"/>
  <c r="AG823" i="3"/>
  <c r="AF823" i="3"/>
  <c r="AE823" i="3"/>
  <c r="AD823" i="3"/>
  <c r="U823" i="3"/>
  <c r="T823" i="3"/>
  <c r="S823" i="3"/>
  <c r="R823" i="3"/>
  <c r="Q823" i="3"/>
  <c r="P823" i="3"/>
  <c r="O823" i="3"/>
  <c r="N823" i="3"/>
  <c r="M823" i="3"/>
  <c r="L823" i="3"/>
  <c r="K823" i="3"/>
  <c r="AG822" i="3"/>
  <c r="AF822" i="3"/>
  <c r="AE822" i="3"/>
  <c r="AD822" i="3"/>
  <c r="U822" i="3"/>
  <c r="T822" i="3"/>
  <c r="S822" i="3"/>
  <c r="R822" i="3"/>
  <c r="Q822" i="3"/>
  <c r="P822" i="3"/>
  <c r="O822" i="3"/>
  <c r="N822" i="3"/>
  <c r="M822" i="3"/>
  <c r="L822" i="3"/>
  <c r="K822" i="3"/>
  <c r="AG821" i="3"/>
  <c r="AF821" i="3"/>
  <c r="AE821" i="3"/>
  <c r="AD821" i="3"/>
  <c r="U821" i="3"/>
  <c r="T821" i="3"/>
  <c r="S821" i="3"/>
  <c r="R821" i="3"/>
  <c r="Q821" i="3"/>
  <c r="P821" i="3"/>
  <c r="O821" i="3"/>
  <c r="N821" i="3"/>
  <c r="M821" i="3"/>
  <c r="L821" i="3"/>
  <c r="K821" i="3"/>
  <c r="AG820" i="3"/>
  <c r="AF820" i="3"/>
  <c r="AE820" i="3"/>
  <c r="AD820" i="3"/>
  <c r="U820" i="3"/>
  <c r="T820" i="3"/>
  <c r="S820" i="3"/>
  <c r="R820" i="3"/>
  <c r="Q820" i="3"/>
  <c r="P820" i="3"/>
  <c r="O820" i="3"/>
  <c r="N820" i="3"/>
  <c r="M820" i="3"/>
  <c r="L820" i="3"/>
  <c r="K820" i="3"/>
  <c r="AG819" i="3"/>
  <c r="AF819" i="3"/>
  <c r="AE819" i="3"/>
  <c r="AD819" i="3"/>
  <c r="U819" i="3"/>
  <c r="T819" i="3"/>
  <c r="S819" i="3"/>
  <c r="R819" i="3"/>
  <c r="Q819" i="3"/>
  <c r="P819" i="3"/>
  <c r="O819" i="3"/>
  <c r="N819" i="3"/>
  <c r="M819" i="3"/>
  <c r="L819" i="3"/>
  <c r="K819" i="3"/>
  <c r="AG818" i="3"/>
  <c r="AF818" i="3"/>
  <c r="AE818" i="3"/>
  <c r="AD818" i="3"/>
  <c r="U818" i="3"/>
  <c r="T818" i="3"/>
  <c r="S818" i="3"/>
  <c r="R818" i="3"/>
  <c r="Q818" i="3"/>
  <c r="P818" i="3"/>
  <c r="O818" i="3"/>
  <c r="N818" i="3"/>
  <c r="M818" i="3"/>
  <c r="L818" i="3"/>
  <c r="K818" i="3"/>
  <c r="AG817" i="3"/>
  <c r="AF817" i="3"/>
  <c r="AE817" i="3"/>
  <c r="AD817" i="3"/>
  <c r="U817" i="3"/>
  <c r="T817" i="3"/>
  <c r="S817" i="3"/>
  <c r="R817" i="3"/>
  <c r="Q817" i="3"/>
  <c r="P817" i="3"/>
  <c r="O817" i="3"/>
  <c r="N817" i="3"/>
  <c r="M817" i="3"/>
  <c r="L817" i="3"/>
  <c r="K817" i="3"/>
  <c r="AG816" i="3"/>
  <c r="AF816" i="3"/>
  <c r="AE816" i="3"/>
  <c r="AD816" i="3"/>
  <c r="AC816" i="3"/>
  <c r="AB816" i="3"/>
  <c r="AA816" i="3"/>
  <c r="Z816" i="3"/>
  <c r="Y816" i="3"/>
  <c r="X816" i="3"/>
  <c r="W816" i="3"/>
  <c r="V816" i="3"/>
  <c r="U816" i="3"/>
  <c r="T816" i="3"/>
  <c r="S816" i="3"/>
  <c r="R816" i="3"/>
  <c r="Q816" i="3"/>
  <c r="P816" i="3"/>
  <c r="O816" i="3"/>
  <c r="N816" i="3"/>
  <c r="M816" i="3"/>
  <c r="L816" i="3"/>
  <c r="K816" i="3"/>
  <c r="J816" i="3"/>
  <c r="I816" i="3"/>
  <c r="AG815" i="3"/>
  <c r="AF815" i="3"/>
  <c r="AE815" i="3"/>
  <c r="AD815" i="3"/>
  <c r="AC815" i="3"/>
  <c r="AB815" i="3"/>
  <c r="AA815" i="3"/>
  <c r="Z815" i="3"/>
  <c r="Y815" i="3"/>
  <c r="X815" i="3"/>
  <c r="W815" i="3"/>
  <c r="V815" i="3"/>
  <c r="U815" i="3"/>
  <c r="T815" i="3"/>
  <c r="S815" i="3"/>
  <c r="R815" i="3"/>
  <c r="Q815" i="3"/>
  <c r="P815" i="3"/>
  <c r="O815" i="3"/>
  <c r="N815" i="3"/>
  <c r="M815" i="3"/>
  <c r="L815" i="3"/>
  <c r="K815" i="3"/>
  <c r="J815" i="3"/>
  <c r="I815" i="3"/>
  <c r="AG814" i="3"/>
  <c r="AF814" i="3"/>
  <c r="AE814" i="3"/>
  <c r="AD814" i="3"/>
  <c r="AC814" i="3"/>
  <c r="AB814" i="3"/>
  <c r="AA814" i="3"/>
  <c r="Z814" i="3"/>
  <c r="Y814" i="3"/>
  <c r="X814" i="3"/>
  <c r="W814" i="3"/>
  <c r="V814" i="3"/>
  <c r="U814" i="3"/>
  <c r="T814" i="3"/>
  <c r="S814" i="3"/>
  <c r="R814" i="3"/>
  <c r="Q814" i="3"/>
  <c r="P814" i="3"/>
  <c r="O814" i="3"/>
  <c r="N814" i="3"/>
  <c r="M814" i="3"/>
  <c r="L814" i="3"/>
  <c r="K814" i="3"/>
  <c r="J814" i="3"/>
  <c r="I814" i="3"/>
  <c r="AG813" i="3"/>
  <c r="AF813" i="3"/>
  <c r="AE813" i="3"/>
  <c r="AD813" i="3"/>
  <c r="AC813" i="3"/>
  <c r="AB813" i="3"/>
  <c r="AA813" i="3"/>
  <c r="Z813" i="3"/>
  <c r="Y813" i="3"/>
  <c r="X813" i="3"/>
  <c r="W813" i="3"/>
  <c r="V813" i="3"/>
  <c r="U813" i="3"/>
  <c r="T813" i="3"/>
  <c r="S813" i="3"/>
  <c r="R813" i="3"/>
  <c r="Q813" i="3"/>
  <c r="P813" i="3"/>
  <c r="O813" i="3"/>
  <c r="N813" i="3"/>
  <c r="M813" i="3"/>
  <c r="L813" i="3"/>
  <c r="K813" i="3"/>
  <c r="J813" i="3"/>
  <c r="I813" i="3"/>
  <c r="AG812" i="3"/>
  <c r="AF812" i="3"/>
  <c r="AE812" i="3"/>
  <c r="AD812" i="3"/>
  <c r="AC812" i="3"/>
  <c r="AB812" i="3"/>
  <c r="AA812" i="3"/>
  <c r="Z812" i="3"/>
  <c r="Y812" i="3"/>
  <c r="X812" i="3"/>
  <c r="W812" i="3"/>
  <c r="V812" i="3"/>
  <c r="U812" i="3"/>
  <c r="T812" i="3"/>
  <c r="S812" i="3"/>
  <c r="R812" i="3"/>
  <c r="Q812" i="3"/>
  <c r="P812" i="3"/>
  <c r="O812" i="3"/>
  <c r="N812" i="3"/>
  <c r="M812" i="3"/>
  <c r="L812" i="3"/>
  <c r="K812" i="3"/>
  <c r="J812" i="3"/>
  <c r="I812" i="3"/>
  <c r="AG811" i="3"/>
  <c r="AF811" i="3"/>
  <c r="AE811" i="3"/>
  <c r="AD811" i="3"/>
  <c r="AC811" i="3"/>
  <c r="AB811" i="3"/>
  <c r="AA811" i="3"/>
  <c r="Z811" i="3"/>
  <c r="Y811" i="3"/>
  <c r="X811" i="3"/>
  <c r="W811" i="3"/>
  <c r="V811" i="3"/>
  <c r="U811" i="3"/>
  <c r="T811" i="3"/>
  <c r="S811" i="3"/>
  <c r="R811" i="3"/>
  <c r="Q811" i="3"/>
  <c r="P811" i="3"/>
  <c r="O811" i="3"/>
  <c r="N811" i="3"/>
  <c r="M811" i="3"/>
  <c r="L811" i="3"/>
  <c r="K811" i="3"/>
  <c r="J811" i="3"/>
  <c r="I811" i="3"/>
  <c r="AG810" i="3"/>
  <c r="AF810" i="3"/>
  <c r="AE810" i="3"/>
  <c r="AD810" i="3"/>
  <c r="AC810" i="3"/>
  <c r="AB810" i="3"/>
  <c r="AA810" i="3"/>
  <c r="Z810" i="3"/>
  <c r="Y810" i="3"/>
  <c r="X810" i="3"/>
  <c r="W810" i="3"/>
  <c r="V810" i="3"/>
  <c r="U810" i="3"/>
  <c r="T810" i="3"/>
  <c r="S810" i="3"/>
  <c r="R810" i="3"/>
  <c r="Q810" i="3"/>
  <c r="P810" i="3"/>
  <c r="O810" i="3"/>
  <c r="N810" i="3"/>
  <c r="M810" i="3"/>
  <c r="L810" i="3"/>
  <c r="K810" i="3"/>
  <c r="J810" i="3"/>
  <c r="I810" i="3"/>
  <c r="AG809" i="3"/>
  <c r="AF809" i="3"/>
  <c r="AE809" i="3"/>
  <c r="AD809" i="3"/>
  <c r="AC809" i="3"/>
  <c r="AB809" i="3"/>
  <c r="AA809" i="3"/>
  <c r="Z809" i="3"/>
  <c r="Y809" i="3"/>
  <c r="X809" i="3"/>
  <c r="W809" i="3"/>
  <c r="V809" i="3"/>
  <c r="U809" i="3"/>
  <c r="T809" i="3"/>
  <c r="S809" i="3"/>
  <c r="R809" i="3"/>
  <c r="Q809" i="3"/>
  <c r="P809" i="3"/>
  <c r="O809" i="3"/>
  <c r="N809" i="3"/>
  <c r="M809" i="3"/>
  <c r="L809" i="3"/>
  <c r="K809" i="3"/>
  <c r="J809" i="3"/>
  <c r="I809" i="3"/>
  <c r="AG808" i="3"/>
  <c r="AF808" i="3"/>
  <c r="AE808" i="3"/>
  <c r="AD808" i="3"/>
  <c r="AC808" i="3"/>
  <c r="AB808" i="3"/>
  <c r="AA808" i="3"/>
  <c r="Z808" i="3"/>
  <c r="Y808" i="3"/>
  <c r="X808" i="3"/>
  <c r="W808" i="3"/>
  <c r="V808" i="3"/>
  <c r="U808" i="3"/>
  <c r="T808" i="3"/>
  <c r="S808" i="3"/>
  <c r="R808" i="3"/>
  <c r="Q808" i="3"/>
  <c r="P808" i="3"/>
  <c r="O808" i="3"/>
  <c r="N808" i="3"/>
  <c r="M808" i="3"/>
  <c r="L808" i="3"/>
  <c r="K808" i="3"/>
  <c r="J808" i="3"/>
  <c r="I808" i="3"/>
  <c r="AG807" i="3"/>
  <c r="AF807" i="3"/>
  <c r="AE807" i="3"/>
  <c r="AD807" i="3"/>
  <c r="AC807" i="3"/>
  <c r="AB807" i="3"/>
  <c r="AA807" i="3"/>
  <c r="Z807" i="3"/>
  <c r="Y807" i="3"/>
  <c r="X807" i="3"/>
  <c r="W807" i="3"/>
  <c r="V807" i="3"/>
  <c r="U807" i="3"/>
  <c r="T807" i="3"/>
  <c r="S807" i="3"/>
  <c r="R807" i="3"/>
  <c r="Q807" i="3"/>
  <c r="P807" i="3"/>
  <c r="O807" i="3"/>
  <c r="N807" i="3"/>
  <c r="M807" i="3"/>
  <c r="L807" i="3"/>
  <c r="K807" i="3"/>
  <c r="J807" i="3"/>
  <c r="I807" i="3"/>
  <c r="AG806" i="3"/>
  <c r="AF806" i="3"/>
  <c r="AE806" i="3"/>
  <c r="AD806" i="3"/>
  <c r="AC806" i="3"/>
  <c r="AB806" i="3"/>
  <c r="AA806" i="3"/>
  <c r="Z806" i="3"/>
  <c r="Y806" i="3"/>
  <c r="X806" i="3"/>
  <c r="W806" i="3"/>
  <c r="V806" i="3"/>
  <c r="U806" i="3"/>
  <c r="T806" i="3"/>
  <c r="S806" i="3"/>
  <c r="R806" i="3"/>
  <c r="Q806" i="3"/>
  <c r="P806" i="3"/>
  <c r="O806" i="3"/>
  <c r="N806" i="3"/>
  <c r="M806" i="3"/>
  <c r="L806" i="3"/>
  <c r="K806" i="3"/>
  <c r="J806" i="3"/>
  <c r="I806" i="3"/>
  <c r="AG805" i="3"/>
  <c r="AF805" i="3"/>
  <c r="AE805" i="3"/>
  <c r="AD805" i="3"/>
  <c r="AC805" i="3"/>
  <c r="AB805" i="3"/>
  <c r="AA805" i="3"/>
  <c r="Z805" i="3"/>
  <c r="Y805" i="3"/>
  <c r="X805" i="3"/>
  <c r="W805" i="3"/>
  <c r="V805" i="3"/>
  <c r="U805" i="3"/>
  <c r="T805" i="3"/>
  <c r="S805" i="3"/>
  <c r="R805" i="3"/>
  <c r="Q805" i="3"/>
  <c r="P805" i="3"/>
  <c r="O805" i="3"/>
  <c r="N805" i="3"/>
  <c r="M805" i="3"/>
  <c r="L805" i="3"/>
  <c r="K805" i="3"/>
  <c r="J805" i="3"/>
  <c r="I805" i="3"/>
  <c r="AG804" i="3"/>
  <c r="AF804" i="3"/>
  <c r="AE804" i="3"/>
  <c r="AD804" i="3"/>
  <c r="AC804" i="3"/>
  <c r="AB804" i="3"/>
  <c r="AA804" i="3"/>
  <c r="Z804" i="3"/>
  <c r="Y804" i="3"/>
  <c r="X804" i="3"/>
  <c r="W804" i="3"/>
  <c r="V804" i="3"/>
  <c r="U804" i="3"/>
  <c r="T804" i="3"/>
  <c r="S804" i="3"/>
  <c r="R804" i="3"/>
  <c r="Q804" i="3"/>
  <c r="P804" i="3"/>
  <c r="O804" i="3"/>
  <c r="N804" i="3"/>
  <c r="M804" i="3"/>
  <c r="L804" i="3"/>
  <c r="K804" i="3"/>
  <c r="J804" i="3"/>
  <c r="I804" i="3"/>
  <c r="AG803" i="3"/>
  <c r="AF803" i="3"/>
  <c r="AE803" i="3"/>
  <c r="AD803" i="3"/>
  <c r="AC803" i="3"/>
  <c r="AB803" i="3"/>
  <c r="AA803" i="3"/>
  <c r="Z803" i="3"/>
  <c r="Y803" i="3"/>
  <c r="X803" i="3"/>
  <c r="W803" i="3"/>
  <c r="V803" i="3"/>
  <c r="U803" i="3"/>
  <c r="T803" i="3"/>
  <c r="S803" i="3"/>
  <c r="R803" i="3"/>
  <c r="Q803" i="3"/>
  <c r="P803" i="3"/>
  <c r="O803" i="3"/>
  <c r="N803" i="3"/>
  <c r="M803" i="3"/>
  <c r="L803" i="3"/>
  <c r="K803" i="3"/>
  <c r="J803" i="3"/>
  <c r="I803" i="3"/>
  <c r="AG802" i="3"/>
  <c r="AF802" i="3"/>
  <c r="AE802" i="3"/>
  <c r="AD802" i="3"/>
  <c r="AC802" i="3"/>
  <c r="AB802" i="3"/>
  <c r="AA802" i="3"/>
  <c r="Z802" i="3"/>
  <c r="Y802" i="3"/>
  <c r="X802" i="3"/>
  <c r="W802" i="3"/>
  <c r="V802" i="3"/>
  <c r="U802" i="3"/>
  <c r="T802" i="3"/>
  <c r="S802" i="3"/>
  <c r="R802" i="3"/>
  <c r="Q802" i="3"/>
  <c r="P802" i="3"/>
  <c r="O802" i="3"/>
  <c r="N802" i="3"/>
  <c r="M802" i="3"/>
  <c r="L802" i="3"/>
  <c r="K802" i="3"/>
  <c r="J802" i="3"/>
  <c r="I802" i="3"/>
  <c r="AG801" i="3"/>
  <c r="AF801" i="3"/>
  <c r="AE801" i="3"/>
  <c r="AD801" i="3"/>
  <c r="AC801" i="3"/>
  <c r="AB801" i="3"/>
  <c r="AA801" i="3"/>
  <c r="Z801" i="3"/>
  <c r="Y801" i="3"/>
  <c r="X801" i="3"/>
  <c r="W801" i="3"/>
  <c r="V801" i="3"/>
  <c r="U801" i="3"/>
  <c r="T801" i="3"/>
  <c r="S801" i="3"/>
  <c r="R801" i="3"/>
  <c r="Q801" i="3"/>
  <c r="P801" i="3"/>
  <c r="O801" i="3"/>
  <c r="N801" i="3"/>
  <c r="M801" i="3"/>
  <c r="L801" i="3"/>
  <c r="K801" i="3"/>
  <c r="J801" i="3"/>
  <c r="I801" i="3"/>
  <c r="AG800" i="3"/>
  <c r="AF800" i="3"/>
  <c r="AE800" i="3"/>
  <c r="AD800" i="3"/>
  <c r="AC800" i="3"/>
  <c r="AB800" i="3"/>
  <c r="AA800" i="3"/>
  <c r="Z800" i="3"/>
  <c r="Y800" i="3"/>
  <c r="X800" i="3"/>
  <c r="W800" i="3"/>
  <c r="V800" i="3"/>
  <c r="U800" i="3"/>
  <c r="T800" i="3"/>
  <c r="S800" i="3"/>
  <c r="R800" i="3"/>
  <c r="Q800" i="3"/>
  <c r="P800" i="3"/>
  <c r="O800" i="3"/>
  <c r="N800" i="3"/>
  <c r="M800" i="3"/>
  <c r="L800" i="3"/>
  <c r="K800" i="3"/>
  <c r="J800" i="3"/>
  <c r="I800" i="3"/>
  <c r="AG799" i="3"/>
  <c r="AF799" i="3"/>
  <c r="AE799" i="3"/>
  <c r="AD799" i="3"/>
  <c r="AC799" i="3"/>
  <c r="AB799" i="3"/>
  <c r="AA799" i="3"/>
  <c r="Z799" i="3"/>
  <c r="Y799" i="3"/>
  <c r="X799" i="3"/>
  <c r="W799" i="3"/>
  <c r="V799" i="3"/>
  <c r="U799" i="3"/>
  <c r="T799" i="3"/>
  <c r="S799" i="3"/>
  <c r="R799" i="3"/>
  <c r="Q799" i="3"/>
  <c r="P799" i="3"/>
  <c r="O799" i="3"/>
  <c r="N799" i="3"/>
  <c r="M799" i="3"/>
  <c r="L799" i="3"/>
  <c r="K799" i="3"/>
  <c r="J799" i="3"/>
  <c r="I799" i="3"/>
  <c r="AG798" i="3"/>
  <c r="AF798" i="3"/>
  <c r="AE798" i="3"/>
  <c r="AD798" i="3"/>
  <c r="AC798" i="3"/>
  <c r="AB798" i="3"/>
  <c r="AA798" i="3"/>
  <c r="Z798" i="3"/>
  <c r="Y798" i="3"/>
  <c r="X798" i="3"/>
  <c r="W798" i="3"/>
  <c r="V798" i="3"/>
  <c r="U798" i="3"/>
  <c r="T798" i="3"/>
  <c r="S798" i="3"/>
  <c r="R798" i="3"/>
  <c r="Q798" i="3"/>
  <c r="P798" i="3"/>
  <c r="O798" i="3"/>
  <c r="N798" i="3"/>
  <c r="M798" i="3"/>
  <c r="L798" i="3"/>
  <c r="K798" i="3"/>
  <c r="J798" i="3"/>
  <c r="I798" i="3"/>
  <c r="AG797" i="3"/>
  <c r="AF797" i="3"/>
  <c r="AE797" i="3"/>
  <c r="AD797" i="3"/>
  <c r="AC797" i="3"/>
  <c r="AB797" i="3"/>
  <c r="AA797" i="3"/>
  <c r="Z797" i="3"/>
  <c r="Y797" i="3"/>
  <c r="X797" i="3"/>
  <c r="W797" i="3"/>
  <c r="V797" i="3"/>
  <c r="U797" i="3"/>
  <c r="T797" i="3"/>
  <c r="S797" i="3"/>
  <c r="R797" i="3"/>
  <c r="Q797" i="3"/>
  <c r="P797" i="3"/>
  <c r="O797" i="3"/>
  <c r="N797" i="3"/>
  <c r="M797" i="3"/>
  <c r="L797" i="3"/>
  <c r="K797" i="3"/>
  <c r="J797" i="3"/>
  <c r="I797" i="3"/>
  <c r="AG796" i="3"/>
  <c r="AF796" i="3"/>
  <c r="AE796" i="3"/>
  <c r="AD796" i="3"/>
  <c r="AC796" i="3"/>
  <c r="AB796" i="3"/>
  <c r="AA796" i="3"/>
  <c r="Z796" i="3"/>
  <c r="Y796" i="3"/>
  <c r="X796" i="3"/>
  <c r="W796" i="3"/>
  <c r="V796" i="3"/>
  <c r="U796" i="3"/>
  <c r="T796" i="3"/>
  <c r="S796" i="3"/>
  <c r="R796" i="3"/>
  <c r="Q796" i="3"/>
  <c r="P796" i="3"/>
  <c r="O796" i="3"/>
  <c r="N796" i="3"/>
  <c r="M796" i="3"/>
  <c r="L796" i="3"/>
  <c r="K796" i="3"/>
  <c r="J796" i="3"/>
  <c r="I796" i="3"/>
  <c r="AG795" i="3"/>
  <c r="AF795" i="3"/>
  <c r="AE795" i="3"/>
  <c r="AD795" i="3"/>
  <c r="AC795" i="3"/>
  <c r="AB795" i="3"/>
  <c r="AA795" i="3"/>
  <c r="Z795" i="3"/>
  <c r="Y795" i="3"/>
  <c r="X795" i="3"/>
  <c r="W795" i="3"/>
  <c r="V795" i="3"/>
  <c r="U795" i="3"/>
  <c r="T795" i="3"/>
  <c r="S795" i="3"/>
  <c r="R795" i="3"/>
  <c r="Q795" i="3"/>
  <c r="P795" i="3"/>
  <c r="O795" i="3"/>
  <c r="N795" i="3"/>
  <c r="M795" i="3"/>
  <c r="L795" i="3"/>
  <c r="K795" i="3"/>
  <c r="J795" i="3"/>
  <c r="I795" i="3"/>
  <c r="AG794" i="3"/>
  <c r="AF794" i="3"/>
  <c r="AE794" i="3"/>
  <c r="AD794" i="3"/>
  <c r="AC794" i="3"/>
  <c r="AB794" i="3"/>
  <c r="AA794" i="3"/>
  <c r="Z794" i="3"/>
  <c r="Y794" i="3"/>
  <c r="X794" i="3"/>
  <c r="W794" i="3"/>
  <c r="V794" i="3"/>
  <c r="U794" i="3"/>
  <c r="T794" i="3"/>
  <c r="S794" i="3"/>
  <c r="R794" i="3"/>
  <c r="Q794" i="3"/>
  <c r="P794" i="3"/>
  <c r="O794" i="3"/>
  <c r="N794" i="3"/>
  <c r="M794" i="3"/>
  <c r="L794" i="3"/>
  <c r="K794" i="3"/>
  <c r="J794" i="3"/>
  <c r="I794" i="3"/>
  <c r="AG793" i="3"/>
  <c r="AF793" i="3"/>
  <c r="AE793" i="3"/>
  <c r="AD793" i="3"/>
  <c r="AC793" i="3"/>
  <c r="AB793" i="3"/>
  <c r="AA793" i="3"/>
  <c r="Z793" i="3"/>
  <c r="Y793" i="3"/>
  <c r="X793" i="3"/>
  <c r="W793" i="3"/>
  <c r="V793" i="3"/>
  <c r="U793" i="3"/>
  <c r="T793" i="3"/>
  <c r="S793" i="3"/>
  <c r="R793" i="3"/>
  <c r="Q793" i="3"/>
  <c r="P793" i="3"/>
  <c r="O793" i="3"/>
  <c r="N793" i="3"/>
  <c r="M793" i="3"/>
  <c r="L793" i="3"/>
  <c r="K793" i="3"/>
  <c r="J793" i="3"/>
  <c r="I793" i="3"/>
  <c r="AG792" i="3"/>
  <c r="AF792" i="3"/>
  <c r="AE792" i="3"/>
  <c r="AD792" i="3"/>
  <c r="AC792" i="3"/>
  <c r="AB792" i="3"/>
  <c r="AA792" i="3"/>
  <c r="Z792" i="3"/>
  <c r="Y792" i="3"/>
  <c r="X792" i="3"/>
  <c r="W792" i="3"/>
  <c r="V792" i="3"/>
  <c r="U792" i="3"/>
  <c r="T792" i="3"/>
  <c r="S792" i="3"/>
  <c r="R792" i="3"/>
  <c r="Q792" i="3"/>
  <c r="P792" i="3"/>
  <c r="O792" i="3"/>
  <c r="N792" i="3"/>
  <c r="M792" i="3"/>
  <c r="L792" i="3"/>
  <c r="K792" i="3"/>
  <c r="J792" i="3"/>
  <c r="I792" i="3"/>
  <c r="AG791" i="3"/>
  <c r="AF791" i="3"/>
  <c r="AE791" i="3"/>
  <c r="AD791" i="3"/>
  <c r="AC791" i="3"/>
  <c r="AB791" i="3"/>
  <c r="AA791" i="3"/>
  <c r="Z791" i="3"/>
  <c r="Y791" i="3"/>
  <c r="X791" i="3"/>
  <c r="W791" i="3"/>
  <c r="V791" i="3"/>
  <c r="U791" i="3"/>
  <c r="T791" i="3"/>
  <c r="S791" i="3"/>
  <c r="R791" i="3"/>
  <c r="Q791" i="3"/>
  <c r="P791" i="3"/>
  <c r="O791" i="3"/>
  <c r="N791" i="3"/>
  <c r="M791" i="3"/>
  <c r="L791" i="3"/>
  <c r="K791" i="3"/>
  <c r="J791" i="3"/>
  <c r="I791" i="3"/>
  <c r="AG790" i="3"/>
  <c r="AF790" i="3"/>
  <c r="AE790" i="3"/>
  <c r="AD790" i="3"/>
  <c r="AC790" i="3"/>
  <c r="AB790" i="3"/>
  <c r="AA790" i="3"/>
  <c r="Z790" i="3"/>
  <c r="Y790" i="3"/>
  <c r="X790" i="3"/>
  <c r="W790" i="3"/>
  <c r="V790" i="3"/>
  <c r="U790" i="3"/>
  <c r="T790" i="3"/>
  <c r="S790" i="3"/>
  <c r="R790" i="3"/>
  <c r="Q790" i="3"/>
  <c r="P790" i="3"/>
  <c r="O790" i="3"/>
  <c r="N790" i="3"/>
  <c r="M790" i="3"/>
  <c r="L790" i="3"/>
  <c r="K790" i="3"/>
  <c r="J790" i="3"/>
  <c r="I790" i="3"/>
  <c r="AG789" i="3"/>
  <c r="AF789" i="3"/>
  <c r="AE789" i="3"/>
  <c r="AD789" i="3"/>
  <c r="AC789" i="3"/>
  <c r="AB789" i="3"/>
  <c r="AA789" i="3"/>
  <c r="Z789" i="3"/>
  <c r="Y789" i="3"/>
  <c r="X789" i="3"/>
  <c r="W789" i="3"/>
  <c r="V789" i="3"/>
  <c r="U789" i="3"/>
  <c r="T789" i="3"/>
  <c r="S789" i="3"/>
  <c r="R789" i="3"/>
  <c r="Q789" i="3"/>
  <c r="P789" i="3"/>
  <c r="O789" i="3"/>
  <c r="N789" i="3"/>
  <c r="M789" i="3"/>
  <c r="L789" i="3"/>
  <c r="K789" i="3"/>
  <c r="J789" i="3"/>
  <c r="I789" i="3"/>
  <c r="AG788" i="3"/>
  <c r="AF788" i="3"/>
  <c r="AE788" i="3"/>
  <c r="AD788" i="3"/>
  <c r="AC788" i="3"/>
  <c r="AB788" i="3"/>
  <c r="AA788" i="3"/>
  <c r="Z788" i="3"/>
  <c r="Y788" i="3"/>
  <c r="X788" i="3"/>
  <c r="W788" i="3"/>
  <c r="V788" i="3"/>
  <c r="U788" i="3"/>
  <c r="T788" i="3"/>
  <c r="S788" i="3"/>
  <c r="R788" i="3"/>
  <c r="Q788" i="3"/>
  <c r="P788" i="3"/>
  <c r="O788" i="3"/>
  <c r="N788" i="3"/>
  <c r="M788" i="3"/>
  <c r="L788" i="3"/>
  <c r="K788" i="3"/>
  <c r="J788" i="3"/>
  <c r="I788" i="3"/>
  <c r="AG787" i="3"/>
  <c r="AF787" i="3"/>
  <c r="AE787" i="3"/>
  <c r="AD787" i="3"/>
  <c r="AC787" i="3"/>
  <c r="AB787" i="3"/>
  <c r="AA787" i="3"/>
  <c r="Z787" i="3"/>
  <c r="Y787" i="3"/>
  <c r="X787" i="3"/>
  <c r="W787" i="3"/>
  <c r="V787" i="3"/>
  <c r="U787" i="3"/>
  <c r="T787" i="3"/>
  <c r="S787" i="3"/>
  <c r="R787" i="3"/>
  <c r="Q787" i="3"/>
  <c r="P787" i="3"/>
  <c r="O787" i="3"/>
  <c r="N787" i="3"/>
  <c r="M787" i="3"/>
  <c r="L787" i="3"/>
  <c r="K787" i="3"/>
  <c r="J787" i="3"/>
  <c r="I787" i="3"/>
  <c r="AG786" i="3"/>
  <c r="AF786" i="3"/>
  <c r="AE786" i="3"/>
  <c r="AD786" i="3"/>
  <c r="AC786" i="3"/>
  <c r="AB786" i="3"/>
  <c r="AA786" i="3"/>
  <c r="Z786" i="3"/>
  <c r="Y786" i="3"/>
  <c r="X786" i="3"/>
  <c r="W786" i="3"/>
  <c r="V786" i="3"/>
  <c r="U786" i="3"/>
  <c r="T786" i="3"/>
  <c r="S786" i="3"/>
  <c r="R786" i="3"/>
  <c r="Q786" i="3"/>
  <c r="P786" i="3"/>
  <c r="O786" i="3"/>
  <c r="N786" i="3"/>
  <c r="M786" i="3"/>
  <c r="L786" i="3"/>
  <c r="K786" i="3"/>
  <c r="J786" i="3"/>
  <c r="I786" i="3"/>
  <c r="AG785" i="3"/>
  <c r="AF785" i="3"/>
  <c r="AE785" i="3"/>
  <c r="AD785" i="3"/>
  <c r="AC785" i="3"/>
  <c r="AB785" i="3"/>
  <c r="AA785" i="3"/>
  <c r="Z785" i="3"/>
  <c r="Y785" i="3"/>
  <c r="X785" i="3"/>
  <c r="W785" i="3"/>
  <c r="V785" i="3"/>
  <c r="U785" i="3"/>
  <c r="T785" i="3"/>
  <c r="S785" i="3"/>
  <c r="R785" i="3"/>
  <c r="Q785" i="3"/>
  <c r="P785" i="3"/>
  <c r="O785" i="3"/>
  <c r="N785" i="3"/>
  <c r="M785" i="3"/>
  <c r="L785" i="3"/>
  <c r="K785" i="3"/>
  <c r="J785" i="3"/>
  <c r="I785" i="3"/>
  <c r="AG784" i="3"/>
  <c r="AF784" i="3"/>
  <c r="AE784" i="3"/>
  <c r="AD784" i="3"/>
  <c r="AC784" i="3"/>
  <c r="AB784" i="3"/>
  <c r="AA784" i="3"/>
  <c r="Z784" i="3"/>
  <c r="Y784" i="3"/>
  <c r="X784" i="3"/>
  <c r="W784" i="3"/>
  <c r="V784" i="3"/>
  <c r="U784" i="3"/>
  <c r="T784" i="3"/>
  <c r="S784" i="3"/>
  <c r="R784" i="3"/>
  <c r="Q784" i="3"/>
  <c r="P784" i="3"/>
  <c r="O784" i="3"/>
  <c r="N784" i="3"/>
  <c r="M784" i="3"/>
  <c r="L784" i="3"/>
  <c r="K784" i="3"/>
  <c r="J784" i="3"/>
  <c r="I784" i="3"/>
  <c r="AG783" i="3"/>
  <c r="AF783" i="3"/>
  <c r="AE783" i="3"/>
  <c r="AD783" i="3"/>
  <c r="AC783" i="3"/>
  <c r="AB783" i="3"/>
  <c r="AA783" i="3"/>
  <c r="Z783" i="3"/>
  <c r="Y783" i="3"/>
  <c r="X783" i="3"/>
  <c r="W783" i="3"/>
  <c r="V783" i="3"/>
  <c r="U783" i="3"/>
  <c r="T783" i="3"/>
  <c r="S783" i="3"/>
  <c r="R783" i="3"/>
  <c r="Q783" i="3"/>
  <c r="P783" i="3"/>
  <c r="O783" i="3"/>
  <c r="N783" i="3"/>
  <c r="M783" i="3"/>
  <c r="L783" i="3"/>
  <c r="K783" i="3"/>
  <c r="J783" i="3"/>
  <c r="I783" i="3"/>
  <c r="AG782" i="3"/>
  <c r="AF782" i="3"/>
  <c r="AE782" i="3"/>
  <c r="AD782" i="3"/>
  <c r="AC782" i="3"/>
  <c r="AB782" i="3"/>
  <c r="AA782" i="3"/>
  <c r="Z782" i="3"/>
  <c r="Y782" i="3"/>
  <c r="X782" i="3"/>
  <c r="W782" i="3"/>
  <c r="V782" i="3"/>
  <c r="U782" i="3"/>
  <c r="T782" i="3"/>
  <c r="S782" i="3"/>
  <c r="R782" i="3"/>
  <c r="Q782" i="3"/>
  <c r="P782" i="3"/>
  <c r="O782" i="3"/>
  <c r="N782" i="3"/>
  <c r="M782" i="3"/>
  <c r="L782" i="3"/>
  <c r="K782" i="3"/>
  <c r="J782" i="3"/>
  <c r="I782" i="3"/>
  <c r="AG781" i="3"/>
  <c r="AF781" i="3"/>
  <c r="AE781" i="3"/>
  <c r="AD781" i="3"/>
  <c r="AC781" i="3"/>
  <c r="AB781" i="3"/>
  <c r="AA781" i="3"/>
  <c r="Z781" i="3"/>
  <c r="Y781" i="3"/>
  <c r="X781" i="3"/>
  <c r="W781" i="3"/>
  <c r="V781" i="3"/>
  <c r="U781" i="3"/>
  <c r="T781" i="3"/>
  <c r="S781" i="3"/>
  <c r="R781" i="3"/>
  <c r="Q781" i="3"/>
  <c r="P781" i="3"/>
  <c r="O781" i="3"/>
  <c r="N781" i="3"/>
  <c r="M781" i="3"/>
  <c r="L781" i="3"/>
  <c r="K781" i="3"/>
  <c r="J781" i="3"/>
  <c r="I781" i="3"/>
  <c r="AG780" i="3"/>
  <c r="AF780" i="3"/>
  <c r="AE780" i="3"/>
  <c r="AD780" i="3"/>
  <c r="AC780" i="3"/>
  <c r="AB780" i="3"/>
  <c r="AA780" i="3"/>
  <c r="Z780" i="3"/>
  <c r="Y780" i="3"/>
  <c r="X780" i="3"/>
  <c r="W780" i="3"/>
  <c r="V780" i="3"/>
  <c r="U780" i="3"/>
  <c r="T780" i="3"/>
  <c r="S780" i="3"/>
  <c r="R780" i="3"/>
  <c r="Q780" i="3"/>
  <c r="P780" i="3"/>
  <c r="O780" i="3"/>
  <c r="N780" i="3"/>
  <c r="M780" i="3"/>
  <c r="L780" i="3"/>
  <c r="K780" i="3"/>
  <c r="J780" i="3"/>
  <c r="I780" i="3"/>
  <c r="AG779" i="3"/>
  <c r="AF779" i="3"/>
  <c r="AE779" i="3"/>
  <c r="AD779" i="3"/>
  <c r="AC779" i="3"/>
  <c r="AB779" i="3"/>
  <c r="AA779" i="3"/>
  <c r="Z779" i="3"/>
  <c r="Y779" i="3"/>
  <c r="X779" i="3"/>
  <c r="W779" i="3"/>
  <c r="V779" i="3"/>
  <c r="U779" i="3"/>
  <c r="T779" i="3"/>
  <c r="S779" i="3"/>
  <c r="R779" i="3"/>
  <c r="Q779" i="3"/>
  <c r="P779" i="3"/>
  <c r="O779" i="3"/>
  <c r="N779" i="3"/>
  <c r="M779" i="3"/>
  <c r="L779" i="3"/>
  <c r="K779" i="3"/>
  <c r="J779" i="3"/>
  <c r="I779" i="3"/>
  <c r="AG778" i="3"/>
  <c r="AF778" i="3"/>
  <c r="AE778" i="3"/>
  <c r="AD778" i="3"/>
  <c r="AC778" i="3"/>
  <c r="AB778" i="3"/>
  <c r="AA778" i="3"/>
  <c r="Z778" i="3"/>
  <c r="Y778" i="3"/>
  <c r="X778" i="3"/>
  <c r="W778" i="3"/>
  <c r="V778" i="3"/>
  <c r="U778" i="3"/>
  <c r="T778" i="3"/>
  <c r="S778" i="3"/>
  <c r="R778" i="3"/>
  <c r="Q778" i="3"/>
  <c r="P778" i="3"/>
  <c r="O778" i="3"/>
  <c r="N778" i="3"/>
  <c r="M778" i="3"/>
  <c r="L778" i="3"/>
  <c r="K778" i="3"/>
  <c r="J778" i="3"/>
  <c r="I778" i="3"/>
  <c r="AG777" i="3"/>
  <c r="AF777" i="3"/>
  <c r="AE777" i="3"/>
  <c r="AD777" i="3"/>
  <c r="AC777" i="3"/>
  <c r="AB777" i="3"/>
  <c r="AA777" i="3"/>
  <c r="Z777" i="3"/>
  <c r="Y777" i="3"/>
  <c r="X777" i="3"/>
  <c r="W777" i="3"/>
  <c r="V777" i="3"/>
  <c r="U777" i="3"/>
  <c r="T777" i="3"/>
  <c r="S777" i="3"/>
  <c r="R777" i="3"/>
  <c r="Q777" i="3"/>
  <c r="P777" i="3"/>
  <c r="O777" i="3"/>
  <c r="N777" i="3"/>
  <c r="M777" i="3"/>
  <c r="L777" i="3"/>
  <c r="K777" i="3"/>
  <c r="J777" i="3"/>
  <c r="I777" i="3"/>
  <c r="AG776" i="3"/>
  <c r="AF776" i="3"/>
  <c r="AE776" i="3"/>
  <c r="AD776" i="3"/>
  <c r="AC776" i="3"/>
  <c r="AB776" i="3"/>
  <c r="AA776" i="3"/>
  <c r="Z776" i="3"/>
  <c r="Y776" i="3"/>
  <c r="X776" i="3"/>
  <c r="W776" i="3"/>
  <c r="V776" i="3"/>
  <c r="U776" i="3"/>
  <c r="T776" i="3"/>
  <c r="S776" i="3"/>
  <c r="R776" i="3"/>
  <c r="Q776" i="3"/>
  <c r="P776" i="3"/>
  <c r="O776" i="3"/>
  <c r="N776" i="3"/>
  <c r="M776" i="3"/>
  <c r="L776" i="3"/>
  <c r="K776" i="3"/>
  <c r="J776" i="3"/>
  <c r="I776" i="3"/>
  <c r="AG775" i="3"/>
  <c r="AF775" i="3"/>
  <c r="AE775" i="3"/>
  <c r="AD775" i="3"/>
  <c r="AC775" i="3"/>
  <c r="AB775" i="3"/>
  <c r="AA775" i="3"/>
  <c r="Z775" i="3"/>
  <c r="Y775" i="3"/>
  <c r="X775" i="3"/>
  <c r="W775" i="3"/>
  <c r="V775" i="3"/>
  <c r="U775" i="3"/>
  <c r="T775" i="3"/>
  <c r="S775" i="3"/>
  <c r="R775" i="3"/>
  <c r="Q775" i="3"/>
  <c r="P775" i="3"/>
  <c r="O775" i="3"/>
  <c r="N775" i="3"/>
  <c r="M775" i="3"/>
  <c r="L775" i="3"/>
  <c r="K775" i="3"/>
  <c r="J775" i="3"/>
  <c r="I775" i="3"/>
  <c r="AG774" i="3"/>
  <c r="AF774" i="3"/>
  <c r="AE774" i="3"/>
  <c r="AD774" i="3"/>
  <c r="AC774" i="3"/>
  <c r="AB774" i="3"/>
  <c r="AA774" i="3"/>
  <c r="Z774" i="3"/>
  <c r="Y774" i="3"/>
  <c r="X774" i="3"/>
  <c r="W774" i="3"/>
  <c r="V774" i="3"/>
  <c r="U774" i="3"/>
  <c r="T774" i="3"/>
  <c r="S774" i="3"/>
  <c r="R774" i="3"/>
  <c r="Q774" i="3"/>
  <c r="P774" i="3"/>
  <c r="O774" i="3"/>
  <c r="N774" i="3"/>
  <c r="M774" i="3"/>
  <c r="L774" i="3"/>
  <c r="K774" i="3"/>
  <c r="J774" i="3"/>
  <c r="I774" i="3"/>
  <c r="AG773" i="3"/>
  <c r="AF773" i="3"/>
  <c r="AE773" i="3"/>
  <c r="AD773" i="3"/>
  <c r="AC773" i="3"/>
  <c r="AB773" i="3"/>
  <c r="AA773" i="3"/>
  <c r="Z773" i="3"/>
  <c r="Y773" i="3"/>
  <c r="X773" i="3"/>
  <c r="W773" i="3"/>
  <c r="V773" i="3"/>
  <c r="U773" i="3"/>
  <c r="T773" i="3"/>
  <c r="S773" i="3"/>
  <c r="R773" i="3"/>
  <c r="Q773" i="3"/>
  <c r="P773" i="3"/>
  <c r="O773" i="3"/>
  <c r="N773" i="3"/>
  <c r="M773" i="3"/>
  <c r="L773" i="3"/>
  <c r="K773" i="3"/>
  <c r="J773" i="3"/>
  <c r="I773" i="3"/>
  <c r="AG772" i="3"/>
  <c r="AF772" i="3"/>
  <c r="AE772" i="3"/>
  <c r="AD772" i="3"/>
  <c r="AC772" i="3"/>
  <c r="AB772" i="3"/>
  <c r="AA772" i="3"/>
  <c r="Z772" i="3"/>
  <c r="Y772" i="3"/>
  <c r="X772" i="3"/>
  <c r="W772" i="3"/>
  <c r="V772" i="3"/>
  <c r="U772" i="3"/>
  <c r="T772" i="3"/>
  <c r="S772" i="3"/>
  <c r="R772" i="3"/>
  <c r="Q772" i="3"/>
  <c r="P772" i="3"/>
  <c r="O772" i="3"/>
  <c r="N772" i="3"/>
  <c r="M772" i="3"/>
  <c r="L772" i="3"/>
  <c r="K772" i="3"/>
  <c r="J772" i="3"/>
  <c r="I772" i="3"/>
  <c r="AG771" i="3"/>
  <c r="AF771" i="3"/>
  <c r="AE771" i="3"/>
  <c r="AD771" i="3"/>
  <c r="AC771" i="3"/>
  <c r="AB771" i="3"/>
  <c r="AA771" i="3"/>
  <c r="Z771" i="3"/>
  <c r="Y771" i="3"/>
  <c r="X771" i="3"/>
  <c r="W771" i="3"/>
  <c r="V771" i="3"/>
  <c r="U771" i="3"/>
  <c r="T771" i="3"/>
  <c r="S771" i="3"/>
  <c r="R771" i="3"/>
  <c r="Q771" i="3"/>
  <c r="P771" i="3"/>
  <c r="O771" i="3"/>
  <c r="N771" i="3"/>
  <c r="M771" i="3"/>
  <c r="L771" i="3"/>
  <c r="K771" i="3"/>
  <c r="J771" i="3"/>
  <c r="I771" i="3"/>
  <c r="AG770" i="3"/>
  <c r="AF770" i="3"/>
  <c r="AE770" i="3"/>
  <c r="AD770" i="3"/>
  <c r="AC770" i="3"/>
  <c r="AB770" i="3"/>
  <c r="AA770" i="3"/>
  <c r="Z770" i="3"/>
  <c r="Y770" i="3"/>
  <c r="X770" i="3"/>
  <c r="W770" i="3"/>
  <c r="V770" i="3"/>
  <c r="U770" i="3"/>
  <c r="T770" i="3"/>
  <c r="S770" i="3"/>
  <c r="R770" i="3"/>
  <c r="Q770" i="3"/>
  <c r="P770" i="3"/>
  <c r="O770" i="3"/>
  <c r="N770" i="3"/>
  <c r="M770" i="3"/>
  <c r="L770" i="3"/>
  <c r="K770" i="3"/>
  <c r="J770" i="3"/>
  <c r="I770" i="3"/>
  <c r="AG769" i="3"/>
  <c r="AF769" i="3"/>
  <c r="AE769" i="3"/>
  <c r="AD769" i="3"/>
  <c r="AC769" i="3"/>
  <c r="AB769" i="3"/>
  <c r="AA769" i="3"/>
  <c r="Z769" i="3"/>
  <c r="Y769" i="3"/>
  <c r="X769" i="3"/>
  <c r="W769" i="3"/>
  <c r="V769" i="3"/>
  <c r="U769" i="3"/>
  <c r="T769" i="3"/>
  <c r="S769" i="3"/>
  <c r="R769" i="3"/>
  <c r="Q769" i="3"/>
  <c r="P769" i="3"/>
  <c r="O769" i="3"/>
  <c r="N769" i="3"/>
  <c r="M769" i="3"/>
  <c r="L769" i="3"/>
  <c r="K769" i="3"/>
  <c r="J769" i="3"/>
  <c r="I769" i="3"/>
  <c r="AG768" i="3"/>
  <c r="AF768" i="3"/>
  <c r="AE768" i="3"/>
  <c r="AD768" i="3"/>
  <c r="AC768" i="3"/>
  <c r="AB768" i="3"/>
  <c r="AA768" i="3"/>
  <c r="Z768" i="3"/>
  <c r="Y768" i="3"/>
  <c r="X768" i="3"/>
  <c r="W768" i="3"/>
  <c r="V768" i="3"/>
  <c r="U768" i="3"/>
  <c r="T768" i="3"/>
  <c r="S768" i="3"/>
  <c r="R768" i="3"/>
  <c r="Q768" i="3"/>
  <c r="P768" i="3"/>
  <c r="O768" i="3"/>
  <c r="N768" i="3"/>
  <c r="M768" i="3"/>
  <c r="L768" i="3"/>
  <c r="K768" i="3"/>
  <c r="J768" i="3"/>
  <c r="I768" i="3"/>
  <c r="AG767" i="3"/>
  <c r="AF767" i="3"/>
  <c r="AE767" i="3"/>
  <c r="AD767" i="3"/>
  <c r="AC767" i="3"/>
  <c r="AB767" i="3"/>
  <c r="AA767" i="3"/>
  <c r="Z767" i="3"/>
  <c r="Y767" i="3"/>
  <c r="X767" i="3"/>
  <c r="W767" i="3"/>
  <c r="V767" i="3"/>
  <c r="U767" i="3"/>
  <c r="T767" i="3"/>
  <c r="S767" i="3"/>
  <c r="R767" i="3"/>
  <c r="Q767" i="3"/>
  <c r="P767" i="3"/>
  <c r="O767" i="3"/>
  <c r="N767" i="3"/>
  <c r="M767" i="3"/>
  <c r="L767" i="3"/>
  <c r="K767" i="3"/>
  <c r="J767" i="3"/>
  <c r="I767" i="3"/>
  <c r="AG766" i="3"/>
  <c r="AF766" i="3"/>
  <c r="AE766" i="3"/>
  <c r="AD766" i="3"/>
  <c r="AC766" i="3"/>
  <c r="AB766" i="3"/>
  <c r="AA766" i="3"/>
  <c r="Z766" i="3"/>
  <c r="Y766" i="3"/>
  <c r="X766" i="3"/>
  <c r="W766" i="3"/>
  <c r="V766" i="3"/>
  <c r="U766" i="3"/>
  <c r="T766" i="3"/>
  <c r="S766" i="3"/>
  <c r="R766" i="3"/>
  <c r="Q766" i="3"/>
  <c r="P766" i="3"/>
  <c r="O766" i="3"/>
  <c r="N766" i="3"/>
  <c r="M766" i="3"/>
  <c r="L766" i="3"/>
  <c r="K766" i="3"/>
  <c r="J766" i="3"/>
  <c r="I766" i="3"/>
  <c r="AG765" i="3"/>
  <c r="AF765" i="3"/>
  <c r="AE765" i="3"/>
  <c r="AD765" i="3"/>
  <c r="AC765" i="3"/>
  <c r="AB765" i="3"/>
  <c r="AA765" i="3"/>
  <c r="Z765" i="3"/>
  <c r="Y765" i="3"/>
  <c r="X765" i="3"/>
  <c r="W765" i="3"/>
  <c r="V765" i="3"/>
  <c r="U765" i="3"/>
  <c r="T765" i="3"/>
  <c r="S765" i="3"/>
  <c r="R765" i="3"/>
  <c r="Q765" i="3"/>
  <c r="P765" i="3"/>
  <c r="O765" i="3"/>
  <c r="N765" i="3"/>
  <c r="M765" i="3"/>
  <c r="L765" i="3"/>
  <c r="K765" i="3"/>
  <c r="J765" i="3"/>
  <c r="I765" i="3"/>
  <c r="AG764" i="3"/>
  <c r="AF764" i="3"/>
  <c r="AE764" i="3"/>
  <c r="AD764" i="3"/>
  <c r="AC764" i="3"/>
  <c r="AB764" i="3"/>
  <c r="AA764" i="3"/>
  <c r="Z764" i="3"/>
  <c r="Y764" i="3"/>
  <c r="X764" i="3"/>
  <c r="W764" i="3"/>
  <c r="V764" i="3"/>
  <c r="U764" i="3"/>
  <c r="T764" i="3"/>
  <c r="S764" i="3"/>
  <c r="R764" i="3"/>
  <c r="Q764" i="3"/>
  <c r="P764" i="3"/>
  <c r="O764" i="3"/>
  <c r="N764" i="3"/>
  <c r="M764" i="3"/>
  <c r="L764" i="3"/>
  <c r="K764" i="3"/>
  <c r="J764" i="3"/>
  <c r="I764" i="3"/>
  <c r="AG763" i="3"/>
  <c r="AF763" i="3"/>
  <c r="AE763" i="3"/>
  <c r="AD763" i="3"/>
  <c r="AC763" i="3"/>
  <c r="AB763" i="3"/>
  <c r="AA763" i="3"/>
  <c r="Z763" i="3"/>
  <c r="Y763" i="3"/>
  <c r="X763" i="3"/>
  <c r="W763" i="3"/>
  <c r="V763" i="3"/>
  <c r="U763" i="3"/>
  <c r="T763" i="3"/>
  <c r="S763" i="3"/>
  <c r="R763" i="3"/>
  <c r="Q763" i="3"/>
  <c r="P763" i="3"/>
  <c r="O763" i="3"/>
  <c r="N763" i="3"/>
  <c r="M763" i="3"/>
  <c r="L763" i="3"/>
  <c r="K763" i="3"/>
  <c r="J763" i="3"/>
  <c r="I763" i="3"/>
  <c r="AG762" i="3"/>
  <c r="AF762" i="3"/>
  <c r="AE762" i="3"/>
  <c r="AD762" i="3"/>
  <c r="AC762" i="3"/>
  <c r="AB762" i="3"/>
  <c r="AA762" i="3"/>
  <c r="Z762" i="3"/>
  <c r="Y762" i="3"/>
  <c r="X762" i="3"/>
  <c r="W762" i="3"/>
  <c r="V762" i="3"/>
  <c r="U762" i="3"/>
  <c r="T762" i="3"/>
  <c r="S762" i="3"/>
  <c r="R762" i="3"/>
  <c r="Q762" i="3"/>
  <c r="P762" i="3"/>
  <c r="O762" i="3"/>
  <c r="N762" i="3"/>
  <c r="M762" i="3"/>
  <c r="L762" i="3"/>
  <c r="K762" i="3"/>
  <c r="J762" i="3"/>
  <c r="I762" i="3"/>
  <c r="AG761" i="3"/>
  <c r="AF761" i="3"/>
  <c r="AE761" i="3"/>
  <c r="AD761" i="3"/>
  <c r="AC761" i="3"/>
  <c r="AB761" i="3"/>
  <c r="AA761" i="3"/>
  <c r="Z761" i="3"/>
  <c r="Y761" i="3"/>
  <c r="X761" i="3"/>
  <c r="W761" i="3"/>
  <c r="V761" i="3"/>
  <c r="U761" i="3"/>
  <c r="T761" i="3"/>
  <c r="S761" i="3"/>
  <c r="R761" i="3"/>
  <c r="Q761" i="3"/>
  <c r="P761" i="3"/>
  <c r="O761" i="3"/>
  <c r="N761" i="3"/>
  <c r="M761" i="3"/>
  <c r="L761" i="3"/>
  <c r="K761" i="3"/>
  <c r="J761" i="3"/>
  <c r="I761" i="3"/>
  <c r="AG760" i="3"/>
  <c r="AF760" i="3"/>
  <c r="AE760" i="3"/>
  <c r="AD760" i="3"/>
  <c r="AC760" i="3"/>
  <c r="AB760" i="3"/>
  <c r="AA760" i="3"/>
  <c r="Z760" i="3"/>
  <c r="Y760" i="3"/>
  <c r="X760" i="3"/>
  <c r="W760" i="3"/>
  <c r="V760" i="3"/>
  <c r="U760" i="3"/>
  <c r="T760" i="3"/>
  <c r="S760" i="3"/>
  <c r="R760" i="3"/>
  <c r="Q760" i="3"/>
  <c r="P760" i="3"/>
  <c r="O760" i="3"/>
  <c r="N760" i="3"/>
  <c r="M760" i="3"/>
  <c r="L760" i="3"/>
  <c r="K760" i="3"/>
  <c r="J760" i="3"/>
  <c r="I760" i="3"/>
  <c r="AG759" i="3"/>
  <c r="AF759" i="3"/>
  <c r="AE759" i="3"/>
  <c r="AD759" i="3"/>
  <c r="AC759" i="3"/>
  <c r="AB759" i="3"/>
  <c r="AA759" i="3"/>
  <c r="Z759" i="3"/>
  <c r="Y759" i="3"/>
  <c r="X759" i="3"/>
  <c r="W759" i="3"/>
  <c r="V759" i="3"/>
  <c r="U759" i="3"/>
  <c r="T759" i="3"/>
  <c r="S759" i="3"/>
  <c r="R759" i="3"/>
  <c r="Q759" i="3"/>
  <c r="P759" i="3"/>
  <c r="O759" i="3"/>
  <c r="N759" i="3"/>
  <c r="M759" i="3"/>
  <c r="L759" i="3"/>
  <c r="K759" i="3"/>
  <c r="J759" i="3"/>
  <c r="I759" i="3"/>
  <c r="AG758" i="3"/>
  <c r="AF758" i="3"/>
  <c r="AE758" i="3"/>
  <c r="AD758" i="3"/>
  <c r="AC758" i="3"/>
  <c r="AB758" i="3"/>
  <c r="AA758" i="3"/>
  <c r="Z758" i="3"/>
  <c r="Y758" i="3"/>
  <c r="X758" i="3"/>
  <c r="W758" i="3"/>
  <c r="V758" i="3"/>
  <c r="U758" i="3"/>
  <c r="T758" i="3"/>
  <c r="S758" i="3"/>
  <c r="R758" i="3"/>
  <c r="Q758" i="3"/>
  <c r="P758" i="3"/>
  <c r="O758" i="3"/>
  <c r="N758" i="3"/>
  <c r="M758" i="3"/>
  <c r="L758" i="3"/>
  <c r="K758" i="3"/>
  <c r="J758" i="3"/>
  <c r="I758" i="3"/>
  <c r="AG757" i="3"/>
  <c r="AF757" i="3"/>
  <c r="AE757" i="3"/>
  <c r="AD757" i="3"/>
  <c r="AC757" i="3"/>
  <c r="AB757" i="3"/>
  <c r="AA757" i="3"/>
  <c r="Z757" i="3"/>
  <c r="Y757" i="3"/>
  <c r="X757" i="3"/>
  <c r="W757" i="3"/>
  <c r="V757" i="3"/>
  <c r="U757" i="3"/>
  <c r="T757" i="3"/>
  <c r="S757" i="3"/>
  <c r="R757" i="3"/>
  <c r="Q757" i="3"/>
  <c r="P757" i="3"/>
  <c r="O757" i="3"/>
  <c r="N757" i="3"/>
  <c r="M757" i="3"/>
  <c r="L757" i="3"/>
  <c r="K757" i="3"/>
  <c r="J757" i="3"/>
  <c r="I757" i="3"/>
  <c r="AG756" i="3"/>
  <c r="AF756" i="3"/>
  <c r="AE756" i="3"/>
  <c r="AD756" i="3"/>
  <c r="AC756" i="3"/>
  <c r="AB756" i="3"/>
  <c r="AA756" i="3"/>
  <c r="Z756" i="3"/>
  <c r="Y756" i="3"/>
  <c r="X756" i="3"/>
  <c r="W756" i="3"/>
  <c r="V756" i="3"/>
  <c r="U756" i="3"/>
  <c r="T756" i="3"/>
  <c r="S756" i="3"/>
  <c r="R756" i="3"/>
  <c r="Q756" i="3"/>
  <c r="P756" i="3"/>
  <c r="O756" i="3"/>
  <c r="N756" i="3"/>
  <c r="M756" i="3"/>
  <c r="L756" i="3"/>
  <c r="K756" i="3"/>
  <c r="J756" i="3"/>
  <c r="I756" i="3"/>
  <c r="AG755" i="3"/>
  <c r="AF755" i="3"/>
  <c r="AE755" i="3"/>
  <c r="AD755" i="3"/>
  <c r="AC755" i="3"/>
  <c r="AB755" i="3"/>
  <c r="AA755" i="3"/>
  <c r="Z755" i="3"/>
  <c r="Y755" i="3"/>
  <c r="X755" i="3"/>
  <c r="W755" i="3"/>
  <c r="V755" i="3"/>
  <c r="U755" i="3"/>
  <c r="T755" i="3"/>
  <c r="S755" i="3"/>
  <c r="R755" i="3"/>
  <c r="Q755" i="3"/>
  <c r="P755" i="3"/>
  <c r="O755" i="3"/>
  <c r="N755" i="3"/>
  <c r="M755" i="3"/>
  <c r="L755" i="3"/>
  <c r="K755" i="3"/>
  <c r="J755" i="3"/>
  <c r="I755" i="3"/>
  <c r="AG754" i="3"/>
  <c r="AF754" i="3"/>
  <c r="AE754" i="3"/>
  <c r="AD754" i="3"/>
  <c r="AC754" i="3"/>
  <c r="AB754" i="3"/>
  <c r="AA754" i="3"/>
  <c r="Z754" i="3"/>
  <c r="Y754" i="3"/>
  <c r="X754" i="3"/>
  <c r="W754" i="3"/>
  <c r="V754" i="3"/>
  <c r="U754" i="3"/>
  <c r="T754" i="3"/>
  <c r="S754" i="3"/>
  <c r="R754" i="3"/>
  <c r="Q754" i="3"/>
  <c r="P754" i="3"/>
  <c r="O754" i="3"/>
  <c r="N754" i="3"/>
  <c r="M754" i="3"/>
  <c r="L754" i="3"/>
  <c r="K754" i="3"/>
  <c r="J754" i="3"/>
  <c r="I754" i="3"/>
  <c r="AG753" i="3"/>
  <c r="AF753" i="3"/>
  <c r="AE753" i="3"/>
  <c r="AD753" i="3"/>
  <c r="AC753" i="3"/>
  <c r="AB753" i="3"/>
  <c r="AA753" i="3"/>
  <c r="Z753" i="3"/>
  <c r="Y753" i="3"/>
  <c r="X753" i="3"/>
  <c r="W753" i="3"/>
  <c r="V753" i="3"/>
  <c r="U753" i="3"/>
  <c r="T753" i="3"/>
  <c r="S753" i="3"/>
  <c r="R753" i="3"/>
  <c r="Q753" i="3"/>
  <c r="P753" i="3"/>
  <c r="O753" i="3"/>
  <c r="N753" i="3"/>
  <c r="M753" i="3"/>
  <c r="L753" i="3"/>
  <c r="K753" i="3"/>
  <c r="J753" i="3"/>
  <c r="I753" i="3"/>
  <c r="AG752" i="3"/>
  <c r="AF752" i="3"/>
  <c r="AE752" i="3"/>
  <c r="AD752" i="3"/>
  <c r="AC752" i="3"/>
  <c r="AB752" i="3"/>
  <c r="AA752" i="3"/>
  <c r="Z752" i="3"/>
  <c r="Y752" i="3"/>
  <c r="X752" i="3"/>
  <c r="W752" i="3"/>
  <c r="V752" i="3"/>
  <c r="U752" i="3"/>
  <c r="T752" i="3"/>
  <c r="S752" i="3"/>
  <c r="R752" i="3"/>
  <c r="Q752" i="3"/>
  <c r="P752" i="3"/>
  <c r="O752" i="3"/>
  <c r="N752" i="3"/>
  <c r="M752" i="3"/>
  <c r="L752" i="3"/>
  <c r="K752" i="3"/>
  <c r="J752" i="3"/>
  <c r="I752" i="3"/>
  <c r="AG751" i="3"/>
  <c r="AF751" i="3"/>
  <c r="AE751" i="3"/>
  <c r="AD751" i="3"/>
  <c r="AC751" i="3"/>
  <c r="AB751" i="3"/>
  <c r="AA751" i="3"/>
  <c r="Z751" i="3"/>
  <c r="Y751" i="3"/>
  <c r="X751" i="3"/>
  <c r="W751" i="3"/>
  <c r="V751" i="3"/>
  <c r="U751" i="3"/>
  <c r="T751" i="3"/>
  <c r="S751" i="3"/>
  <c r="R751" i="3"/>
  <c r="Q751" i="3"/>
  <c r="P751" i="3"/>
  <c r="O751" i="3"/>
  <c r="N751" i="3"/>
  <c r="M751" i="3"/>
  <c r="L751" i="3"/>
  <c r="K751" i="3"/>
  <c r="J751" i="3"/>
  <c r="I751" i="3"/>
  <c r="AG750" i="3"/>
  <c r="AF750" i="3"/>
  <c r="AE750" i="3"/>
  <c r="AD750" i="3"/>
  <c r="AC750" i="3"/>
  <c r="AB750" i="3"/>
  <c r="AA750" i="3"/>
  <c r="Z750" i="3"/>
  <c r="Y750" i="3"/>
  <c r="X750" i="3"/>
  <c r="W750" i="3"/>
  <c r="V750" i="3"/>
  <c r="U750" i="3"/>
  <c r="T750" i="3"/>
  <c r="S750" i="3"/>
  <c r="R750" i="3"/>
  <c r="Q750" i="3"/>
  <c r="P750" i="3"/>
  <c r="O750" i="3"/>
  <c r="N750" i="3"/>
  <c r="M750" i="3"/>
  <c r="L750" i="3"/>
  <c r="K750" i="3"/>
  <c r="J750" i="3"/>
  <c r="I750" i="3"/>
  <c r="AG749" i="3"/>
  <c r="AF749" i="3"/>
  <c r="AE749" i="3"/>
  <c r="AD749" i="3"/>
  <c r="AC749" i="3"/>
  <c r="AB749" i="3"/>
  <c r="AA749" i="3"/>
  <c r="Z749" i="3"/>
  <c r="Y749" i="3"/>
  <c r="X749" i="3"/>
  <c r="W749" i="3"/>
  <c r="V749" i="3"/>
  <c r="U749" i="3"/>
  <c r="T749" i="3"/>
  <c r="S749" i="3"/>
  <c r="R749" i="3"/>
  <c r="Q749" i="3"/>
  <c r="P749" i="3"/>
  <c r="O749" i="3"/>
  <c r="N749" i="3"/>
  <c r="M749" i="3"/>
  <c r="L749" i="3"/>
  <c r="K749" i="3"/>
  <c r="J749" i="3"/>
  <c r="I749" i="3"/>
  <c r="AG748" i="3"/>
  <c r="AF748" i="3"/>
  <c r="AE748" i="3"/>
  <c r="AD748" i="3"/>
  <c r="AC748" i="3"/>
  <c r="AB748" i="3"/>
  <c r="AA748" i="3"/>
  <c r="Z748" i="3"/>
  <c r="Y748" i="3"/>
  <c r="X748" i="3"/>
  <c r="W748" i="3"/>
  <c r="V748" i="3"/>
  <c r="U748" i="3"/>
  <c r="T748" i="3"/>
  <c r="S748" i="3"/>
  <c r="R748" i="3"/>
  <c r="Q748" i="3"/>
  <c r="P748" i="3"/>
  <c r="O748" i="3"/>
  <c r="N748" i="3"/>
  <c r="M748" i="3"/>
  <c r="L748" i="3"/>
  <c r="K748" i="3"/>
  <c r="J748" i="3"/>
  <c r="I748" i="3"/>
  <c r="AG747" i="3"/>
  <c r="AF747" i="3"/>
  <c r="AE747" i="3"/>
  <c r="AD747" i="3"/>
  <c r="AC747" i="3"/>
  <c r="AB747" i="3"/>
  <c r="AA747" i="3"/>
  <c r="Z747" i="3"/>
  <c r="Y747" i="3"/>
  <c r="X747" i="3"/>
  <c r="W747" i="3"/>
  <c r="V747" i="3"/>
  <c r="U747" i="3"/>
  <c r="T747" i="3"/>
  <c r="S747" i="3"/>
  <c r="R747" i="3"/>
  <c r="Q747" i="3"/>
  <c r="P747" i="3"/>
  <c r="O747" i="3"/>
  <c r="N747" i="3"/>
  <c r="M747" i="3"/>
  <c r="L747" i="3"/>
  <c r="K747" i="3"/>
  <c r="J747" i="3"/>
  <c r="I747" i="3"/>
  <c r="AG746" i="3"/>
  <c r="AF746" i="3"/>
  <c r="AE746" i="3"/>
  <c r="AD746" i="3"/>
  <c r="AC746" i="3"/>
  <c r="AB746" i="3"/>
  <c r="AA746" i="3"/>
  <c r="Z746" i="3"/>
  <c r="Y746" i="3"/>
  <c r="X746" i="3"/>
  <c r="W746" i="3"/>
  <c r="V746" i="3"/>
  <c r="U746" i="3"/>
  <c r="T746" i="3"/>
  <c r="S746" i="3"/>
  <c r="R746" i="3"/>
  <c r="Q746" i="3"/>
  <c r="P746" i="3"/>
  <c r="O746" i="3"/>
  <c r="N746" i="3"/>
  <c r="M746" i="3"/>
  <c r="L746" i="3"/>
  <c r="K746" i="3"/>
  <c r="J746" i="3"/>
  <c r="I746" i="3"/>
  <c r="AG745" i="3"/>
  <c r="AF745" i="3"/>
  <c r="AE745" i="3"/>
  <c r="AD745" i="3"/>
  <c r="AC745" i="3"/>
  <c r="AB745" i="3"/>
  <c r="AA745" i="3"/>
  <c r="Z745" i="3"/>
  <c r="Y745" i="3"/>
  <c r="X745" i="3"/>
  <c r="W745" i="3"/>
  <c r="V745" i="3"/>
  <c r="U745" i="3"/>
  <c r="T745" i="3"/>
  <c r="S745" i="3"/>
  <c r="R745" i="3"/>
  <c r="Q745" i="3"/>
  <c r="P745" i="3"/>
  <c r="O745" i="3"/>
  <c r="N745" i="3"/>
  <c r="M745" i="3"/>
  <c r="L745" i="3"/>
  <c r="K745" i="3"/>
  <c r="J745" i="3"/>
  <c r="I745" i="3"/>
  <c r="AG744" i="3"/>
  <c r="AF744" i="3"/>
  <c r="AE744" i="3"/>
  <c r="AD744" i="3"/>
  <c r="AC744" i="3"/>
  <c r="AB744" i="3"/>
  <c r="AA744" i="3"/>
  <c r="Z744" i="3"/>
  <c r="Y744" i="3"/>
  <c r="X744" i="3"/>
  <c r="W744" i="3"/>
  <c r="V744" i="3"/>
  <c r="U744" i="3"/>
  <c r="T744" i="3"/>
  <c r="S744" i="3"/>
  <c r="R744" i="3"/>
  <c r="Q744" i="3"/>
  <c r="P744" i="3"/>
  <c r="O744" i="3"/>
  <c r="N744" i="3"/>
  <c r="M744" i="3"/>
  <c r="L744" i="3"/>
  <c r="K744" i="3"/>
  <c r="J744" i="3"/>
  <c r="I744" i="3"/>
  <c r="AG743" i="3"/>
  <c r="AF743" i="3"/>
  <c r="AE743" i="3"/>
  <c r="AD743" i="3"/>
  <c r="AC743" i="3"/>
  <c r="AB743" i="3"/>
  <c r="AA743" i="3"/>
  <c r="Z743" i="3"/>
  <c r="Y743" i="3"/>
  <c r="X743" i="3"/>
  <c r="W743" i="3"/>
  <c r="V743" i="3"/>
  <c r="U743" i="3"/>
  <c r="T743" i="3"/>
  <c r="S743" i="3"/>
  <c r="R743" i="3"/>
  <c r="Q743" i="3"/>
  <c r="P743" i="3"/>
  <c r="O743" i="3"/>
  <c r="N743" i="3"/>
  <c r="M743" i="3"/>
  <c r="L743" i="3"/>
  <c r="K743" i="3"/>
  <c r="J743" i="3"/>
  <c r="I743" i="3"/>
  <c r="AG742" i="3"/>
  <c r="AF742" i="3"/>
  <c r="AE742" i="3"/>
  <c r="AD742" i="3"/>
  <c r="AC742" i="3"/>
  <c r="AB742" i="3"/>
  <c r="AA742" i="3"/>
  <c r="Z742" i="3"/>
  <c r="Y742" i="3"/>
  <c r="X742" i="3"/>
  <c r="W742" i="3"/>
  <c r="V742" i="3"/>
  <c r="U742" i="3"/>
  <c r="T742" i="3"/>
  <c r="S742" i="3"/>
  <c r="R742" i="3"/>
  <c r="Q742" i="3"/>
  <c r="P742" i="3"/>
  <c r="O742" i="3"/>
  <c r="N742" i="3"/>
  <c r="M742" i="3"/>
  <c r="L742" i="3"/>
  <c r="K742" i="3"/>
  <c r="J742" i="3"/>
  <c r="I742" i="3"/>
  <c r="AG741" i="3"/>
  <c r="AF741" i="3"/>
  <c r="AE741" i="3"/>
  <c r="AD741" i="3"/>
  <c r="AC741" i="3"/>
  <c r="AB741" i="3"/>
  <c r="AA741" i="3"/>
  <c r="Z741" i="3"/>
  <c r="Y741" i="3"/>
  <c r="X741" i="3"/>
  <c r="W741" i="3"/>
  <c r="V741" i="3"/>
  <c r="U741" i="3"/>
  <c r="T741" i="3"/>
  <c r="S741" i="3"/>
  <c r="R741" i="3"/>
  <c r="Q741" i="3"/>
  <c r="P741" i="3"/>
  <c r="O741" i="3"/>
  <c r="N741" i="3"/>
  <c r="M741" i="3"/>
  <c r="L741" i="3"/>
  <c r="K741" i="3"/>
  <c r="J741" i="3"/>
  <c r="I741" i="3"/>
  <c r="AG740" i="3"/>
  <c r="AF740" i="3"/>
  <c r="AE740" i="3"/>
  <c r="AD740" i="3"/>
  <c r="AC740" i="3"/>
  <c r="AB740" i="3"/>
  <c r="AA740" i="3"/>
  <c r="Z740" i="3"/>
  <c r="Y740" i="3"/>
  <c r="X740" i="3"/>
  <c r="W740" i="3"/>
  <c r="V740" i="3"/>
  <c r="U740" i="3"/>
  <c r="T740" i="3"/>
  <c r="S740" i="3"/>
  <c r="R740" i="3"/>
  <c r="Q740" i="3"/>
  <c r="P740" i="3"/>
  <c r="O740" i="3"/>
  <c r="N740" i="3"/>
  <c r="M740" i="3"/>
  <c r="L740" i="3"/>
  <c r="K740" i="3"/>
  <c r="J740" i="3"/>
  <c r="I740" i="3"/>
  <c r="AG739" i="3"/>
  <c r="AF739" i="3"/>
  <c r="AE739" i="3"/>
  <c r="AD739" i="3"/>
  <c r="AC739" i="3"/>
  <c r="AB739" i="3"/>
  <c r="AA739" i="3"/>
  <c r="Z739" i="3"/>
  <c r="Y739" i="3"/>
  <c r="X739" i="3"/>
  <c r="W739" i="3"/>
  <c r="V739" i="3"/>
  <c r="U739" i="3"/>
  <c r="T739" i="3"/>
  <c r="S739" i="3"/>
  <c r="R739" i="3"/>
  <c r="Q739" i="3"/>
  <c r="P739" i="3"/>
  <c r="O739" i="3"/>
  <c r="N739" i="3"/>
  <c r="M739" i="3"/>
  <c r="L739" i="3"/>
  <c r="K739" i="3"/>
  <c r="J739" i="3"/>
  <c r="I739" i="3"/>
  <c r="AG738" i="3"/>
  <c r="AF738" i="3"/>
  <c r="AE738" i="3"/>
  <c r="AD738" i="3"/>
  <c r="AC738" i="3"/>
  <c r="AB738" i="3"/>
  <c r="AA738" i="3"/>
  <c r="Z738" i="3"/>
  <c r="Y738" i="3"/>
  <c r="X738" i="3"/>
  <c r="W738" i="3"/>
  <c r="V738" i="3"/>
  <c r="U738" i="3"/>
  <c r="T738" i="3"/>
  <c r="S738" i="3"/>
  <c r="R738" i="3"/>
  <c r="Q738" i="3"/>
  <c r="P738" i="3"/>
  <c r="O738" i="3"/>
  <c r="N738" i="3"/>
  <c r="M738" i="3"/>
  <c r="L738" i="3"/>
  <c r="K738" i="3"/>
  <c r="J738" i="3"/>
  <c r="I738" i="3"/>
  <c r="AG737" i="3"/>
  <c r="AF737" i="3"/>
  <c r="AE737" i="3"/>
  <c r="AD737" i="3"/>
  <c r="AC737" i="3"/>
  <c r="AB737" i="3"/>
  <c r="AA737" i="3"/>
  <c r="Z737" i="3"/>
  <c r="Y737" i="3"/>
  <c r="X737" i="3"/>
  <c r="W737" i="3"/>
  <c r="V737" i="3"/>
  <c r="U737" i="3"/>
  <c r="T737" i="3"/>
  <c r="S737" i="3"/>
  <c r="R737" i="3"/>
  <c r="Q737" i="3"/>
  <c r="P737" i="3"/>
  <c r="O737" i="3"/>
  <c r="N737" i="3"/>
  <c r="M737" i="3"/>
  <c r="L737" i="3"/>
  <c r="K737" i="3"/>
  <c r="J737" i="3"/>
  <c r="I737" i="3"/>
  <c r="AG736" i="3"/>
  <c r="AF736" i="3"/>
  <c r="AE736" i="3"/>
  <c r="AD736" i="3"/>
  <c r="AC736" i="3"/>
  <c r="AB736" i="3"/>
  <c r="AA736" i="3"/>
  <c r="Z736" i="3"/>
  <c r="Y736" i="3"/>
  <c r="X736" i="3"/>
  <c r="W736" i="3"/>
  <c r="V736" i="3"/>
  <c r="U736" i="3"/>
  <c r="T736" i="3"/>
  <c r="S736" i="3"/>
  <c r="R736" i="3"/>
  <c r="Q736" i="3"/>
  <c r="P736" i="3"/>
  <c r="O736" i="3"/>
  <c r="N736" i="3"/>
  <c r="M736" i="3"/>
  <c r="L736" i="3"/>
  <c r="K736" i="3"/>
  <c r="J736" i="3"/>
  <c r="I736" i="3"/>
  <c r="AG735" i="3"/>
  <c r="AF735" i="3"/>
  <c r="AE735" i="3"/>
  <c r="AD735" i="3"/>
  <c r="AC735" i="3"/>
  <c r="AB735" i="3"/>
  <c r="AA735" i="3"/>
  <c r="Z735" i="3"/>
  <c r="Y735" i="3"/>
  <c r="X735" i="3"/>
  <c r="W735" i="3"/>
  <c r="V735" i="3"/>
  <c r="U735" i="3"/>
  <c r="T735" i="3"/>
  <c r="S735" i="3"/>
  <c r="R735" i="3"/>
  <c r="Q735" i="3"/>
  <c r="P735" i="3"/>
  <c r="O735" i="3"/>
  <c r="N735" i="3"/>
  <c r="M735" i="3"/>
  <c r="L735" i="3"/>
  <c r="K735" i="3"/>
  <c r="J735" i="3"/>
  <c r="I735" i="3"/>
  <c r="AG734" i="3"/>
  <c r="AF734" i="3"/>
  <c r="AE734" i="3"/>
  <c r="AD734" i="3"/>
  <c r="AC734" i="3"/>
  <c r="AB734" i="3"/>
  <c r="AA734" i="3"/>
  <c r="Z734" i="3"/>
  <c r="Y734" i="3"/>
  <c r="X734" i="3"/>
  <c r="W734" i="3"/>
  <c r="V734" i="3"/>
  <c r="U734" i="3"/>
  <c r="T734" i="3"/>
  <c r="S734" i="3"/>
  <c r="R734" i="3"/>
  <c r="Q734" i="3"/>
  <c r="P734" i="3"/>
  <c r="O734" i="3"/>
  <c r="N734" i="3"/>
  <c r="M734" i="3"/>
  <c r="L734" i="3"/>
  <c r="K734" i="3"/>
  <c r="J734" i="3"/>
  <c r="I734" i="3"/>
  <c r="AG733" i="3"/>
  <c r="AF733" i="3"/>
  <c r="AE733" i="3"/>
  <c r="AD733" i="3"/>
  <c r="AC733" i="3"/>
  <c r="AB733" i="3"/>
  <c r="AA733" i="3"/>
  <c r="Z733" i="3"/>
  <c r="Y733" i="3"/>
  <c r="X733" i="3"/>
  <c r="W733" i="3"/>
  <c r="V733" i="3"/>
  <c r="U733" i="3"/>
  <c r="T733" i="3"/>
  <c r="S733" i="3"/>
  <c r="R733" i="3"/>
  <c r="Q733" i="3"/>
  <c r="P733" i="3"/>
  <c r="O733" i="3"/>
  <c r="N733" i="3"/>
  <c r="M733" i="3"/>
  <c r="L733" i="3"/>
  <c r="K733" i="3"/>
  <c r="J733" i="3"/>
  <c r="I733" i="3"/>
  <c r="AG732" i="3"/>
  <c r="AF732" i="3"/>
  <c r="AE732" i="3"/>
  <c r="AD732" i="3"/>
  <c r="AC732" i="3"/>
  <c r="AB732" i="3"/>
  <c r="AA732" i="3"/>
  <c r="Z732" i="3"/>
  <c r="Y732" i="3"/>
  <c r="X732" i="3"/>
  <c r="W732" i="3"/>
  <c r="V732" i="3"/>
  <c r="U732" i="3"/>
  <c r="T732" i="3"/>
  <c r="S732" i="3"/>
  <c r="R732" i="3"/>
  <c r="Q732" i="3"/>
  <c r="P732" i="3"/>
  <c r="O732" i="3"/>
  <c r="N732" i="3"/>
  <c r="M732" i="3"/>
  <c r="L732" i="3"/>
  <c r="K732" i="3"/>
  <c r="J732" i="3"/>
  <c r="I732" i="3"/>
  <c r="AG731" i="3"/>
  <c r="AF731" i="3"/>
  <c r="AE731" i="3"/>
  <c r="AD731" i="3"/>
  <c r="AC731" i="3"/>
  <c r="AB731" i="3"/>
  <c r="AA731" i="3"/>
  <c r="Z731" i="3"/>
  <c r="Y731" i="3"/>
  <c r="X731" i="3"/>
  <c r="W731" i="3"/>
  <c r="V731" i="3"/>
  <c r="U731" i="3"/>
  <c r="T731" i="3"/>
  <c r="S731" i="3"/>
  <c r="R731" i="3"/>
  <c r="Q731" i="3"/>
  <c r="P731" i="3"/>
  <c r="O731" i="3"/>
  <c r="N731" i="3"/>
  <c r="M731" i="3"/>
  <c r="L731" i="3"/>
  <c r="K731" i="3"/>
  <c r="J731" i="3"/>
  <c r="I731" i="3"/>
  <c r="AG730" i="3"/>
  <c r="AF730" i="3"/>
  <c r="AE730" i="3"/>
  <c r="AD730" i="3"/>
  <c r="AC730" i="3"/>
  <c r="AB730" i="3"/>
  <c r="AA730" i="3"/>
  <c r="Z730" i="3"/>
  <c r="Y730" i="3"/>
  <c r="X730" i="3"/>
  <c r="W730" i="3"/>
  <c r="V730" i="3"/>
  <c r="U730" i="3"/>
  <c r="T730" i="3"/>
  <c r="S730" i="3"/>
  <c r="R730" i="3"/>
  <c r="Q730" i="3"/>
  <c r="P730" i="3"/>
  <c r="O730" i="3"/>
  <c r="N730" i="3"/>
  <c r="M730" i="3"/>
  <c r="L730" i="3"/>
  <c r="K730" i="3"/>
  <c r="J730" i="3"/>
  <c r="I730" i="3"/>
  <c r="AG729" i="3"/>
  <c r="AF729" i="3"/>
  <c r="AE729" i="3"/>
  <c r="AD729" i="3"/>
  <c r="AC729" i="3"/>
  <c r="AB729" i="3"/>
  <c r="AA729" i="3"/>
  <c r="Z729" i="3"/>
  <c r="Y729" i="3"/>
  <c r="X729" i="3"/>
  <c r="W729" i="3"/>
  <c r="V729" i="3"/>
  <c r="U729" i="3"/>
  <c r="T729" i="3"/>
  <c r="S729" i="3"/>
  <c r="R729" i="3"/>
  <c r="Q729" i="3"/>
  <c r="P729" i="3"/>
  <c r="O729" i="3"/>
  <c r="N729" i="3"/>
  <c r="M729" i="3"/>
  <c r="L729" i="3"/>
  <c r="K729" i="3"/>
  <c r="J729" i="3"/>
  <c r="I729" i="3"/>
  <c r="AG728" i="3"/>
  <c r="AF728" i="3"/>
  <c r="AE728" i="3"/>
  <c r="AD728" i="3"/>
  <c r="AC728" i="3"/>
  <c r="AB728" i="3"/>
  <c r="AA728" i="3"/>
  <c r="Z728" i="3"/>
  <c r="Y728" i="3"/>
  <c r="X728" i="3"/>
  <c r="W728" i="3"/>
  <c r="V728" i="3"/>
  <c r="U728" i="3"/>
  <c r="T728" i="3"/>
  <c r="S728" i="3"/>
  <c r="R728" i="3"/>
  <c r="Q728" i="3"/>
  <c r="P728" i="3"/>
  <c r="O728" i="3"/>
  <c r="N728" i="3"/>
  <c r="M728" i="3"/>
  <c r="L728" i="3"/>
  <c r="K728" i="3"/>
  <c r="J728" i="3"/>
  <c r="I728" i="3"/>
  <c r="AG727" i="3"/>
  <c r="AF727" i="3"/>
  <c r="AE727" i="3"/>
  <c r="AD727" i="3"/>
  <c r="AC727" i="3"/>
  <c r="AB727" i="3"/>
  <c r="AA727" i="3"/>
  <c r="Z727" i="3"/>
  <c r="Y727" i="3"/>
  <c r="X727" i="3"/>
  <c r="W727" i="3"/>
  <c r="V727" i="3"/>
  <c r="U727" i="3"/>
  <c r="T727" i="3"/>
  <c r="S727" i="3"/>
  <c r="R727" i="3"/>
  <c r="Q727" i="3"/>
  <c r="P727" i="3"/>
  <c r="O727" i="3"/>
  <c r="N727" i="3"/>
  <c r="M727" i="3"/>
  <c r="L727" i="3"/>
  <c r="K727" i="3"/>
  <c r="J727" i="3"/>
  <c r="I727" i="3"/>
  <c r="AG726" i="3"/>
  <c r="AF726" i="3"/>
  <c r="AE726" i="3"/>
  <c r="AD726" i="3"/>
  <c r="AC726" i="3"/>
  <c r="AB726" i="3"/>
  <c r="AA726" i="3"/>
  <c r="Z726" i="3"/>
  <c r="Y726" i="3"/>
  <c r="X726" i="3"/>
  <c r="W726" i="3"/>
  <c r="V726" i="3"/>
  <c r="U726" i="3"/>
  <c r="T726" i="3"/>
  <c r="S726" i="3"/>
  <c r="R726" i="3"/>
  <c r="Q726" i="3"/>
  <c r="P726" i="3"/>
  <c r="O726" i="3"/>
  <c r="N726" i="3"/>
  <c r="M726" i="3"/>
  <c r="L726" i="3"/>
  <c r="K726" i="3"/>
  <c r="J726" i="3"/>
  <c r="I726" i="3"/>
  <c r="AG725" i="3"/>
  <c r="AF725" i="3"/>
  <c r="AE725" i="3"/>
  <c r="AD725" i="3"/>
  <c r="AC725" i="3"/>
  <c r="AB725" i="3"/>
  <c r="AA725" i="3"/>
  <c r="Z725" i="3"/>
  <c r="Y725" i="3"/>
  <c r="X725" i="3"/>
  <c r="W725" i="3"/>
  <c r="V725" i="3"/>
  <c r="U725" i="3"/>
  <c r="T725" i="3"/>
  <c r="S725" i="3"/>
  <c r="R725" i="3"/>
  <c r="Q725" i="3"/>
  <c r="P725" i="3"/>
  <c r="O725" i="3"/>
  <c r="N725" i="3"/>
  <c r="M725" i="3"/>
  <c r="L725" i="3"/>
  <c r="K725" i="3"/>
  <c r="J725" i="3"/>
  <c r="I725" i="3"/>
  <c r="AG724" i="3"/>
  <c r="AF724" i="3"/>
  <c r="AE724" i="3"/>
  <c r="AD724" i="3"/>
  <c r="AC724" i="3"/>
  <c r="AB724" i="3"/>
  <c r="AA724" i="3"/>
  <c r="Z724" i="3"/>
  <c r="Y724" i="3"/>
  <c r="X724" i="3"/>
  <c r="W724" i="3"/>
  <c r="V724" i="3"/>
  <c r="U724" i="3"/>
  <c r="T724" i="3"/>
  <c r="S724" i="3"/>
  <c r="R724" i="3"/>
  <c r="Q724" i="3"/>
  <c r="P724" i="3"/>
  <c r="O724" i="3"/>
  <c r="N724" i="3"/>
  <c r="M724" i="3"/>
  <c r="L724" i="3"/>
  <c r="K724" i="3"/>
  <c r="J724" i="3"/>
  <c r="I724" i="3"/>
  <c r="AG723" i="3"/>
  <c r="AF723" i="3"/>
  <c r="AE723" i="3"/>
  <c r="AD723" i="3"/>
  <c r="AC723" i="3"/>
  <c r="AB723" i="3"/>
  <c r="AA723" i="3"/>
  <c r="Z723" i="3"/>
  <c r="Y723" i="3"/>
  <c r="X723" i="3"/>
  <c r="W723" i="3"/>
  <c r="V723" i="3"/>
  <c r="U723" i="3"/>
  <c r="T723" i="3"/>
  <c r="S723" i="3"/>
  <c r="R723" i="3"/>
  <c r="Q723" i="3"/>
  <c r="P723" i="3"/>
  <c r="O723" i="3"/>
  <c r="N723" i="3"/>
  <c r="M723" i="3"/>
  <c r="L723" i="3"/>
  <c r="K723" i="3"/>
  <c r="J723" i="3"/>
  <c r="I723" i="3"/>
  <c r="AG722" i="3"/>
  <c r="AF722" i="3"/>
  <c r="AE722" i="3"/>
  <c r="AD722" i="3"/>
  <c r="AC722" i="3"/>
  <c r="AB722" i="3"/>
  <c r="AA722" i="3"/>
  <c r="Z722" i="3"/>
  <c r="Y722" i="3"/>
  <c r="X722" i="3"/>
  <c r="W722" i="3"/>
  <c r="V722" i="3"/>
  <c r="U722" i="3"/>
  <c r="T722" i="3"/>
  <c r="S722" i="3"/>
  <c r="R722" i="3"/>
  <c r="Q722" i="3"/>
  <c r="P722" i="3"/>
  <c r="O722" i="3"/>
  <c r="N722" i="3"/>
  <c r="M722" i="3"/>
  <c r="L722" i="3"/>
  <c r="K722" i="3"/>
  <c r="J722" i="3"/>
  <c r="I722" i="3"/>
  <c r="AG721" i="3"/>
  <c r="AF721" i="3"/>
  <c r="AE721" i="3"/>
  <c r="AD721" i="3"/>
  <c r="AC721" i="3"/>
  <c r="AB721" i="3"/>
  <c r="AA721" i="3"/>
  <c r="Z721" i="3"/>
  <c r="Y721" i="3"/>
  <c r="X721" i="3"/>
  <c r="W721" i="3"/>
  <c r="V721" i="3"/>
  <c r="U721" i="3"/>
  <c r="T721" i="3"/>
  <c r="S721" i="3"/>
  <c r="R721" i="3"/>
  <c r="Q721" i="3"/>
  <c r="P721" i="3"/>
  <c r="O721" i="3"/>
  <c r="N721" i="3"/>
  <c r="M721" i="3"/>
  <c r="L721" i="3"/>
  <c r="K721" i="3"/>
  <c r="J721" i="3"/>
  <c r="I721" i="3"/>
  <c r="AG720" i="3"/>
  <c r="AF720" i="3"/>
  <c r="AE720" i="3"/>
  <c r="AD720" i="3"/>
  <c r="AC720" i="3"/>
  <c r="AB720" i="3"/>
  <c r="AA720" i="3"/>
  <c r="Z720" i="3"/>
  <c r="Y720" i="3"/>
  <c r="X720" i="3"/>
  <c r="W720" i="3"/>
  <c r="V720" i="3"/>
  <c r="U720" i="3"/>
  <c r="T720" i="3"/>
  <c r="S720" i="3"/>
  <c r="R720" i="3"/>
  <c r="Q720" i="3"/>
  <c r="P720" i="3"/>
  <c r="O720" i="3"/>
  <c r="N720" i="3"/>
  <c r="M720" i="3"/>
  <c r="L720" i="3"/>
  <c r="K720" i="3"/>
  <c r="J720" i="3"/>
  <c r="I720" i="3"/>
  <c r="AG719" i="3"/>
  <c r="AF719" i="3"/>
  <c r="AE719" i="3"/>
  <c r="AD719" i="3"/>
  <c r="AC719" i="3"/>
  <c r="AB719" i="3"/>
  <c r="AA719" i="3"/>
  <c r="Z719" i="3"/>
  <c r="Y719" i="3"/>
  <c r="X719" i="3"/>
  <c r="W719" i="3"/>
  <c r="V719" i="3"/>
  <c r="U719" i="3"/>
  <c r="T719" i="3"/>
  <c r="S719" i="3"/>
  <c r="R719" i="3"/>
  <c r="Q719" i="3"/>
  <c r="P719" i="3"/>
  <c r="O719" i="3"/>
  <c r="N719" i="3"/>
  <c r="M719" i="3"/>
  <c r="L719" i="3"/>
  <c r="K719" i="3"/>
  <c r="J719" i="3"/>
  <c r="I719" i="3"/>
  <c r="AG718" i="3"/>
  <c r="AF718" i="3"/>
  <c r="AE718" i="3"/>
  <c r="AD718" i="3"/>
  <c r="AC718" i="3"/>
  <c r="AB718" i="3"/>
  <c r="AA718" i="3"/>
  <c r="Z718" i="3"/>
  <c r="Y718" i="3"/>
  <c r="X718" i="3"/>
  <c r="W718" i="3"/>
  <c r="V718" i="3"/>
  <c r="U718" i="3"/>
  <c r="T718" i="3"/>
  <c r="S718" i="3"/>
  <c r="R718" i="3"/>
  <c r="Q718" i="3"/>
  <c r="P718" i="3"/>
  <c r="O718" i="3"/>
  <c r="N718" i="3"/>
  <c r="M718" i="3"/>
  <c r="L718" i="3"/>
  <c r="K718" i="3"/>
  <c r="J718" i="3"/>
  <c r="I718" i="3"/>
  <c r="AG717" i="3"/>
  <c r="AF717" i="3"/>
  <c r="AE717" i="3"/>
  <c r="AD717" i="3"/>
  <c r="AC717" i="3"/>
  <c r="AB717" i="3"/>
  <c r="AA717" i="3"/>
  <c r="Z717" i="3"/>
  <c r="Y717" i="3"/>
  <c r="X717" i="3"/>
  <c r="W717" i="3"/>
  <c r="V717" i="3"/>
  <c r="U717" i="3"/>
  <c r="T717" i="3"/>
  <c r="S717" i="3"/>
  <c r="R717" i="3"/>
  <c r="Q717" i="3"/>
  <c r="P717" i="3"/>
  <c r="O717" i="3"/>
  <c r="N717" i="3"/>
  <c r="M717" i="3"/>
  <c r="L717" i="3"/>
  <c r="K717" i="3"/>
  <c r="J717" i="3"/>
  <c r="I717" i="3"/>
  <c r="AG716" i="3"/>
  <c r="AF716" i="3"/>
  <c r="AE716" i="3"/>
  <c r="AD716" i="3"/>
  <c r="AC716" i="3"/>
  <c r="AB716" i="3"/>
  <c r="AA716" i="3"/>
  <c r="Z716" i="3"/>
  <c r="Y716" i="3"/>
  <c r="X716" i="3"/>
  <c r="W716" i="3"/>
  <c r="V716" i="3"/>
  <c r="U716" i="3"/>
  <c r="T716" i="3"/>
  <c r="S716" i="3"/>
  <c r="R716" i="3"/>
  <c r="Q716" i="3"/>
  <c r="P716" i="3"/>
  <c r="O716" i="3"/>
  <c r="N716" i="3"/>
  <c r="M716" i="3"/>
  <c r="L716" i="3"/>
  <c r="K716" i="3"/>
  <c r="J716" i="3"/>
  <c r="I716" i="3"/>
  <c r="AG715" i="3"/>
  <c r="AF715" i="3"/>
  <c r="AE715" i="3"/>
  <c r="AD715" i="3"/>
  <c r="AC715" i="3"/>
  <c r="AB715" i="3"/>
  <c r="AA715" i="3"/>
  <c r="Z715" i="3"/>
  <c r="Y715" i="3"/>
  <c r="X715" i="3"/>
  <c r="W715" i="3"/>
  <c r="V715" i="3"/>
  <c r="U715" i="3"/>
  <c r="T715" i="3"/>
  <c r="S715" i="3"/>
  <c r="R715" i="3"/>
  <c r="Q715" i="3"/>
  <c r="P715" i="3"/>
  <c r="O715" i="3"/>
  <c r="N715" i="3"/>
  <c r="M715" i="3"/>
  <c r="L715" i="3"/>
  <c r="K715" i="3"/>
  <c r="J715" i="3"/>
  <c r="I715" i="3"/>
  <c r="AG714" i="3"/>
  <c r="AF714" i="3"/>
  <c r="AE714" i="3"/>
  <c r="AD714" i="3"/>
  <c r="AC714" i="3"/>
  <c r="AB714" i="3"/>
  <c r="AA714" i="3"/>
  <c r="Z714" i="3"/>
  <c r="Y714" i="3"/>
  <c r="X714" i="3"/>
  <c r="W714" i="3"/>
  <c r="V714" i="3"/>
  <c r="U714" i="3"/>
  <c r="T714" i="3"/>
  <c r="S714" i="3"/>
  <c r="R714" i="3"/>
  <c r="Q714" i="3"/>
  <c r="P714" i="3"/>
  <c r="O714" i="3"/>
  <c r="N714" i="3"/>
  <c r="M714" i="3"/>
  <c r="L714" i="3"/>
  <c r="K714" i="3"/>
  <c r="J714" i="3"/>
  <c r="I714" i="3"/>
  <c r="AG713" i="3"/>
  <c r="AF713" i="3"/>
  <c r="AE713" i="3"/>
  <c r="AD713" i="3"/>
  <c r="AC713" i="3"/>
  <c r="AB713" i="3"/>
  <c r="AA713" i="3"/>
  <c r="Z713" i="3"/>
  <c r="Y713" i="3"/>
  <c r="X713" i="3"/>
  <c r="W713" i="3"/>
  <c r="V713" i="3"/>
  <c r="U713" i="3"/>
  <c r="T713" i="3"/>
  <c r="S713" i="3"/>
  <c r="R713" i="3"/>
  <c r="Q713" i="3"/>
  <c r="P713" i="3"/>
  <c r="O713" i="3"/>
  <c r="N713" i="3"/>
  <c r="M713" i="3"/>
  <c r="L713" i="3"/>
  <c r="K713" i="3"/>
  <c r="J713" i="3"/>
  <c r="I713" i="3"/>
  <c r="AG712" i="3"/>
  <c r="AF712" i="3"/>
  <c r="AE712" i="3"/>
  <c r="AD712" i="3"/>
  <c r="AC712" i="3"/>
  <c r="AB712" i="3"/>
  <c r="AA712" i="3"/>
  <c r="Z712" i="3"/>
  <c r="Y712" i="3"/>
  <c r="X712" i="3"/>
  <c r="W712" i="3"/>
  <c r="V712" i="3"/>
  <c r="U712" i="3"/>
  <c r="T712" i="3"/>
  <c r="S712" i="3"/>
  <c r="R712" i="3"/>
  <c r="Q712" i="3"/>
  <c r="P712" i="3"/>
  <c r="O712" i="3"/>
  <c r="N712" i="3"/>
  <c r="M712" i="3"/>
  <c r="L712" i="3"/>
  <c r="K712" i="3"/>
  <c r="J712" i="3"/>
  <c r="I712" i="3"/>
  <c r="AG711" i="3"/>
  <c r="AF711" i="3"/>
  <c r="AE711" i="3"/>
  <c r="AD711" i="3"/>
  <c r="AC711" i="3"/>
  <c r="AB711" i="3"/>
  <c r="AA711" i="3"/>
  <c r="Z711" i="3"/>
  <c r="Y711" i="3"/>
  <c r="X711" i="3"/>
  <c r="W711" i="3"/>
  <c r="V711" i="3"/>
  <c r="U711" i="3"/>
  <c r="T711" i="3"/>
  <c r="S711" i="3"/>
  <c r="R711" i="3"/>
  <c r="Q711" i="3"/>
  <c r="P711" i="3"/>
  <c r="O711" i="3"/>
  <c r="N711" i="3"/>
  <c r="M711" i="3"/>
  <c r="L711" i="3"/>
  <c r="K711" i="3"/>
  <c r="J711" i="3"/>
  <c r="I711" i="3"/>
  <c r="AG710" i="3"/>
  <c r="AF710" i="3"/>
  <c r="AE710" i="3"/>
  <c r="AD710" i="3"/>
  <c r="AC710" i="3"/>
  <c r="AB710" i="3"/>
  <c r="AA710" i="3"/>
  <c r="Z710" i="3"/>
  <c r="Y710" i="3"/>
  <c r="X710" i="3"/>
  <c r="W710" i="3"/>
  <c r="V710" i="3"/>
  <c r="U710" i="3"/>
  <c r="T710" i="3"/>
  <c r="S710" i="3"/>
  <c r="R710" i="3"/>
  <c r="Q710" i="3"/>
  <c r="P710" i="3"/>
  <c r="O710" i="3"/>
  <c r="N710" i="3"/>
  <c r="M710" i="3"/>
  <c r="L710" i="3"/>
  <c r="K710" i="3"/>
  <c r="J710" i="3"/>
  <c r="I710" i="3"/>
  <c r="AG709" i="3"/>
  <c r="AF709" i="3"/>
  <c r="AE709" i="3"/>
  <c r="AD709" i="3"/>
  <c r="AC709" i="3"/>
  <c r="AB709" i="3"/>
  <c r="AA709" i="3"/>
  <c r="Z709" i="3"/>
  <c r="Y709" i="3"/>
  <c r="X709" i="3"/>
  <c r="W709" i="3"/>
  <c r="V709" i="3"/>
  <c r="U709" i="3"/>
  <c r="T709" i="3"/>
  <c r="S709" i="3"/>
  <c r="R709" i="3"/>
  <c r="Q709" i="3"/>
  <c r="P709" i="3"/>
  <c r="O709" i="3"/>
  <c r="N709" i="3"/>
  <c r="M709" i="3"/>
  <c r="L709" i="3"/>
  <c r="K709" i="3"/>
  <c r="J709" i="3"/>
  <c r="I709" i="3"/>
  <c r="AG708" i="3"/>
  <c r="AF708" i="3"/>
  <c r="AE708" i="3"/>
  <c r="AD708" i="3"/>
  <c r="AC708" i="3"/>
  <c r="AB708" i="3"/>
  <c r="AA708" i="3"/>
  <c r="Z708" i="3"/>
  <c r="Y708" i="3"/>
  <c r="X708" i="3"/>
  <c r="W708" i="3"/>
  <c r="V708" i="3"/>
  <c r="U708" i="3"/>
  <c r="T708" i="3"/>
  <c r="S708" i="3"/>
  <c r="R708" i="3"/>
  <c r="Q708" i="3"/>
  <c r="P708" i="3"/>
  <c r="O708" i="3"/>
  <c r="N708" i="3"/>
  <c r="M708" i="3"/>
  <c r="L708" i="3"/>
  <c r="K708" i="3"/>
  <c r="J708" i="3"/>
  <c r="I708" i="3"/>
  <c r="AG707" i="3"/>
  <c r="AF707" i="3"/>
  <c r="AE707" i="3"/>
  <c r="AD707" i="3"/>
  <c r="AC707" i="3"/>
  <c r="AB707" i="3"/>
  <c r="AA707" i="3"/>
  <c r="Z707" i="3"/>
  <c r="Y707" i="3"/>
  <c r="X707" i="3"/>
  <c r="W707" i="3"/>
  <c r="V707" i="3"/>
  <c r="U707" i="3"/>
  <c r="T707" i="3"/>
  <c r="S707" i="3"/>
  <c r="R707" i="3"/>
  <c r="Q707" i="3"/>
  <c r="P707" i="3"/>
  <c r="O707" i="3"/>
  <c r="N707" i="3"/>
  <c r="M707" i="3"/>
  <c r="L707" i="3"/>
  <c r="K707" i="3"/>
  <c r="J707" i="3"/>
  <c r="I707" i="3"/>
  <c r="AG706" i="3"/>
  <c r="AF706" i="3"/>
  <c r="AE706" i="3"/>
  <c r="AD706" i="3"/>
  <c r="AC706" i="3"/>
  <c r="AB706" i="3"/>
  <c r="AA706" i="3"/>
  <c r="Z706" i="3"/>
  <c r="Y706" i="3"/>
  <c r="X706" i="3"/>
  <c r="W706" i="3"/>
  <c r="V706" i="3"/>
  <c r="U706" i="3"/>
  <c r="T706" i="3"/>
  <c r="S706" i="3"/>
  <c r="R706" i="3"/>
  <c r="Q706" i="3"/>
  <c r="P706" i="3"/>
  <c r="O706" i="3"/>
  <c r="N706" i="3"/>
  <c r="M706" i="3"/>
  <c r="L706" i="3"/>
  <c r="K706" i="3"/>
  <c r="J706" i="3"/>
  <c r="I706" i="3"/>
  <c r="AG705" i="3"/>
  <c r="AF705" i="3"/>
  <c r="AE705" i="3"/>
  <c r="AD705" i="3"/>
  <c r="AC705" i="3"/>
  <c r="AB705" i="3"/>
  <c r="AA705" i="3"/>
  <c r="Z705" i="3"/>
  <c r="Y705" i="3"/>
  <c r="X705" i="3"/>
  <c r="W705" i="3"/>
  <c r="V705" i="3"/>
  <c r="U705" i="3"/>
  <c r="T705" i="3"/>
  <c r="S705" i="3"/>
  <c r="R705" i="3"/>
  <c r="Q705" i="3"/>
  <c r="P705" i="3"/>
  <c r="O705" i="3"/>
  <c r="N705" i="3"/>
  <c r="M705" i="3"/>
  <c r="L705" i="3"/>
  <c r="K705" i="3"/>
  <c r="J705" i="3"/>
  <c r="I705" i="3"/>
  <c r="AG704" i="3"/>
  <c r="AF704" i="3"/>
  <c r="AE704" i="3"/>
  <c r="AD704" i="3"/>
  <c r="AC704" i="3"/>
  <c r="AB704" i="3"/>
  <c r="AA704" i="3"/>
  <c r="Z704" i="3"/>
  <c r="Y704" i="3"/>
  <c r="X704" i="3"/>
  <c r="W704" i="3"/>
  <c r="V704" i="3"/>
  <c r="U704" i="3"/>
  <c r="T704" i="3"/>
  <c r="S704" i="3"/>
  <c r="R704" i="3"/>
  <c r="Q704" i="3"/>
  <c r="P704" i="3"/>
  <c r="O704" i="3"/>
  <c r="N704" i="3"/>
  <c r="M704" i="3"/>
  <c r="L704" i="3"/>
  <c r="K704" i="3"/>
  <c r="J704" i="3"/>
  <c r="I704" i="3"/>
  <c r="AG703" i="3"/>
  <c r="AF703" i="3"/>
  <c r="AE703" i="3"/>
  <c r="AD703" i="3"/>
  <c r="AC703" i="3"/>
  <c r="AB703" i="3"/>
  <c r="AA703" i="3"/>
  <c r="Z703" i="3"/>
  <c r="Y703" i="3"/>
  <c r="X703" i="3"/>
  <c r="W703" i="3"/>
  <c r="V703" i="3"/>
  <c r="U703" i="3"/>
  <c r="T703" i="3"/>
  <c r="S703" i="3"/>
  <c r="R703" i="3"/>
  <c r="Q703" i="3"/>
  <c r="P703" i="3"/>
  <c r="O703" i="3"/>
  <c r="N703" i="3"/>
  <c r="M703" i="3"/>
  <c r="L703" i="3"/>
  <c r="K703" i="3"/>
  <c r="J703" i="3"/>
  <c r="I703" i="3"/>
  <c r="AG702" i="3"/>
  <c r="AF702" i="3"/>
  <c r="AE702" i="3"/>
  <c r="AD702" i="3"/>
  <c r="AC702" i="3"/>
  <c r="AB702" i="3"/>
  <c r="AA702" i="3"/>
  <c r="Z702" i="3"/>
  <c r="Y702" i="3"/>
  <c r="X702" i="3"/>
  <c r="W702" i="3"/>
  <c r="V702" i="3"/>
  <c r="U702" i="3"/>
  <c r="T702" i="3"/>
  <c r="S702" i="3"/>
  <c r="R702" i="3"/>
  <c r="Q702" i="3"/>
  <c r="P702" i="3"/>
  <c r="O702" i="3"/>
  <c r="N702" i="3"/>
  <c r="M702" i="3"/>
  <c r="L702" i="3"/>
  <c r="K702" i="3"/>
  <c r="J702" i="3"/>
  <c r="I702" i="3"/>
  <c r="AG701" i="3"/>
  <c r="AF701" i="3"/>
  <c r="AE701" i="3"/>
  <c r="AD701" i="3"/>
  <c r="AC701" i="3"/>
  <c r="AB701" i="3"/>
  <c r="AA701" i="3"/>
  <c r="Z701" i="3"/>
  <c r="Y701" i="3"/>
  <c r="X701" i="3"/>
  <c r="W701" i="3"/>
  <c r="V701" i="3"/>
  <c r="U701" i="3"/>
  <c r="T701" i="3"/>
  <c r="S701" i="3"/>
  <c r="R701" i="3"/>
  <c r="Q701" i="3"/>
  <c r="P701" i="3"/>
  <c r="O701" i="3"/>
  <c r="N701" i="3"/>
  <c r="M701" i="3"/>
  <c r="L701" i="3"/>
  <c r="K701" i="3"/>
  <c r="J701" i="3"/>
  <c r="I701" i="3"/>
  <c r="AG700" i="3"/>
  <c r="AF700" i="3"/>
  <c r="AE700" i="3"/>
  <c r="AD700" i="3"/>
  <c r="AC700" i="3"/>
  <c r="AB700" i="3"/>
  <c r="AA700" i="3"/>
  <c r="Z700" i="3"/>
  <c r="Y700" i="3"/>
  <c r="X700" i="3"/>
  <c r="W700" i="3"/>
  <c r="V700" i="3"/>
  <c r="U700" i="3"/>
  <c r="T700" i="3"/>
  <c r="S700" i="3"/>
  <c r="R700" i="3"/>
  <c r="Q700" i="3"/>
  <c r="P700" i="3"/>
  <c r="O700" i="3"/>
  <c r="N700" i="3"/>
  <c r="M700" i="3"/>
  <c r="L700" i="3"/>
  <c r="K700" i="3"/>
  <c r="J700" i="3"/>
  <c r="I700" i="3"/>
  <c r="AG699" i="3"/>
  <c r="AF699" i="3"/>
  <c r="AE699" i="3"/>
  <c r="AD699" i="3"/>
  <c r="AC699" i="3"/>
  <c r="AB699" i="3"/>
  <c r="AA699" i="3"/>
  <c r="Z699" i="3"/>
  <c r="Y699" i="3"/>
  <c r="X699" i="3"/>
  <c r="W699" i="3"/>
  <c r="V699" i="3"/>
  <c r="U699" i="3"/>
  <c r="T699" i="3"/>
  <c r="S699" i="3"/>
  <c r="R699" i="3"/>
  <c r="Q699" i="3"/>
  <c r="P699" i="3"/>
  <c r="O699" i="3"/>
  <c r="N699" i="3"/>
  <c r="M699" i="3"/>
  <c r="L699" i="3"/>
  <c r="K699" i="3"/>
  <c r="J699" i="3"/>
  <c r="I699" i="3"/>
  <c r="AG698" i="3"/>
  <c r="AF698" i="3"/>
  <c r="AE698" i="3"/>
  <c r="AD698" i="3"/>
  <c r="AC698" i="3"/>
  <c r="AB698" i="3"/>
  <c r="AA698" i="3"/>
  <c r="Z698" i="3"/>
  <c r="Y698" i="3"/>
  <c r="X698" i="3"/>
  <c r="W698" i="3"/>
  <c r="V698" i="3"/>
  <c r="U698" i="3"/>
  <c r="T698" i="3"/>
  <c r="S698" i="3"/>
  <c r="R698" i="3"/>
  <c r="Q698" i="3"/>
  <c r="P698" i="3"/>
  <c r="O698" i="3"/>
  <c r="N698" i="3"/>
  <c r="M698" i="3"/>
  <c r="L698" i="3"/>
  <c r="K698" i="3"/>
  <c r="J698" i="3"/>
  <c r="I698" i="3"/>
  <c r="AG697" i="3"/>
  <c r="AF697" i="3"/>
  <c r="AE697" i="3"/>
  <c r="AD697" i="3"/>
  <c r="AC697" i="3"/>
  <c r="AB697" i="3"/>
  <c r="AA697" i="3"/>
  <c r="Z697" i="3"/>
  <c r="Y697" i="3"/>
  <c r="X697" i="3"/>
  <c r="W697" i="3"/>
  <c r="V697" i="3"/>
  <c r="U697" i="3"/>
  <c r="T697" i="3"/>
  <c r="S697" i="3"/>
  <c r="R697" i="3"/>
  <c r="Q697" i="3"/>
  <c r="P697" i="3"/>
  <c r="O697" i="3"/>
  <c r="N697" i="3"/>
  <c r="M697" i="3"/>
  <c r="L697" i="3"/>
  <c r="K697" i="3"/>
  <c r="J697" i="3"/>
  <c r="I697" i="3"/>
  <c r="AG696" i="3"/>
  <c r="AF696" i="3"/>
  <c r="AE696" i="3"/>
  <c r="AD696" i="3"/>
  <c r="AC696" i="3"/>
  <c r="AB696" i="3"/>
  <c r="AA696" i="3"/>
  <c r="Z696" i="3"/>
  <c r="Y696" i="3"/>
  <c r="X696" i="3"/>
  <c r="W696" i="3"/>
  <c r="V696" i="3"/>
  <c r="U696" i="3"/>
  <c r="T696" i="3"/>
  <c r="S696" i="3"/>
  <c r="R696" i="3"/>
  <c r="Q696" i="3"/>
  <c r="P696" i="3"/>
  <c r="O696" i="3"/>
  <c r="N696" i="3"/>
  <c r="M696" i="3"/>
  <c r="L696" i="3"/>
  <c r="K696" i="3"/>
  <c r="J696" i="3"/>
  <c r="I696" i="3"/>
  <c r="AG695" i="3"/>
  <c r="AF695" i="3"/>
  <c r="AE695" i="3"/>
  <c r="AD695" i="3"/>
  <c r="AC695" i="3"/>
  <c r="AB695" i="3"/>
  <c r="AA695" i="3"/>
  <c r="Z695" i="3"/>
  <c r="Y695" i="3"/>
  <c r="X695" i="3"/>
  <c r="W695" i="3"/>
  <c r="V695" i="3"/>
  <c r="U695" i="3"/>
  <c r="T695" i="3"/>
  <c r="S695" i="3"/>
  <c r="R695" i="3"/>
  <c r="Q695" i="3"/>
  <c r="P695" i="3"/>
  <c r="O695" i="3"/>
  <c r="N695" i="3"/>
  <c r="M695" i="3"/>
  <c r="L695" i="3"/>
  <c r="K695" i="3"/>
  <c r="J695" i="3"/>
  <c r="I695" i="3"/>
  <c r="AG694" i="3"/>
  <c r="AF694" i="3"/>
  <c r="AE694" i="3"/>
  <c r="AD694" i="3"/>
  <c r="AC694" i="3"/>
  <c r="AB694" i="3"/>
  <c r="AA694" i="3"/>
  <c r="Z694" i="3"/>
  <c r="Y694" i="3"/>
  <c r="X694" i="3"/>
  <c r="W694" i="3"/>
  <c r="V694" i="3"/>
  <c r="U694" i="3"/>
  <c r="T694" i="3"/>
  <c r="S694" i="3"/>
  <c r="R694" i="3"/>
  <c r="Q694" i="3"/>
  <c r="P694" i="3"/>
  <c r="O694" i="3"/>
  <c r="N694" i="3"/>
  <c r="M694" i="3"/>
  <c r="L694" i="3"/>
  <c r="K694" i="3"/>
  <c r="J694" i="3"/>
  <c r="I694" i="3"/>
  <c r="AG693" i="3"/>
  <c r="AF693" i="3"/>
  <c r="AE693" i="3"/>
  <c r="AD693" i="3"/>
  <c r="AC693" i="3"/>
  <c r="AB693" i="3"/>
  <c r="AA693" i="3"/>
  <c r="Z693" i="3"/>
  <c r="Y693" i="3"/>
  <c r="X693" i="3"/>
  <c r="W693" i="3"/>
  <c r="V693" i="3"/>
  <c r="U693" i="3"/>
  <c r="T693" i="3"/>
  <c r="S693" i="3"/>
  <c r="R693" i="3"/>
  <c r="Q693" i="3"/>
  <c r="P693" i="3"/>
  <c r="O693" i="3"/>
  <c r="N693" i="3"/>
  <c r="M693" i="3"/>
  <c r="L693" i="3"/>
  <c r="K693" i="3"/>
  <c r="J693" i="3"/>
  <c r="I693" i="3"/>
  <c r="AG692" i="3"/>
  <c r="AF692" i="3"/>
  <c r="AE692" i="3"/>
  <c r="AD692" i="3"/>
  <c r="AC692" i="3"/>
  <c r="AB692" i="3"/>
  <c r="AA692" i="3"/>
  <c r="Z692" i="3"/>
  <c r="Y692" i="3"/>
  <c r="X692" i="3"/>
  <c r="W692" i="3"/>
  <c r="V692" i="3"/>
  <c r="U692" i="3"/>
  <c r="T692" i="3"/>
  <c r="S692" i="3"/>
  <c r="R692" i="3"/>
  <c r="Q692" i="3"/>
  <c r="P692" i="3"/>
  <c r="O692" i="3"/>
  <c r="N692" i="3"/>
  <c r="M692" i="3"/>
  <c r="L692" i="3"/>
  <c r="K692" i="3"/>
  <c r="J692" i="3"/>
  <c r="I692" i="3"/>
  <c r="AG691" i="3"/>
  <c r="AF691" i="3"/>
  <c r="AE691" i="3"/>
  <c r="AD691" i="3"/>
  <c r="AC691" i="3"/>
  <c r="AB691" i="3"/>
  <c r="AA691" i="3"/>
  <c r="Z691" i="3"/>
  <c r="Y691" i="3"/>
  <c r="X691" i="3"/>
  <c r="W691" i="3"/>
  <c r="V691" i="3"/>
  <c r="U691" i="3"/>
  <c r="T691" i="3"/>
  <c r="S691" i="3"/>
  <c r="R691" i="3"/>
  <c r="Q691" i="3"/>
  <c r="P691" i="3"/>
  <c r="O691" i="3"/>
  <c r="N691" i="3"/>
  <c r="M691" i="3"/>
  <c r="L691" i="3"/>
  <c r="K691" i="3"/>
  <c r="J691" i="3"/>
  <c r="I691" i="3"/>
  <c r="AG690" i="3"/>
  <c r="AF690" i="3"/>
  <c r="AE690" i="3"/>
  <c r="AD690" i="3"/>
  <c r="AC690" i="3"/>
  <c r="AB690" i="3"/>
  <c r="AA690" i="3"/>
  <c r="Z690" i="3"/>
  <c r="Y690" i="3"/>
  <c r="X690" i="3"/>
  <c r="W690" i="3"/>
  <c r="V690" i="3"/>
  <c r="U690" i="3"/>
  <c r="T690" i="3"/>
  <c r="S690" i="3"/>
  <c r="R690" i="3"/>
  <c r="Q690" i="3"/>
  <c r="P690" i="3"/>
  <c r="O690" i="3"/>
  <c r="N690" i="3"/>
  <c r="M690" i="3"/>
  <c r="L690" i="3"/>
  <c r="K690" i="3"/>
  <c r="J690" i="3"/>
  <c r="I690" i="3"/>
  <c r="AG689" i="3"/>
  <c r="AF689" i="3"/>
  <c r="AE689" i="3"/>
  <c r="AD689" i="3"/>
  <c r="AC689" i="3"/>
  <c r="AB689" i="3"/>
  <c r="AA689" i="3"/>
  <c r="Z689" i="3"/>
  <c r="Y689" i="3"/>
  <c r="X689" i="3"/>
  <c r="W689" i="3"/>
  <c r="V689" i="3"/>
  <c r="U689" i="3"/>
  <c r="T689" i="3"/>
  <c r="S689" i="3"/>
  <c r="R689" i="3"/>
  <c r="Q689" i="3"/>
  <c r="P689" i="3"/>
  <c r="O689" i="3"/>
  <c r="N689" i="3"/>
  <c r="M689" i="3"/>
  <c r="L689" i="3"/>
  <c r="K689" i="3"/>
  <c r="J689" i="3"/>
  <c r="I689" i="3"/>
  <c r="AG688" i="3"/>
  <c r="AF688" i="3"/>
  <c r="AE688" i="3"/>
  <c r="AD688" i="3"/>
  <c r="AC688" i="3"/>
  <c r="AB688" i="3"/>
  <c r="AA688" i="3"/>
  <c r="Z688" i="3"/>
  <c r="Y688" i="3"/>
  <c r="X688" i="3"/>
  <c r="W688" i="3"/>
  <c r="V688" i="3"/>
  <c r="U688" i="3"/>
  <c r="T688" i="3"/>
  <c r="S688" i="3"/>
  <c r="R688" i="3"/>
  <c r="Q688" i="3"/>
  <c r="P688" i="3"/>
  <c r="O688" i="3"/>
  <c r="N688" i="3"/>
  <c r="M688" i="3"/>
  <c r="L688" i="3"/>
  <c r="K688" i="3"/>
  <c r="J688" i="3"/>
  <c r="I688" i="3"/>
  <c r="AG687" i="3"/>
  <c r="AF687" i="3"/>
  <c r="AE687" i="3"/>
  <c r="AD687" i="3"/>
  <c r="AC687" i="3"/>
  <c r="AB687" i="3"/>
  <c r="AA687" i="3"/>
  <c r="Z687" i="3"/>
  <c r="Y687" i="3"/>
  <c r="X687" i="3"/>
  <c r="W687" i="3"/>
  <c r="V687" i="3"/>
  <c r="U687" i="3"/>
  <c r="T687" i="3"/>
  <c r="S687" i="3"/>
  <c r="R687" i="3"/>
  <c r="Q687" i="3"/>
  <c r="P687" i="3"/>
  <c r="O687" i="3"/>
  <c r="N687" i="3"/>
  <c r="M687" i="3"/>
  <c r="L687" i="3"/>
  <c r="K687" i="3"/>
  <c r="J687" i="3"/>
  <c r="I687" i="3"/>
  <c r="AG686" i="3"/>
  <c r="AF686" i="3"/>
  <c r="AE686" i="3"/>
  <c r="AD686" i="3"/>
  <c r="AC686" i="3"/>
  <c r="AB686" i="3"/>
  <c r="AA686" i="3"/>
  <c r="Z686" i="3"/>
  <c r="Y686" i="3"/>
  <c r="X686" i="3"/>
  <c r="W686" i="3"/>
  <c r="V686" i="3"/>
  <c r="U686" i="3"/>
  <c r="T686" i="3"/>
  <c r="S686" i="3"/>
  <c r="R686" i="3"/>
  <c r="Q686" i="3"/>
  <c r="P686" i="3"/>
  <c r="O686" i="3"/>
  <c r="N686" i="3"/>
  <c r="M686" i="3"/>
  <c r="L686" i="3"/>
  <c r="K686" i="3"/>
  <c r="J686" i="3"/>
  <c r="I686" i="3"/>
  <c r="AG685" i="3"/>
  <c r="AF685" i="3"/>
  <c r="AE685" i="3"/>
  <c r="AD685" i="3"/>
  <c r="AC685" i="3"/>
  <c r="AB685" i="3"/>
  <c r="AA685" i="3"/>
  <c r="Z685" i="3"/>
  <c r="Y685" i="3"/>
  <c r="X685" i="3"/>
  <c r="W685" i="3"/>
  <c r="V685" i="3"/>
  <c r="U685" i="3"/>
  <c r="T685" i="3"/>
  <c r="S685" i="3"/>
  <c r="R685" i="3"/>
  <c r="Q685" i="3"/>
  <c r="P685" i="3"/>
  <c r="O685" i="3"/>
  <c r="N685" i="3"/>
  <c r="M685" i="3"/>
  <c r="L685" i="3"/>
  <c r="K685" i="3"/>
  <c r="J685" i="3"/>
  <c r="I685" i="3"/>
  <c r="AG684" i="3"/>
  <c r="AF684" i="3"/>
  <c r="AE684" i="3"/>
  <c r="AD684" i="3"/>
  <c r="AC684" i="3"/>
  <c r="AB684" i="3"/>
  <c r="AA684" i="3"/>
  <c r="Z684" i="3"/>
  <c r="Y684" i="3"/>
  <c r="X684" i="3"/>
  <c r="W684" i="3"/>
  <c r="V684" i="3"/>
  <c r="U684" i="3"/>
  <c r="T684" i="3"/>
  <c r="S684" i="3"/>
  <c r="R684" i="3"/>
  <c r="Q684" i="3"/>
  <c r="P684" i="3"/>
  <c r="O684" i="3"/>
  <c r="N684" i="3"/>
  <c r="M684" i="3"/>
  <c r="L684" i="3"/>
  <c r="K684" i="3"/>
  <c r="J684" i="3"/>
  <c r="I684" i="3"/>
  <c r="AG683" i="3"/>
  <c r="AF683" i="3"/>
  <c r="AE683" i="3"/>
  <c r="AD683" i="3"/>
  <c r="AC683" i="3"/>
  <c r="AB683" i="3"/>
  <c r="AA683" i="3"/>
  <c r="Z683" i="3"/>
  <c r="Y683" i="3"/>
  <c r="X683" i="3"/>
  <c r="W683" i="3"/>
  <c r="V683" i="3"/>
  <c r="U683" i="3"/>
  <c r="T683" i="3"/>
  <c r="S683" i="3"/>
  <c r="R683" i="3"/>
  <c r="Q683" i="3"/>
  <c r="P683" i="3"/>
  <c r="O683" i="3"/>
  <c r="N683" i="3"/>
  <c r="M683" i="3"/>
  <c r="L683" i="3"/>
  <c r="K683" i="3"/>
  <c r="J683" i="3"/>
  <c r="I683" i="3"/>
  <c r="AG682" i="3"/>
  <c r="AF682" i="3"/>
  <c r="AE682" i="3"/>
  <c r="AD682" i="3"/>
  <c r="AC682" i="3"/>
  <c r="AB682" i="3"/>
  <c r="AA682" i="3"/>
  <c r="Z682" i="3"/>
  <c r="Y682" i="3"/>
  <c r="X682" i="3"/>
  <c r="W682" i="3"/>
  <c r="V682" i="3"/>
  <c r="U682" i="3"/>
  <c r="T682" i="3"/>
  <c r="S682" i="3"/>
  <c r="R682" i="3"/>
  <c r="Q682" i="3"/>
  <c r="P682" i="3"/>
  <c r="O682" i="3"/>
  <c r="N682" i="3"/>
  <c r="M682" i="3"/>
  <c r="L682" i="3"/>
  <c r="K682" i="3"/>
  <c r="J682" i="3"/>
  <c r="I682" i="3"/>
  <c r="AG681" i="3"/>
  <c r="AF681" i="3"/>
  <c r="AE681" i="3"/>
  <c r="AD681" i="3"/>
  <c r="AC681" i="3"/>
  <c r="AB681" i="3"/>
  <c r="AA681" i="3"/>
  <c r="Z681" i="3"/>
  <c r="Y681" i="3"/>
  <c r="X681" i="3"/>
  <c r="W681" i="3"/>
  <c r="V681" i="3"/>
  <c r="U681" i="3"/>
  <c r="T681" i="3"/>
  <c r="S681" i="3"/>
  <c r="R681" i="3"/>
  <c r="Q681" i="3"/>
  <c r="P681" i="3"/>
  <c r="O681" i="3"/>
  <c r="N681" i="3"/>
  <c r="M681" i="3"/>
  <c r="L681" i="3"/>
  <c r="K681" i="3"/>
  <c r="J681" i="3"/>
  <c r="I681" i="3"/>
  <c r="AG680" i="3"/>
  <c r="AF680" i="3"/>
  <c r="AE680" i="3"/>
  <c r="AD680" i="3"/>
  <c r="AC680" i="3"/>
  <c r="AB680" i="3"/>
  <c r="AA680" i="3"/>
  <c r="Z680" i="3"/>
  <c r="Y680" i="3"/>
  <c r="X680" i="3"/>
  <c r="W680" i="3"/>
  <c r="V680" i="3"/>
  <c r="U680" i="3"/>
  <c r="T680" i="3"/>
  <c r="S680" i="3"/>
  <c r="R680" i="3"/>
  <c r="Q680" i="3"/>
  <c r="P680" i="3"/>
  <c r="O680" i="3"/>
  <c r="N680" i="3"/>
  <c r="M680" i="3"/>
  <c r="L680" i="3"/>
  <c r="K680" i="3"/>
  <c r="J680" i="3"/>
  <c r="I680" i="3"/>
  <c r="AG679" i="3"/>
  <c r="AF679" i="3"/>
  <c r="AE679" i="3"/>
  <c r="AD679" i="3"/>
  <c r="AC679" i="3"/>
  <c r="AB679" i="3"/>
  <c r="AA679" i="3"/>
  <c r="Z679" i="3"/>
  <c r="Y679" i="3"/>
  <c r="X679" i="3"/>
  <c r="W679" i="3"/>
  <c r="V679" i="3"/>
  <c r="U679" i="3"/>
  <c r="T679" i="3"/>
  <c r="S679" i="3"/>
  <c r="R679" i="3"/>
  <c r="Q679" i="3"/>
  <c r="P679" i="3"/>
  <c r="O679" i="3"/>
  <c r="N679" i="3"/>
  <c r="M679" i="3"/>
  <c r="L679" i="3"/>
  <c r="K679" i="3"/>
  <c r="J679" i="3"/>
  <c r="I679" i="3"/>
  <c r="AG678" i="3"/>
  <c r="AF678" i="3"/>
  <c r="AE678" i="3"/>
  <c r="AD678" i="3"/>
  <c r="AC678" i="3"/>
  <c r="AB678" i="3"/>
  <c r="AA678" i="3"/>
  <c r="Z678" i="3"/>
  <c r="Y678" i="3"/>
  <c r="X678" i="3"/>
  <c r="W678" i="3"/>
  <c r="V678" i="3"/>
  <c r="U678" i="3"/>
  <c r="T678" i="3"/>
  <c r="S678" i="3"/>
  <c r="R678" i="3"/>
  <c r="Q678" i="3"/>
  <c r="P678" i="3"/>
  <c r="O678" i="3"/>
  <c r="N678" i="3"/>
  <c r="M678" i="3"/>
  <c r="L678" i="3"/>
  <c r="K678" i="3"/>
  <c r="J678" i="3"/>
  <c r="I678" i="3"/>
  <c r="AG677" i="3"/>
  <c r="AF677" i="3"/>
  <c r="AE677" i="3"/>
  <c r="AD677" i="3"/>
  <c r="AC677" i="3"/>
  <c r="AB677" i="3"/>
  <c r="AA677" i="3"/>
  <c r="Z677" i="3"/>
  <c r="Y677" i="3"/>
  <c r="X677" i="3"/>
  <c r="W677" i="3"/>
  <c r="V677" i="3"/>
  <c r="U677" i="3"/>
  <c r="T677" i="3"/>
  <c r="S677" i="3"/>
  <c r="R677" i="3"/>
  <c r="Q677" i="3"/>
  <c r="P677" i="3"/>
  <c r="O677" i="3"/>
  <c r="N677" i="3"/>
  <c r="M677" i="3"/>
  <c r="L677" i="3"/>
  <c r="K677" i="3"/>
  <c r="J677" i="3"/>
  <c r="I677" i="3"/>
  <c r="AG676" i="3"/>
  <c r="AF676" i="3"/>
  <c r="AE676" i="3"/>
  <c r="AD676" i="3"/>
  <c r="AC676" i="3"/>
  <c r="AB676" i="3"/>
  <c r="AA676" i="3"/>
  <c r="Z676" i="3"/>
  <c r="Y676" i="3"/>
  <c r="X676" i="3"/>
  <c r="W676" i="3"/>
  <c r="V676" i="3"/>
  <c r="U676" i="3"/>
  <c r="T676" i="3"/>
  <c r="S676" i="3"/>
  <c r="R676" i="3"/>
  <c r="Q676" i="3"/>
  <c r="P676" i="3"/>
  <c r="O676" i="3"/>
  <c r="N676" i="3"/>
  <c r="M676" i="3"/>
  <c r="L676" i="3"/>
  <c r="K676" i="3"/>
  <c r="J676" i="3"/>
  <c r="I676" i="3"/>
  <c r="AG675" i="3"/>
  <c r="AF675" i="3"/>
  <c r="AE675" i="3"/>
  <c r="AD675" i="3"/>
  <c r="AC675" i="3"/>
  <c r="AB675" i="3"/>
  <c r="AA675" i="3"/>
  <c r="Z675" i="3"/>
  <c r="Y675" i="3"/>
  <c r="X675" i="3"/>
  <c r="W675" i="3"/>
  <c r="V675" i="3"/>
  <c r="U675" i="3"/>
  <c r="T675" i="3"/>
  <c r="S675" i="3"/>
  <c r="R675" i="3"/>
  <c r="Q675" i="3"/>
  <c r="P675" i="3"/>
  <c r="O675" i="3"/>
  <c r="N675" i="3"/>
  <c r="M675" i="3"/>
  <c r="L675" i="3"/>
  <c r="K675" i="3"/>
  <c r="J675" i="3"/>
  <c r="I675" i="3"/>
  <c r="AG674" i="3"/>
  <c r="AF674" i="3"/>
  <c r="AE674" i="3"/>
  <c r="AD674" i="3"/>
  <c r="AC674" i="3"/>
  <c r="AB674" i="3"/>
  <c r="AA674" i="3"/>
  <c r="Z674" i="3"/>
  <c r="Y674" i="3"/>
  <c r="X674" i="3"/>
  <c r="W674" i="3"/>
  <c r="V674" i="3"/>
  <c r="U674" i="3"/>
  <c r="T674" i="3"/>
  <c r="S674" i="3"/>
  <c r="R674" i="3"/>
  <c r="Q674" i="3"/>
  <c r="P674" i="3"/>
  <c r="O674" i="3"/>
  <c r="N674" i="3"/>
  <c r="M674" i="3"/>
  <c r="L674" i="3"/>
  <c r="K674" i="3"/>
  <c r="J674" i="3"/>
  <c r="I674" i="3"/>
  <c r="AG673" i="3"/>
  <c r="AF673" i="3"/>
  <c r="AE673" i="3"/>
  <c r="AD673" i="3"/>
  <c r="AC673" i="3"/>
  <c r="AB673" i="3"/>
  <c r="AA673" i="3"/>
  <c r="Z673" i="3"/>
  <c r="Y673" i="3"/>
  <c r="X673" i="3"/>
  <c r="W673" i="3"/>
  <c r="V673" i="3"/>
  <c r="U673" i="3"/>
  <c r="T673" i="3"/>
  <c r="S673" i="3"/>
  <c r="R673" i="3"/>
  <c r="Q673" i="3"/>
  <c r="P673" i="3"/>
  <c r="O673" i="3"/>
  <c r="N673" i="3"/>
  <c r="M673" i="3"/>
  <c r="L673" i="3"/>
  <c r="K673" i="3"/>
  <c r="J673" i="3"/>
  <c r="I673" i="3"/>
  <c r="AG672" i="3"/>
  <c r="AF672" i="3"/>
  <c r="AE672" i="3"/>
  <c r="AD672" i="3"/>
  <c r="AC672" i="3"/>
  <c r="AB672" i="3"/>
  <c r="AA672" i="3"/>
  <c r="Z672" i="3"/>
  <c r="Y672" i="3"/>
  <c r="X672" i="3"/>
  <c r="W672" i="3"/>
  <c r="V672" i="3"/>
  <c r="U672" i="3"/>
  <c r="T672" i="3"/>
  <c r="S672" i="3"/>
  <c r="R672" i="3"/>
  <c r="Q672" i="3"/>
  <c r="P672" i="3"/>
  <c r="O672" i="3"/>
  <c r="N672" i="3"/>
  <c r="M672" i="3"/>
  <c r="L672" i="3"/>
  <c r="K672" i="3"/>
  <c r="J672" i="3"/>
  <c r="I672" i="3"/>
  <c r="AG671" i="3"/>
  <c r="AF671" i="3"/>
  <c r="AE671" i="3"/>
  <c r="AD671" i="3"/>
  <c r="AC671" i="3"/>
  <c r="AB671" i="3"/>
  <c r="AA671" i="3"/>
  <c r="Z671" i="3"/>
  <c r="Y671" i="3"/>
  <c r="X671" i="3"/>
  <c r="W671" i="3"/>
  <c r="V671" i="3"/>
  <c r="U671" i="3"/>
  <c r="T671" i="3"/>
  <c r="S671" i="3"/>
  <c r="R671" i="3"/>
  <c r="Q671" i="3"/>
  <c r="P671" i="3"/>
  <c r="O671" i="3"/>
  <c r="N671" i="3"/>
  <c r="M671" i="3"/>
  <c r="L671" i="3"/>
  <c r="K671" i="3"/>
  <c r="J671" i="3"/>
  <c r="I671" i="3"/>
  <c r="AG670" i="3"/>
  <c r="AF670" i="3"/>
  <c r="AE670" i="3"/>
  <c r="AD670" i="3"/>
  <c r="AC670" i="3"/>
  <c r="AB670" i="3"/>
  <c r="AA670" i="3"/>
  <c r="Z670" i="3"/>
  <c r="Y670" i="3"/>
  <c r="X670" i="3"/>
  <c r="W670" i="3"/>
  <c r="V670" i="3"/>
  <c r="U670" i="3"/>
  <c r="T670" i="3"/>
  <c r="S670" i="3"/>
  <c r="R670" i="3"/>
  <c r="Q670" i="3"/>
  <c r="P670" i="3"/>
  <c r="O670" i="3"/>
  <c r="N670" i="3"/>
  <c r="M670" i="3"/>
  <c r="L670" i="3"/>
  <c r="K670" i="3"/>
  <c r="J670" i="3"/>
  <c r="I670" i="3"/>
  <c r="AG669" i="3"/>
  <c r="AF669" i="3"/>
  <c r="AE669" i="3"/>
  <c r="AD669" i="3"/>
  <c r="AC669" i="3"/>
  <c r="AB669" i="3"/>
  <c r="AA669" i="3"/>
  <c r="Z669" i="3"/>
  <c r="Y669" i="3"/>
  <c r="X669" i="3"/>
  <c r="W669" i="3"/>
  <c r="V669" i="3"/>
  <c r="U669" i="3"/>
  <c r="T669" i="3"/>
  <c r="S669" i="3"/>
  <c r="R669" i="3"/>
  <c r="Q669" i="3"/>
  <c r="P669" i="3"/>
  <c r="O669" i="3"/>
  <c r="N669" i="3"/>
  <c r="M669" i="3"/>
  <c r="L669" i="3"/>
  <c r="K669" i="3"/>
  <c r="J669" i="3"/>
  <c r="I669" i="3"/>
  <c r="AG668" i="3"/>
  <c r="AF668" i="3"/>
  <c r="AE668" i="3"/>
  <c r="AD668" i="3"/>
  <c r="AC668" i="3"/>
  <c r="AB668" i="3"/>
  <c r="AA668" i="3"/>
  <c r="Z668" i="3"/>
  <c r="Y668" i="3"/>
  <c r="X668" i="3"/>
  <c r="W668" i="3"/>
  <c r="V668" i="3"/>
  <c r="U668" i="3"/>
  <c r="T668" i="3"/>
  <c r="S668" i="3"/>
  <c r="R668" i="3"/>
  <c r="Q668" i="3"/>
  <c r="P668" i="3"/>
  <c r="O668" i="3"/>
  <c r="N668" i="3"/>
  <c r="M668" i="3"/>
  <c r="L668" i="3"/>
  <c r="K668" i="3"/>
  <c r="J668" i="3"/>
  <c r="I668" i="3"/>
  <c r="AG667" i="3"/>
  <c r="AF667" i="3"/>
  <c r="AE667" i="3"/>
  <c r="AD667" i="3"/>
  <c r="AC667" i="3"/>
  <c r="AB667" i="3"/>
  <c r="AA667" i="3"/>
  <c r="Z667" i="3"/>
  <c r="Y667" i="3"/>
  <c r="X667" i="3"/>
  <c r="W667" i="3"/>
  <c r="V667" i="3"/>
  <c r="U667" i="3"/>
  <c r="T667" i="3"/>
  <c r="S667" i="3"/>
  <c r="R667" i="3"/>
  <c r="Q667" i="3"/>
  <c r="P667" i="3"/>
  <c r="O667" i="3"/>
  <c r="N667" i="3"/>
  <c r="M667" i="3"/>
  <c r="L667" i="3"/>
  <c r="K667" i="3"/>
  <c r="J667" i="3"/>
  <c r="I667" i="3"/>
  <c r="AG666" i="3"/>
  <c r="AF666" i="3"/>
  <c r="AE666" i="3"/>
  <c r="AD666" i="3"/>
  <c r="AC666" i="3"/>
  <c r="AB666" i="3"/>
  <c r="AA666" i="3"/>
  <c r="Z666" i="3"/>
  <c r="Y666" i="3"/>
  <c r="X666" i="3"/>
  <c r="W666" i="3"/>
  <c r="V666" i="3"/>
  <c r="U666" i="3"/>
  <c r="T666" i="3"/>
  <c r="S666" i="3"/>
  <c r="R666" i="3"/>
  <c r="Q666" i="3"/>
  <c r="P666" i="3"/>
  <c r="O666" i="3"/>
  <c r="N666" i="3"/>
  <c r="M666" i="3"/>
  <c r="L666" i="3"/>
  <c r="K666" i="3"/>
  <c r="J666" i="3"/>
  <c r="I666" i="3"/>
  <c r="AG665" i="3"/>
  <c r="AF665" i="3"/>
  <c r="AE665" i="3"/>
  <c r="AD665" i="3"/>
  <c r="AC665" i="3"/>
  <c r="AB665" i="3"/>
  <c r="AA665" i="3"/>
  <c r="Z665" i="3"/>
  <c r="Y665" i="3"/>
  <c r="X665" i="3"/>
  <c r="W665" i="3"/>
  <c r="V665" i="3"/>
  <c r="U665" i="3"/>
  <c r="T665" i="3"/>
  <c r="S665" i="3"/>
  <c r="R665" i="3"/>
  <c r="Q665" i="3"/>
  <c r="P665" i="3"/>
  <c r="O665" i="3"/>
  <c r="N665" i="3"/>
  <c r="M665" i="3"/>
  <c r="L665" i="3"/>
  <c r="K665" i="3"/>
  <c r="J665" i="3"/>
  <c r="I665" i="3"/>
  <c r="AG664" i="3"/>
  <c r="AF664" i="3"/>
  <c r="AE664" i="3"/>
  <c r="AD664" i="3"/>
  <c r="AC664" i="3"/>
  <c r="AB664" i="3"/>
  <c r="AA664" i="3"/>
  <c r="Z664" i="3"/>
  <c r="Y664" i="3"/>
  <c r="X664" i="3"/>
  <c r="W664" i="3"/>
  <c r="V664" i="3"/>
  <c r="U664" i="3"/>
  <c r="T664" i="3"/>
  <c r="S664" i="3"/>
  <c r="R664" i="3"/>
  <c r="Q664" i="3"/>
  <c r="P664" i="3"/>
  <c r="O664" i="3"/>
  <c r="N664" i="3"/>
  <c r="M664" i="3"/>
  <c r="L664" i="3"/>
  <c r="K664" i="3"/>
  <c r="J664" i="3"/>
  <c r="I664" i="3"/>
  <c r="AG663" i="3"/>
  <c r="AF663" i="3"/>
  <c r="AE663" i="3"/>
  <c r="AD663" i="3"/>
  <c r="AC663" i="3"/>
  <c r="AB663" i="3"/>
  <c r="AA663" i="3"/>
  <c r="Z663" i="3"/>
  <c r="Y663" i="3"/>
  <c r="X663" i="3"/>
  <c r="W663" i="3"/>
  <c r="V663" i="3"/>
  <c r="U663" i="3"/>
  <c r="T663" i="3"/>
  <c r="S663" i="3"/>
  <c r="R663" i="3"/>
  <c r="Q663" i="3"/>
  <c r="P663" i="3"/>
  <c r="O663" i="3"/>
  <c r="N663" i="3"/>
  <c r="M663" i="3"/>
  <c r="L663" i="3"/>
  <c r="K663" i="3"/>
  <c r="J663" i="3"/>
  <c r="I663" i="3"/>
  <c r="AG662" i="3"/>
  <c r="AF662" i="3"/>
  <c r="AE662" i="3"/>
  <c r="AD662" i="3"/>
  <c r="AC662" i="3"/>
  <c r="AB662" i="3"/>
  <c r="AA662" i="3"/>
  <c r="Z662" i="3"/>
  <c r="Y662" i="3"/>
  <c r="X662" i="3"/>
  <c r="W662" i="3"/>
  <c r="V662" i="3"/>
  <c r="U662" i="3"/>
  <c r="T662" i="3"/>
  <c r="S662" i="3"/>
  <c r="R662" i="3"/>
  <c r="Q662" i="3"/>
  <c r="P662" i="3"/>
  <c r="O662" i="3"/>
  <c r="N662" i="3"/>
  <c r="M662" i="3"/>
  <c r="L662" i="3"/>
  <c r="K662" i="3"/>
  <c r="J662" i="3"/>
  <c r="I662" i="3"/>
  <c r="AG661" i="3"/>
  <c r="AF661" i="3"/>
  <c r="AE661" i="3"/>
  <c r="AD661" i="3"/>
  <c r="AC661" i="3"/>
  <c r="AB661" i="3"/>
  <c r="AA661" i="3"/>
  <c r="Z661" i="3"/>
  <c r="Y661" i="3"/>
  <c r="X661" i="3"/>
  <c r="W661" i="3"/>
  <c r="V661" i="3"/>
  <c r="U661" i="3"/>
  <c r="T661" i="3"/>
  <c r="S661" i="3"/>
  <c r="R661" i="3"/>
  <c r="Q661" i="3"/>
  <c r="P661" i="3"/>
  <c r="O661" i="3"/>
  <c r="N661" i="3"/>
  <c r="M661" i="3"/>
  <c r="L661" i="3"/>
  <c r="K661" i="3"/>
  <c r="J661" i="3"/>
  <c r="I661" i="3"/>
  <c r="AG660" i="3"/>
  <c r="AF660" i="3"/>
  <c r="AE660" i="3"/>
  <c r="AD660" i="3"/>
  <c r="AC660" i="3"/>
  <c r="AB660" i="3"/>
  <c r="AA660" i="3"/>
  <c r="Z660" i="3"/>
  <c r="Y660" i="3"/>
  <c r="X660" i="3"/>
  <c r="W660" i="3"/>
  <c r="V660" i="3"/>
  <c r="U660" i="3"/>
  <c r="T660" i="3"/>
  <c r="S660" i="3"/>
  <c r="R660" i="3"/>
  <c r="Q660" i="3"/>
  <c r="P660" i="3"/>
  <c r="O660" i="3"/>
  <c r="N660" i="3"/>
  <c r="M660" i="3"/>
  <c r="L660" i="3"/>
  <c r="K660" i="3"/>
  <c r="J660" i="3"/>
  <c r="I660" i="3"/>
  <c r="AG659" i="3"/>
  <c r="AF659" i="3"/>
  <c r="AE659" i="3"/>
  <c r="AD659" i="3"/>
  <c r="AC659" i="3"/>
  <c r="AB659" i="3"/>
  <c r="AA659" i="3"/>
  <c r="Z659" i="3"/>
  <c r="Y659" i="3"/>
  <c r="X659" i="3"/>
  <c r="W659" i="3"/>
  <c r="V659" i="3"/>
  <c r="U659" i="3"/>
  <c r="T659" i="3"/>
  <c r="S659" i="3"/>
  <c r="R659" i="3"/>
  <c r="Q659" i="3"/>
  <c r="P659" i="3"/>
  <c r="O659" i="3"/>
  <c r="N659" i="3"/>
  <c r="M659" i="3"/>
  <c r="L659" i="3"/>
  <c r="K659" i="3"/>
  <c r="J659" i="3"/>
  <c r="I659" i="3"/>
  <c r="AG658" i="3"/>
  <c r="AF658" i="3"/>
  <c r="AE658" i="3"/>
  <c r="AD658" i="3"/>
  <c r="AC658" i="3"/>
  <c r="AB658" i="3"/>
  <c r="AA658" i="3"/>
  <c r="Z658" i="3"/>
  <c r="Y658" i="3"/>
  <c r="X658" i="3"/>
  <c r="W658" i="3"/>
  <c r="V658" i="3"/>
  <c r="U658" i="3"/>
  <c r="T658" i="3"/>
  <c r="S658" i="3"/>
  <c r="R658" i="3"/>
  <c r="Q658" i="3"/>
  <c r="P658" i="3"/>
  <c r="O658" i="3"/>
  <c r="N658" i="3"/>
  <c r="M658" i="3"/>
  <c r="L658" i="3"/>
  <c r="K658" i="3"/>
  <c r="J658" i="3"/>
  <c r="I658" i="3"/>
  <c r="AG657" i="3"/>
  <c r="AF657" i="3"/>
  <c r="AE657" i="3"/>
  <c r="AD657" i="3"/>
  <c r="AC657" i="3"/>
  <c r="AB657" i="3"/>
  <c r="AA657" i="3"/>
  <c r="Z657" i="3"/>
  <c r="Y657" i="3"/>
  <c r="X657" i="3"/>
  <c r="W657" i="3"/>
  <c r="V657" i="3"/>
  <c r="U657" i="3"/>
  <c r="T657" i="3"/>
  <c r="S657" i="3"/>
  <c r="R657" i="3"/>
  <c r="Q657" i="3"/>
  <c r="P657" i="3"/>
  <c r="O657" i="3"/>
  <c r="N657" i="3"/>
  <c r="M657" i="3"/>
  <c r="L657" i="3"/>
  <c r="K657" i="3"/>
  <c r="J657" i="3"/>
  <c r="I657" i="3"/>
  <c r="AG656" i="3"/>
  <c r="AF656" i="3"/>
  <c r="AE656" i="3"/>
  <c r="AD656" i="3"/>
  <c r="AC656" i="3"/>
  <c r="AB656" i="3"/>
  <c r="AA656" i="3"/>
  <c r="Z656" i="3"/>
  <c r="Y656" i="3"/>
  <c r="X656" i="3"/>
  <c r="W656" i="3"/>
  <c r="V656" i="3"/>
  <c r="U656" i="3"/>
  <c r="T656" i="3"/>
  <c r="S656" i="3"/>
  <c r="R656" i="3"/>
  <c r="Q656" i="3"/>
  <c r="P656" i="3"/>
  <c r="O656" i="3"/>
  <c r="N656" i="3"/>
  <c r="M656" i="3"/>
  <c r="L656" i="3"/>
  <c r="K656" i="3"/>
  <c r="J656" i="3"/>
  <c r="I656" i="3"/>
  <c r="AG655" i="3"/>
  <c r="AF655" i="3"/>
  <c r="AE655" i="3"/>
  <c r="AD655" i="3"/>
  <c r="AC655" i="3"/>
  <c r="AB655" i="3"/>
  <c r="AA655" i="3"/>
  <c r="Z655" i="3"/>
  <c r="Y655" i="3"/>
  <c r="X655" i="3"/>
  <c r="W655" i="3"/>
  <c r="V655" i="3"/>
  <c r="U655" i="3"/>
  <c r="T655" i="3"/>
  <c r="S655" i="3"/>
  <c r="R655" i="3"/>
  <c r="Q655" i="3"/>
  <c r="P655" i="3"/>
  <c r="O655" i="3"/>
  <c r="N655" i="3"/>
  <c r="M655" i="3"/>
  <c r="L655" i="3"/>
  <c r="K655" i="3"/>
  <c r="J655" i="3"/>
  <c r="I655" i="3"/>
  <c r="AG654" i="3"/>
  <c r="AF654" i="3"/>
  <c r="AE654" i="3"/>
  <c r="AD654" i="3"/>
  <c r="AC654" i="3"/>
  <c r="AB654" i="3"/>
  <c r="AA654" i="3"/>
  <c r="Z654" i="3"/>
  <c r="Y654" i="3"/>
  <c r="X654" i="3"/>
  <c r="W654" i="3"/>
  <c r="V654" i="3"/>
  <c r="U654" i="3"/>
  <c r="T654" i="3"/>
  <c r="S654" i="3"/>
  <c r="R654" i="3"/>
  <c r="Q654" i="3"/>
  <c r="P654" i="3"/>
  <c r="O654" i="3"/>
  <c r="N654" i="3"/>
  <c r="M654" i="3"/>
  <c r="L654" i="3"/>
  <c r="K654" i="3"/>
  <c r="J654" i="3"/>
  <c r="I654" i="3"/>
  <c r="AG653" i="3"/>
  <c r="AF653" i="3"/>
  <c r="AE653" i="3"/>
  <c r="AD653" i="3"/>
  <c r="AC653" i="3"/>
  <c r="AB653" i="3"/>
  <c r="AA653" i="3"/>
  <c r="Z653" i="3"/>
  <c r="Y653" i="3"/>
  <c r="X653" i="3"/>
  <c r="W653" i="3"/>
  <c r="V653" i="3"/>
  <c r="U653" i="3"/>
  <c r="T653" i="3"/>
  <c r="S653" i="3"/>
  <c r="R653" i="3"/>
  <c r="Q653" i="3"/>
  <c r="P653" i="3"/>
  <c r="O653" i="3"/>
  <c r="N653" i="3"/>
  <c r="M653" i="3"/>
  <c r="L653" i="3"/>
  <c r="K653" i="3"/>
  <c r="J653" i="3"/>
  <c r="I653" i="3"/>
  <c r="AG652" i="3"/>
  <c r="AF652" i="3"/>
  <c r="AE652" i="3"/>
  <c r="AD652" i="3"/>
  <c r="AC652" i="3"/>
  <c r="AB652" i="3"/>
  <c r="AA652" i="3"/>
  <c r="Z652" i="3"/>
  <c r="Y652" i="3"/>
  <c r="X652" i="3"/>
  <c r="W652" i="3"/>
  <c r="V652" i="3"/>
  <c r="U652" i="3"/>
  <c r="T652" i="3"/>
  <c r="S652" i="3"/>
  <c r="R652" i="3"/>
  <c r="Q652" i="3"/>
  <c r="P652" i="3"/>
  <c r="O652" i="3"/>
  <c r="N652" i="3"/>
  <c r="M652" i="3"/>
  <c r="L652" i="3"/>
  <c r="K652" i="3"/>
  <c r="J652" i="3"/>
  <c r="I652" i="3"/>
  <c r="AG651" i="3"/>
  <c r="AF651" i="3"/>
  <c r="AE651" i="3"/>
  <c r="AD651" i="3"/>
  <c r="AC651" i="3"/>
  <c r="AB651" i="3"/>
  <c r="AA651" i="3"/>
  <c r="Z651" i="3"/>
  <c r="Y651" i="3"/>
  <c r="X651" i="3"/>
  <c r="W651" i="3"/>
  <c r="V651" i="3"/>
  <c r="U651" i="3"/>
  <c r="T651" i="3"/>
  <c r="S651" i="3"/>
  <c r="R651" i="3"/>
  <c r="Q651" i="3"/>
  <c r="P651" i="3"/>
  <c r="O651" i="3"/>
  <c r="N651" i="3"/>
  <c r="M651" i="3"/>
  <c r="L651" i="3"/>
  <c r="K651" i="3"/>
  <c r="J651" i="3"/>
  <c r="I651" i="3"/>
  <c r="AG650" i="3"/>
  <c r="AF650" i="3"/>
  <c r="AE650" i="3"/>
  <c r="AD650" i="3"/>
  <c r="AC650" i="3"/>
  <c r="AB650" i="3"/>
  <c r="AA650" i="3"/>
  <c r="Z650" i="3"/>
  <c r="Y650" i="3"/>
  <c r="X650" i="3"/>
  <c r="W650" i="3"/>
  <c r="V650" i="3"/>
  <c r="U650" i="3"/>
  <c r="T650" i="3"/>
  <c r="S650" i="3"/>
  <c r="R650" i="3"/>
  <c r="Q650" i="3"/>
  <c r="P650" i="3"/>
  <c r="O650" i="3"/>
  <c r="N650" i="3"/>
  <c r="M650" i="3"/>
  <c r="L650" i="3"/>
  <c r="K650" i="3"/>
  <c r="J650" i="3"/>
  <c r="I650" i="3"/>
  <c r="AG649" i="3"/>
  <c r="AF649" i="3"/>
  <c r="AE649" i="3"/>
  <c r="AD649" i="3"/>
  <c r="AC649" i="3"/>
  <c r="AB649" i="3"/>
  <c r="AA649" i="3"/>
  <c r="Z649" i="3"/>
  <c r="Y649" i="3"/>
  <c r="X649" i="3"/>
  <c r="W649" i="3"/>
  <c r="V649" i="3"/>
  <c r="U649" i="3"/>
  <c r="T649" i="3"/>
  <c r="S649" i="3"/>
  <c r="R649" i="3"/>
  <c r="Q649" i="3"/>
  <c r="P649" i="3"/>
  <c r="O649" i="3"/>
  <c r="N649" i="3"/>
  <c r="M649" i="3"/>
  <c r="L649" i="3"/>
  <c r="K649" i="3"/>
  <c r="J649" i="3"/>
  <c r="I649" i="3"/>
  <c r="AG648" i="3"/>
  <c r="AF648" i="3"/>
  <c r="AE648" i="3"/>
  <c r="AD648" i="3"/>
  <c r="AC648" i="3"/>
  <c r="AB648" i="3"/>
  <c r="AA648" i="3"/>
  <c r="Z648" i="3"/>
  <c r="Y648" i="3"/>
  <c r="X648" i="3"/>
  <c r="W648" i="3"/>
  <c r="V648" i="3"/>
  <c r="U648" i="3"/>
  <c r="T648" i="3"/>
  <c r="S648" i="3"/>
  <c r="R648" i="3"/>
  <c r="Q648" i="3"/>
  <c r="P648" i="3"/>
  <c r="O648" i="3"/>
  <c r="N648" i="3"/>
  <c r="M648" i="3"/>
  <c r="L648" i="3"/>
  <c r="K648" i="3"/>
  <c r="J648" i="3"/>
  <c r="I648" i="3"/>
  <c r="AG647" i="3"/>
  <c r="AF647" i="3"/>
  <c r="AE647" i="3"/>
  <c r="AD647" i="3"/>
  <c r="AC647" i="3"/>
  <c r="AB647" i="3"/>
  <c r="AA647" i="3"/>
  <c r="Z647" i="3"/>
  <c r="Y647" i="3"/>
  <c r="X647" i="3"/>
  <c r="W647" i="3"/>
  <c r="V647" i="3"/>
  <c r="U647" i="3"/>
  <c r="T647" i="3"/>
  <c r="S647" i="3"/>
  <c r="R647" i="3"/>
  <c r="Q647" i="3"/>
  <c r="P647" i="3"/>
  <c r="O647" i="3"/>
  <c r="N647" i="3"/>
  <c r="M647" i="3"/>
  <c r="L647" i="3"/>
  <c r="K647" i="3"/>
  <c r="J647" i="3"/>
  <c r="I647" i="3"/>
  <c r="AG646" i="3"/>
  <c r="AF646" i="3"/>
  <c r="AE646" i="3"/>
  <c r="AD646" i="3"/>
  <c r="AC646" i="3"/>
  <c r="AB646" i="3"/>
  <c r="AA646" i="3"/>
  <c r="Z646" i="3"/>
  <c r="Y646" i="3"/>
  <c r="X646" i="3"/>
  <c r="W646" i="3"/>
  <c r="V646" i="3"/>
  <c r="U646" i="3"/>
  <c r="T646" i="3"/>
  <c r="S646" i="3"/>
  <c r="R646" i="3"/>
  <c r="Q646" i="3"/>
  <c r="P646" i="3"/>
  <c r="O646" i="3"/>
  <c r="N646" i="3"/>
  <c r="M646" i="3"/>
  <c r="L646" i="3"/>
  <c r="K646" i="3"/>
  <c r="J646" i="3"/>
  <c r="I646" i="3"/>
  <c r="AG645" i="3"/>
  <c r="AF645" i="3"/>
  <c r="AE645" i="3"/>
  <c r="AD645" i="3"/>
  <c r="AC645" i="3"/>
  <c r="AB645" i="3"/>
  <c r="AA645" i="3"/>
  <c r="Z645" i="3"/>
  <c r="Y645" i="3"/>
  <c r="X645" i="3"/>
  <c r="W645" i="3"/>
  <c r="V645" i="3"/>
  <c r="U645" i="3"/>
  <c r="T645" i="3"/>
  <c r="S645" i="3"/>
  <c r="R645" i="3"/>
  <c r="Q645" i="3"/>
  <c r="P645" i="3"/>
  <c r="O645" i="3"/>
  <c r="N645" i="3"/>
  <c r="M645" i="3"/>
  <c r="L645" i="3"/>
  <c r="K645" i="3"/>
  <c r="J645" i="3"/>
  <c r="I645" i="3"/>
  <c r="AG644" i="3"/>
  <c r="AF644" i="3"/>
  <c r="AE644" i="3"/>
  <c r="AD644" i="3"/>
  <c r="AC644" i="3"/>
  <c r="AB644" i="3"/>
  <c r="AA644" i="3"/>
  <c r="Z644" i="3"/>
  <c r="Y644" i="3"/>
  <c r="X644" i="3"/>
  <c r="W644" i="3"/>
  <c r="V644" i="3"/>
  <c r="U644" i="3"/>
  <c r="T644" i="3"/>
  <c r="S644" i="3"/>
  <c r="R644" i="3"/>
  <c r="Q644" i="3"/>
  <c r="P644" i="3"/>
  <c r="O644" i="3"/>
  <c r="N644" i="3"/>
  <c r="M644" i="3"/>
  <c r="L644" i="3"/>
  <c r="K644" i="3"/>
  <c r="J644" i="3"/>
  <c r="I644" i="3"/>
  <c r="AG643" i="3"/>
  <c r="AF643" i="3"/>
  <c r="AE643" i="3"/>
  <c r="AD643" i="3"/>
  <c r="AC643" i="3"/>
  <c r="AB643" i="3"/>
  <c r="AA643" i="3"/>
  <c r="Z643" i="3"/>
  <c r="Y643" i="3"/>
  <c r="X643" i="3"/>
  <c r="W643" i="3"/>
  <c r="V643" i="3"/>
  <c r="U643" i="3"/>
  <c r="T643" i="3"/>
  <c r="S643" i="3"/>
  <c r="R643" i="3"/>
  <c r="Q643" i="3"/>
  <c r="P643" i="3"/>
  <c r="O643" i="3"/>
  <c r="N643" i="3"/>
  <c r="M643" i="3"/>
  <c r="L643" i="3"/>
  <c r="K643" i="3"/>
  <c r="J643" i="3"/>
  <c r="I643" i="3"/>
  <c r="AG642" i="3"/>
  <c r="AF642" i="3"/>
  <c r="AE642" i="3"/>
  <c r="AD642" i="3"/>
  <c r="AC642" i="3"/>
  <c r="AB642" i="3"/>
  <c r="AA642" i="3"/>
  <c r="Z642" i="3"/>
  <c r="Y642" i="3"/>
  <c r="X642" i="3"/>
  <c r="W642" i="3"/>
  <c r="V642" i="3"/>
  <c r="U642" i="3"/>
  <c r="T642" i="3"/>
  <c r="S642" i="3"/>
  <c r="R642" i="3"/>
  <c r="Q642" i="3"/>
  <c r="P642" i="3"/>
  <c r="O642" i="3"/>
  <c r="N642" i="3"/>
  <c r="M642" i="3"/>
  <c r="L642" i="3"/>
  <c r="K642" i="3"/>
  <c r="J642" i="3"/>
  <c r="I642" i="3"/>
  <c r="AG641" i="3"/>
  <c r="AF641" i="3"/>
  <c r="AE641" i="3"/>
  <c r="AD641" i="3"/>
  <c r="AC641" i="3"/>
  <c r="AB641" i="3"/>
  <c r="AA641" i="3"/>
  <c r="Z641" i="3"/>
  <c r="Y641" i="3"/>
  <c r="X641" i="3"/>
  <c r="W641" i="3"/>
  <c r="V641" i="3"/>
  <c r="U641" i="3"/>
  <c r="T641" i="3"/>
  <c r="S641" i="3"/>
  <c r="R641" i="3"/>
  <c r="Q641" i="3"/>
  <c r="P641" i="3"/>
  <c r="O641" i="3"/>
  <c r="N641" i="3"/>
  <c r="M641" i="3"/>
  <c r="L641" i="3"/>
  <c r="K641" i="3"/>
  <c r="J641" i="3"/>
  <c r="I641" i="3"/>
  <c r="AG640" i="3"/>
  <c r="AF640" i="3"/>
  <c r="AE640" i="3"/>
  <c r="AD640" i="3"/>
  <c r="AC640" i="3"/>
  <c r="AB640" i="3"/>
  <c r="AA640" i="3"/>
  <c r="Z640" i="3"/>
  <c r="Y640" i="3"/>
  <c r="X640" i="3"/>
  <c r="W640" i="3"/>
  <c r="V640" i="3"/>
  <c r="U640" i="3"/>
  <c r="T640" i="3"/>
  <c r="S640" i="3"/>
  <c r="R640" i="3"/>
  <c r="Q640" i="3"/>
  <c r="P640" i="3"/>
  <c r="O640" i="3"/>
  <c r="N640" i="3"/>
  <c r="M640" i="3"/>
  <c r="L640" i="3"/>
  <c r="K640" i="3"/>
  <c r="J640" i="3"/>
  <c r="I640" i="3"/>
  <c r="AG639" i="3"/>
  <c r="AF639" i="3"/>
  <c r="AE639" i="3"/>
  <c r="AD639" i="3"/>
  <c r="AC639" i="3"/>
  <c r="AB639" i="3"/>
  <c r="AA639" i="3"/>
  <c r="Z639" i="3"/>
  <c r="Y639" i="3"/>
  <c r="X639" i="3"/>
  <c r="W639" i="3"/>
  <c r="V639" i="3"/>
  <c r="U639" i="3"/>
  <c r="T639" i="3"/>
  <c r="S639" i="3"/>
  <c r="R639" i="3"/>
  <c r="Q639" i="3"/>
  <c r="P639" i="3"/>
  <c r="O639" i="3"/>
  <c r="N639" i="3"/>
  <c r="M639" i="3"/>
  <c r="L639" i="3"/>
  <c r="K639" i="3"/>
  <c r="J639" i="3"/>
  <c r="I639" i="3"/>
  <c r="AG638" i="3"/>
  <c r="AF638" i="3"/>
  <c r="AE638" i="3"/>
  <c r="AD638" i="3"/>
  <c r="AC638" i="3"/>
  <c r="AB638" i="3"/>
  <c r="AA638" i="3"/>
  <c r="Z638" i="3"/>
  <c r="Y638" i="3"/>
  <c r="X638" i="3"/>
  <c r="W638" i="3"/>
  <c r="V638" i="3"/>
  <c r="U638" i="3"/>
  <c r="T638" i="3"/>
  <c r="S638" i="3"/>
  <c r="R638" i="3"/>
  <c r="Q638" i="3"/>
  <c r="P638" i="3"/>
  <c r="O638" i="3"/>
  <c r="N638" i="3"/>
  <c r="M638" i="3"/>
  <c r="L638" i="3"/>
  <c r="K638" i="3"/>
  <c r="J638" i="3"/>
  <c r="I638" i="3"/>
  <c r="AG637" i="3"/>
  <c r="AF637" i="3"/>
  <c r="AE637" i="3"/>
  <c r="AD637" i="3"/>
  <c r="AC637" i="3"/>
  <c r="AB637" i="3"/>
  <c r="AA637" i="3"/>
  <c r="Z637" i="3"/>
  <c r="Y637" i="3"/>
  <c r="X637" i="3"/>
  <c r="W637" i="3"/>
  <c r="V637" i="3"/>
  <c r="U637" i="3"/>
  <c r="T637" i="3"/>
  <c r="S637" i="3"/>
  <c r="R637" i="3"/>
  <c r="Q637" i="3"/>
  <c r="P637" i="3"/>
  <c r="O637" i="3"/>
  <c r="N637" i="3"/>
  <c r="M637" i="3"/>
  <c r="L637" i="3"/>
  <c r="K637" i="3"/>
  <c r="J637" i="3"/>
  <c r="I637" i="3"/>
  <c r="AG636" i="3"/>
  <c r="AF636" i="3"/>
  <c r="AE636" i="3"/>
  <c r="AD636" i="3"/>
  <c r="AC636" i="3"/>
  <c r="AB636" i="3"/>
  <c r="AA636" i="3"/>
  <c r="Z636" i="3"/>
  <c r="Y636" i="3"/>
  <c r="X636" i="3"/>
  <c r="W636" i="3"/>
  <c r="V636" i="3"/>
  <c r="U636" i="3"/>
  <c r="T636" i="3"/>
  <c r="S636" i="3"/>
  <c r="R636" i="3"/>
  <c r="Q636" i="3"/>
  <c r="P636" i="3"/>
  <c r="O636" i="3"/>
  <c r="N636" i="3"/>
  <c r="M636" i="3"/>
  <c r="L636" i="3"/>
  <c r="K636" i="3"/>
  <c r="J636" i="3"/>
  <c r="I636" i="3"/>
  <c r="AG635" i="3"/>
  <c r="AF635" i="3"/>
  <c r="AE635" i="3"/>
  <c r="AD635" i="3"/>
  <c r="AC635" i="3"/>
  <c r="AB635" i="3"/>
  <c r="AA635" i="3"/>
  <c r="Z635" i="3"/>
  <c r="Y635" i="3"/>
  <c r="X635" i="3"/>
  <c r="W635" i="3"/>
  <c r="V635" i="3"/>
  <c r="U635" i="3"/>
  <c r="T635" i="3"/>
  <c r="S635" i="3"/>
  <c r="R635" i="3"/>
  <c r="Q635" i="3"/>
  <c r="P635" i="3"/>
  <c r="O635" i="3"/>
  <c r="N635" i="3"/>
  <c r="M635" i="3"/>
  <c r="L635" i="3"/>
  <c r="K635" i="3"/>
  <c r="J635" i="3"/>
  <c r="I635" i="3"/>
  <c r="AG634" i="3"/>
  <c r="AF634" i="3"/>
  <c r="AE634" i="3"/>
  <c r="AD634" i="3"/>
  <c r="AC634" i="3"/>
  <c r="AB634" i="3"/>
  <c r="AA634" i="3"/>
  <c r="Z634" i="3"/>
  <c r="Y634" i="3"/>
  <c r="X634" i="3"/>
  <c r="W634" i="3"/>
  <c r="V634" i="3"/>
  <c r="U634" i="3"/>
  <c r="T634" i="3"/>
  <c r="S634" i="3"/>
  <c r="R634" i="3"/>
  <c r="Q634" i="3"/>
  <c r="P634" i="3"/>
  <c r="O634" i="3"/>
  <c r="N634" i="3"/>
  <c r="M634" i="3"/>
  <c r="L634" i="3"/>
  <c r="K634" i="3"/>
  <c r="J634" i="3"/>
  <c r="I634" i="3"/>
  <c r="AG633" i="3"/>
  <c r="AF633" i="3"/>
  <c r="AE633" i="3"/>
  <c r="AD633" i="3"/>
  <c r="AC633" i="3"/>
  <c r="AB633" i="3"/>
  <c r="AA633" i="3"/>
  <c r="Z633" i="3"/>
  <c r="Y633" i="3"/>
  <c r="X633" i="3"/>
  <c r="W633" i="3"/>
  <c r="V633" i="3"/>
  <c r="U633" i="3"/>
  <c r="T633" i="3"/>
  <c r="S633" i="3"/>
  <c r="R633" i="3"/>
  <c r="Q633" i="3"/>
  <c r="P633" i="3"/>
  <c r="O633" i="3"/>
  <c r="N633" i="3"/>
  <c r="M633" i="3"/>
  <c r="L633" i="3"/>
  <c r="K633" i="3"/>
  <c r="J633" i="3"/>
  <c r="I633" i="3"/>
  <c r="AG632" i="3"/>
  <c r="AF632" i="3"/>
  <c r="AE632" i="3"/>
  <c r="AD632" i="3"/>
  <c r="AC632" i="3"/>
  <c r="AB632" i="3"/>
  <c r="AA632" i="3"/>
  <c r="Z632" i="3"/>
  <c r="Y632" i="3"/>
  <c r="X632" i="3"/>
  <c r="W632" i="3"/>
  <c r="V632" i="3"/>
  <c r="U632" i="3"/>
  <c r="T632" i="3"/>
  <c r="S632" i="3"/>
  <c r="R632" i="3"/>
  <c r="Q632" i="3"/>
  <c r="P632" i="3"/>
  <c r="O632" i="3"/>
  <c r="N632" i="3"/>
  <c r="M632" i="3"/>
  <c r="L632" i="3"/>
  <c r="K632" i="3"/>
  <c r="J632" i="3"/>
  <c r="I632" i="3"/>
  <c r="AG631" i="3"/>
  <c r="AF631" i="3"/>
  <c r="AE631" i="3"/>
  <c r="AD631" i="3"/>
  <c r="AC631" i="3"/>
  <c r="AB631" i="3"/>
  <c r="AA631" i="3"/>
  <c r="Z631" i="3"/>
  <c r="Y631" i="3"/>
  <c r="X631" i="3"/>
  <c r="W631" i="3"/>
  <c r="V631" i="3"/>
  <c r="U631" i="3"/>
  <c r="T631" i="3"/>
  <c r="S631" i="3"/>
  <c r="R631" i="3"/>
  <c r="Q631" i="3"/>
  <c r="P631" i="3"/>
  <c r="O631" i="3"/>
  <c r="N631" i="3"/>
  <c r="M631" i="3"/>
  <c r="L631" i="3"/>
  <c r="K631" i="3"/>
  <c r="J631" i="3"/>
  <c r="I631" i="3"/>
  <c r="AG630" i="3"/>
  <c r="AF630" i="3"/>
  <c r="AE630" i="3"/>
  <c r="AD630" i="3"/>
  <c r="AC630" i="3"/>
  <c r="AB630" i="3"/>
  <c r="AA630" i="3"/>
  <c r="Z630" i="3"/>
  <c r="Y630" i="3"/>
  <c r="X630" i="3"/>
  <c r="W630" i="3"/>
  <c r="V630" i="3"/>
  <c r="U630" i="3"/>
  <c r="T630" i="3"/>
  <c r="S630" i="3"/>
  <c r="R630" i="3"/>
  <c r="Q630" i="3"/>
  <c r="P630" i="3"/>
  <c r="O630" i="3"/>
  <c r="N630" i="3"/>
  <c r="M630" i="3"/>
  <c r="L630" i="3"/>
  <c r="K630" i="3"/>
  <c r="J630" i="3"/>
  <c r="I630" i="3"/>
  <c r="AG629" i="3"/>
  <c r="AF629" i="3"/>
  <c r="AE629" i="3"/>
  <c r="AD629" i="3"/>
  <c r="AC629" i="3"/>
  <c r="AB629" i="3"/>
  <c r="AA629" i="3"/>
  <c r="Z629" i="3"/>
  <c r="Y629" i="3"/>
  <c r="X629" i="3"/>
  <c r="W629" i="3"/>
  <c r="V629" i="3"/>
  <c r="U629" i="3"/>
  <c r="T629" i="3"/>
  <c r="S629" i="3"/>
  <c r="R629" i="3"/>
  <c r="Q629" i="3"/>
  <c r="P629" i="3"/>
  <c r="O629" i="3"/>
  <c r="N629" i="3"/>
  <c r="M629" i="3"/>
  <c r="L629" i="3"/>
  <c r="K629" i="3"/>
  <c r="J629" i="3"/>
  <c r="I629" i="3"/>
  <c r="AG628" i="3"/>
  <c r="AF628" i="3"/>
  <c r="AE628" i="3"/>
  <c r="AD628" i="3"/>
  <c r="AC628" i="3"/>
  <c r="AB628" i="3"/>
  <c r="AA628" i="3"/>
  <c r="Z628" i="3"/>
  <c r="Y628" i="3"/>
  <c r="X628" i="3"/>
  <c r="W628" i="3"/>
  <c r="V628" i="3"/>
  <c r="U628" i="3"/>
  <c r="T628" i="3"/>
  <c r="S628" i="3"/>
  <c r="R628" i="3"/>
  <c r="Q628" i="3"/>
  <c r="P628" i="3"/>
  <c r="O628" i="3"/>
  <c r="N628" i="3"/>
  <c r="M628" i="3"/>
  <c r="L628" i="3"/>
  <c r="K628" i="3"/>
  <c r="J628" i="3"/>
  <c r="I628" i="3"/>
  <c r="AG627" i="3"/>
  <c r="AF627" i="3"/>
  <c r="AE627" i="3"/>
  <c r="AD627" i="3"/>
  <c r="AC627" i="3"/>
  <c r="AB627" i="3"/>
  <c r="AA627" i="3"/>
  <c r="Z627" i="3"/>
  <c r="Y627" i="3"/>
  <c r="X627" i="3"/>
  <c r="W627" i="3"/>
  <c r="V627" i="3"/>
  <c r="U627" i="3"/>
  <c r="T627" i="3"/>
  <c r="S627" i="3"/>
  <c r="R627" i="3"/>
  <c r="Q627" i="3"/>
  <c r="P627" i="3"/>
  <c r="O627" i="3"/>
  <c r="N627" i="3"/>
  <c r="M627" i="3"/>
  <c r="L627" i="3"/>
  <c r="K627" i="3"/>
  <c r="J627" i="3"/>
  <c r="I627" i="3"/>
  <c r="AG626" i="3"/>
  <c r="AF626" i="3"/>
  <c r="AE626" i="3"/>
  <c r="AD626" i="3"/>
  <c r="AC626" i="3"/>
  <c r="AB626" i="3"/>
  <c r="AA626" i="3"/>
  <c r="Z626" i="3"/>
  <c r="Y626" i="3"/>
  <c r="X626" i="3"/>
  <c r="W626" i="3"/>
  <c r="V626" i="3"/>
  <c r="U626" i="3"/>
  <c r="T626" i="3"/>
  <c r="S626" i="3"/>
  <c r="R626" i="3"/>
  <c r="Q626" i="3"/>
  <c r="P626" i="3"/>
  <c r="O626" i="3"/>
  <c r="N626" i="3"/>
  <c r="M626" i="3"/>
  <c r="L626" i="3"/>
  <c r="K626" i="3"/>
  <c r="J626" i="3"/>
  <c r="I626" i="3"/>
  <c r="AG625" i="3"/>
  <c r="AF625" i="3"/>
  <c r="AE625" i="3"/>
  <c r="AD625" i="3"/>
  <c r="AC625" i="3"/>
  <c r="AB625" i="3"/>
  <c r="AA625" i="3"/>
  <c r="Z625" i="3"/>
  <c r="Y625" i="3"/>
  <c r="X625" i="3"/>
  <c r="W625" i="3"/>
  <c r="V625" i="3"/>
  <c r="U625" i="3"/>
  <c r="T625" i="3"/>
  <c r="S625" i="3"/>
  <c r="R625" i="3"/>
  <c r="Q625" i="3"/>
  <c r="P625" i="3"/>
  <c r="O625" i="3"/>
  <c r="N625" i="3"/>
  <c r="M625" i="3"/>
  <c r="L625" i="3"/>
  <c r="K625" i="3"/>
  <c r="J625" i="3"/>
  <c r="I625" i="3"/>
  <c r="AG624" i="3"/>
  <c r="AF624" i="3"/>
  <c r="AE624" i="3"/>
  <c r="AD624" i="3"/>
  <c r="AC624" i="3"/>
  <c r="AB624" i="3"/>
  <c r="AA624" i="3"/>
  <c r="Z624" i="3"/>
  <c r="Y624" i="3"/>
  <c r="X624" i="3"/>
  <c r="W624" i="3"/>
  <c r="V624" i="3"/>
  <c r="U624" i="3"/>
  <c r="T624" i="3"/>
  <c r="S624" i="3"/>
  <c r="R624" i="3"/>
  <c r="Q624" i="3"/>
  <c r="P624" i="3"/>
  <c r="O624" i="3"/>
  <c r="N624" i="3"/>
  <c r="M624" i="3"/>
  <c r="L624" i="3"/>
  <c r="K624" i="3"/>
  <c r="J624" i="3"/>
  <c r="I624" i="3"/>
  <c r="AG623" i="3"/>
  <c r="AF623" i="3"/>
  <c r="AE623" i="3"/>
  <c r="AD623" i="3"/>
  <c r="AC623" i="3"/>
  <c r="AB623" i="3"/>
  <c r="AA623" i="3"/>
  <c r="Z623" i="3"/>
  <c r="Y623" i="3"/>
  <c r="X623" i="3"/>
  <c r="W623" i="3"/>
  <c r="V623" i="3"/>
  <c r="U623" i="3"/>
  <c r="T623" i="3"/>
  <c r="S623" i="3"/>
  <c r="R623" i="3"/>
  <c r="Q623" i="3"/>
  <c r="P623" i="3"/>
  <c r="O623" i="3"/>
  <c r="N623" i="3"/>
  <c r="M623" i="3"/>
  <c r="L623" i="3"/>
  <c r="K623" i="3"/>
  <c r="J623" i="3"/>
  <c r="I623" i="3"/>
  <c r="AG622" i="3"/>
  <c r="AF622" i="3"/>
  <c r="AE622" i="3"/>
  <c r="AD622" i="3"/>
  <c r="AC622" i="3"/>
  <c r="AB622" i="3"/>
  <c r="AA622" i="3"/>
  <c r="Z622" i="3"/>
  <c r="Y622" i="3"/>
  <c r="X622" i="3"/>
  <c r="W622" i="3"/>
  <c r="V622" i="3"/>
  <c r="U622" i="3"/>
  <c r="T622" i="3"/>
  <c r="S622" i="3"/>
  <c r="R622" i="3"/>
  <c r="Q622" i="3"/>
  <c r="P622" i="3"/>
  <c r="O622" i="3"/>
  <c r="N622" i="3"/>
  <c r="M622" i="3"/>
  <c r="L622" i="3"/>
  <c r="K622" i="3"/>
  <c r="J622" i="3"/>
  <c r="I622" i="3"/>
  <c r="AG621" i="3"/>
  <c r="AF621" i="3"/>
  <c r="AE621" i="3"/>
  <c r="AD621" i="3"/>
  <c r="AC621" i="3"/>
  <c r="AB621" i="3"/>
  <c r="AA621" i="3"/>
  <c r="Z621" i="3"/>
  <c r="Y621" i="3"/>
  <c r="X621" i="3"/>
  <c r="W621" i="3"/>
  <c r="V621" i="3"/>
  <c r="U621" i="3"/>
  <c r="T621" i="3"/>
  <c r="S621" i="3"/>
  <c r="R621" i="3"/>
  <c r="Q621" i="3"/>
  <c r="P621" i="3"/>
  <c r="O621" i="3"/>
  <c r="N621" i="3"/>
  <c r="M621" i="3"/>
  <c r="L621" i="3"/>
  <c r="K621" i="3"/>
  <c r="J621" i="3"/>
  <c r="I621" i="3"/>
  <c r="AG620" i="3"/>
  <c r="AF620" i="3"/>
  <c r="AE620" i="3"/>
  <c r="AD620" i="3"/>
  <c r="AC620" i="3"/>
  <c r="AB620" i="3"/>
  <c r="AA620" i="3"/>
  <c r="Z620" i="3"/>
  <c r="Y620" i="3"/>
  <c r="X620" i="3"/>
  <c r="W620" i="3"/>
  <c r="V620" i="3"/>
  <c r="U620" i="3"/>
  <c r="T620" i="3"/>
  <c r="S620" i="3"/>
  <c r="R620" i="3"/>
  <c r="Q620" i="3"/>
  <c r="P620" i="3"/>
  <c r="O620" i="3"/>
  <c r="N620" i="3"/>
  <c r="M620" i="3"/>
  <c r="L620" i="3"/>
  <c r="K620" i="3"/>
  <c r="J620" i="3"/>
  <c r="I620" i="3"/>
  <c r="AG619" i="3"/>
  <c r="AF619" i="3"/>
  <c r="AE619" i="3"/>
  <c r="AD619" i="3"/>
  <c r="AC619" i="3"/>
  <c r="AB619" i="3"/>
  <c r="AA619" i="3"/>
  <c r="Z619" i="3"/>
  <c r="Y619" i="3"/>
  <c r="X619" i="3"/>
  <c r="W619" i="3"/>
  <c r="V619" i="3"/>
  <c r="U619" i="3"/>
  <c r="T619" i="3"/>
  <c r="S619" i="3"/>
  <c r="R619" i="3"/>
  <c r="Q619" i="3"/>
  <c r="P619" i="3"/>
  <c r="O619" i="3"/>
  <c r="N619" i="3"/>
  <c r="M619" i="3"/>
  <c r="L619" i="3"/>
  <c r="K619" i="3"/>
  <c r="J619" i="3"/>
  <c r="I619" i="3"/>
  <c r="AG618" i="3"/>
  <c r="AF618" i="3"/>
  <c r="AE618" i="3"/>
  <c r="AD618" i="3"/>
  <c r="AC618" i="3"/>
  <c r="AB618" i="3"/>
  <c r="AA618" i="3"/>
  <c r="Z618" i="3"/>
  <c r="Y618" i="3"/>
  <c r="X618" i="3"/>
  <c r="W618" i="3"/>
  <c r="V618" i="3"/>
  <c r="U618" i="3"/>
  <c r="T618" i="3"/>
  <c r="S618" i="3"/>
  <c r="R618" i="3"/>
  <c r="Q618" i="3"/>
  <c r="P618" i="3"/>
  <c r="O618" i="3"/>
  <c r="N618" i="3"/>
  <c r="M618" i="3"/>
  <c r="L618" i="3"/>
  <c r="K618" i="3"/>
  <c r="J618" i="3"/>
  <c r="I618" i="3"/>
  <c r="AG617" i="3"/>
  <c r="AF617" i="3"/>
  <c r="AE617" i="3"/>
  <c r="AD617" i="3"/>
  <c r="AC617" i="3"/>
  <c r="AB617" i="3"/>
  <c r="AA617" i="3"/>
  <c r="Z617" i="3"/>
  <c r="Y617" i="3"/>
  <c r="X617" i="3"/>
  <c r="W617" i="3"/>
  <c r="V617" i="3"/>
  <c r="U617" i="3"/>
  <c r="T617" i="3"/>
  <c r="S617" i="3"/>
  <c r="R617" i="3"/>
  <c r="Q617" i="3"/>
  <c r="P617" i="3"/>
  <c r="O617" i="3"/>
  <c r="N617" i="3"/>
  <c r="M617" i="3"/>
  <c r="L617" i="3"/>
  <c r="K617" i="3"/>
  <c r="J617" i="3"/>
  <c r="I617" i="3"/>
  <c r="AG616" i="3"/>
  <c r="AF616" i="3"/>
  <c r="AE616" i="3"/>
  <c r="AD616" i="3"/>
  <c r="AC616" i="3"/>
  <c r="AB616" i="3"/>
  <c r="AA616" i="3"/>
  <c r="Z616" i="3"/>
  <c r="Y616" i="3"/>
  <c r="X616" i="3"/>
  <c r="W616" i="3"/>
  <c r="V616" i="3"/>
  <c r="U616" i="3"/>
  <c r="T616" i="3"/>
  <c r="S616" i="3"/>
  <c r="R616" i="3"/>
  <c r="Q616" i="3"/>
  <c r="P616" i="3"/>
  <c r="O616" i="3"/>
  <c r="N616" i="3"/>
  <c r="M616" i="3"/>
  <c r="L616" i="3"/>
  <c r="K616" i="3"/>
  <c r="J616" i="3"/>
  <c r="I616" i="3"/>
  <c r="AG615" i="3"/>
  <c r="AF615" i="3"/>
  <c r="AE615" i="3"/>
  <c r="AD615" i="3"/>
  <c r="AC615" i="3"/>
  <c r="AB615" i="3"/>
  <c r="AA615" i="3"/>
  <c r="Z615" i="3"/>
  <c r="Y615" i="3"/>
  <c r="X615" i="3"/>
  <c r="W615" i="3"/>
  <c r="V615" i="3"/>
  <c r="U615" i="3"/>
  <c r="T615" i="3"/>
  <c r="S615" i="3"/>
  <c r="R615" i="3"/>
  <c r="Q615" i="3"/>
  <c r="P615" i="3"/>
  <c r="O615" i="3"/>
  <c r="N615" i="3"/>
  <c r="M615" i="3"/>
  <c r="L615" i="3"/>
  <c r="K615" i="3"/>
  <c r="J615" i="3"/>
  <c r="I615" i="3"/>
  <c r="AG614" i="3"/>
  <c r="AF614" i="3"/>
  <c r="AE614" i="3"/>
  <c r="AD614" i="3"/>
  <c r="AC614" i="3"/>
  <c r="AB614" i="3"/>
  <c r="AA614" i="3"/>
  <c r="Z614" i="3"/>
  <c r="Y614" i="3"/>
  <c r="X614" i="3"/>
  <c r="W614" i="3"/>
  <c r="V614" i="3"/>
  <c r="U614" i="3"/>
  <c r="T614" i="3"/>
  <c r="S614" i="3"/>
  <c r="R614" i="3"/>
  <c r="Q614" i="3"/>
  <c r="P614" i="3"/>
  <c r="O614" i="3"/>
  <c r="N614" i="3"/>
  <c r="M614" i="3"/>
  <c r="L614" i="3"/>
  <c r="K614" i="3"/>
  <c r="J614" i="3"/>
  <c r="I614" i="3"/>
  <c r="AG613" i="3"/>
  <c r="AF613" i="3"/>
  <c r="AE613" i="3"/>
  <c r="AD613" i="3"/>
  <c r="AC613" i="3"/>
  <c r="AB613" i="3"/>
  <c r="AA613" i="3"/>
  <c r="Z613" i="3"/>
  <c r="Y613" i="3"/>
  <c r="X613" i="3"/>
  <c r="W613" i="3"/>
  <c r="V613" i="3"/>
  <c r="U613" i="3"/>
  <c r="T613" i="3"/>
  <c r="S613" i="3"/>
  <c r="R613" i="3"/>
  <c r="Q613" i="3"/>
  <c r="P613" i="3"/>
  <c r="O613" i="3"/>
  <c r="N613" i="3"/>
  <c r="M613" i="3"/>
  <c r="L613" i="3"/>
  <c r="K613" i="3"/>
  <c r="J613" i="3"/>
  <c r="I613" i="3"/>
  <c r="AG612" i="3"/>
  <c r="AF612" i="3"/>
  <c r="AE612" i="3"/>
  <c r="AD612" i="3"/>
  <c r="AC612" i="3"/>
  <c r="AB612" i="3"/>
  <c r="AA612" i="3"/>
  <c r="Z612" i="3"/>
  <c r="Y612" i="3"/>
  <c r="X612" i="3"/>
  <c r="W612" i="3"/>
  <c r="V612" i="3"/>
  <c r="U612" i="3"/>
  <c r="T612" i="3"/>
  <c r="S612" i="3"/>
  <c r="R612" i="3"/>
  <c r="Q612" i="3"/>
  <c r="P612" i="3"/>
  <c r="O612" i="3"/>
  <c r="N612" i="3"/>
  <c r="M612" i="3"/>
  <c r="L612" i="3"/>
  <c r="K612" i="3"/>
  <c r="J612" i="3"/>
  <c r="I612" i="3"/>
  <c r="AG611" i="3"/>
  <c r="AF611" i="3"/>
  <c r="AE611" i="3"/>
  <c r="AD611" i="3"/>
  <c r="AC611" i="3"/>
  <c r="AB611" i="3"/>
  <c r="AA611" i="3"/>
  <c r="Z611" i="3"/>
  <c r="Y611" i="3"/>
  <c r="X611" i="3"/>
  <c r="W611" i="3"/>
  <c r="V611" i="3"/>
  <c r="U611" i="3"/>
  <c r="T611" i="3"/>
  <c r="S611" i="3"/>
  <c r="R611" i="3"/>
  <c r="Q611" i="3"/>
  <c r="P611" i="3"/>
  <c r="O611" i="3"/>
  <c r="N611" i="3"/>
  <c r="M611" i="3"/>
  <c r="L611" i="3"/>
  <c r="K611" i="3"/>
  <c r="J611" i="3"/>
  <c r="I611" i="3"/>
  <c r="AG610" i="3"/>
  <c r="AF610" i="3"/>
  <c r="AE610" i="3"/>
  <c r="AD610" i="3"/>
  <c r="AC610" i="3"/>
  <c r="AB610" i="3"/>
  <c r="AA610" i="3"/>
  <c r="Z610" i="3"/>
  <c r="Y610" i="3"/>
  <c r="X610" i="3"/>
  <c r="W610" i="3"/>
  <c r="V610" i="3"/>
  <c r="U610" i="3"/>
  <c r="T610" i="3"/>
  <c r="S610" i="3"/>
  <c r="R610" i="3"/>
  <c r="Q610" i="3"/>
  <c r="P610" i="3"/>
  <c r="O610" i="3"/>
  <c r="N610" i="3"/>
  <c r="M610" i="3"/>
  <c r="L610" i="3"/>
  <c r="K610" i="3"/>
  <c r="J610" i="3"/>
  <c r="I610" i="3"/>
  <c r="AG609" i="3"/>
  <c r="AF609" i="3"/>
  <c r="AE609" i="3"/>
  <c r="AD609" i="3"/>
  <c r="AC609" i="3"/>
  <c r="AB609" i="3"/>
  <c r="AA609" i="3"/>
  <c r="Z609" i="3"/>
  <c r="Y609" i="3"/>
  <c r="X609" i="3"/>
  <c r="W609" i="3"/>
  <c r="V609" i="3"/>
  <c r="U609" i="3"/>
  <c r="T609" i="3"/>
  <c r="S609" i="3"/>
  <c r="R609" i="3"/>
  <c r="Q609" i="3"/>
  <c r="P609" i="3"/>
  <c r="O609" i="3"/>
  <c r="N609" i="3"/>
  <c r="M609" i="3"/>
  <c r="L609" i="3"/>
  <c r="K609" i="3"/>
  <c r="J609" i="3"/>
  <c r="I609" i="3"/>
  <c r="AG608" i="3"/>
  <c r="AF608" i="3"/>
  <c r="AE608" i="3"/>
  <c r="AD608" i="3"/>
  <c r="AC608" i="3"/>
  <c r="AB608" i="3"/>
  <c r="AA608" i="3"/>
  <c r="Z608" i="3"/>
  <c r="Y608" i="3"/>
  <c r="X608" i="3"/>
  <c r="W608" i="3"/>
  <c r="V608" i="3"/>
  <c r="U608" i="3"/>
  <c r="T608" i="3"/>
  <c r="S608" i="3"/>
  <c r="R608" i="3"/>
  <c r="Q608" i="3"/>
  <c r="P608" i="3"/>
  <c r="O608" i="3"/>
  <c r="N608" i="3"/>
  <c r="M608" i="3"/>
  <c r="L608" i="3"/>
  <c r="K608" i="3"/>
  <c r="J608" i="3"/>
  <c r="I608" i="3"/>
  <c r="AG607" i="3"/>
  <c r="AF607" i="3"/>
  <c r="AE607" i="3"/>
  <c r="AD607" i="3"/>
  <c r="AC607" i="3"/>
  <c r="AB607" i="3"/>
  <c r="AA607" i="3"/>
  <c r="Z607" i="3"/>
  <c r="Y607" i="3"/>
  <c r="X607" i="3"/>
  <c r="W607" i="3"/>
  <c r="V607" i="3"/>
  <c r="U607" i="3"/>
  <c r="T607" i="3"/>
  <c r="S607" i="3"/>
  <c r="R607" i="3"/>
  <c r="Q607" i="3"/>
  <c r="P607" i="3"/>
  <c r="O607" i="3"/>
  <c r="N607" i="3"/>
  <c r="M607" i="3"/>
  <c r="L607" i="3"/>
  <c r="K607" i="3"/>
  <c r="J607" i="3"/>
  <c r="I607" i="3"/>
  <c r="AG606" i="3"/>
  <c r="AF606" i="3"/>
  <c r="AE606" i="3"/>
  <c r="AD606" i="3"/>
  <c r="AC606" i="3"/>
  <c r="AB606" i="3"/>
  <c r="AA606" i="3"/>
  <c r="Z606" i="3"/>
  <c r="Y606" i="3"/>
  <c r="X606" i="3"/>
  <c r="W606" i="3"/>
  <c r="V606" i="3"/>
  <c r="U606" i="3"/>
  <c r="T606" i="3"/>
  <c r="S606" i="3"/>
  <c r="R606" i="3"/>
  <c r="Q606" i="3"/>
  <c r="P606" i="3"/>
  <c r="O606" i="3"/>
  <c r="N606" i="3"/>
  <c r="M606" i="3"/>
  <c r="L606" i="3"/>
  <c r="K606" i="3"/>
  <c r="J606" i="3"/>
  <c r="I606" i="3"/>
  <c r="AG605" i="3"/>
  <c r="AF605" i="3"/>
  <c r="AE605" i="3"/>
  <c r="AD605" i="3"/>
  <c r="AC605" i="3"/>
  <c r="AB605" i="3"/>
  <c r="AA605" i="3"/>
  <c r="Z605" i="3"/>
  <c r="Y605" i="3"/>
  <c r="X605" i="3"/>
  <c r="W605" i="3"/>
  <c r="V605" i="3"/>
  <c r="U605" i="3"/>
  <c r="T605" i="3"/>
  <c r="S605" i="3"/>
  <c r="R605" i="3"/>
  <c r="Q605" i="3"/>
  <c r="P605" i="3"/>
  <c r="O605" i="3"/>
  <c r="N605" i="3"/>
  <c r="M605" i="3"/>
  <c r="L605" i="3"/>
  <c r="K605" i="3"/>
  <c r="J605" i="3"/>
  <c r="I605" i="3"/>
  <c r="AG604" i="3"/>
  <c r="AF604" i="3"/>
  <c r="AE604" i="3"/>
  <c r="AD604" i="3"/>
  <c r="AC604" i="3"/>
  <c r="AB604" i="3"/>
  <c r="AA604" i="3"/>
  <c r="Z604" i="3"/>
  <c r="Y604" i="3"/>
  <c r="X604" i="3"/>
  <c r="W604" i="3"/>
  <c r="V604" i="3"/>
  <c r="U604" i="3"/>
  <c r="T604" i="3"/>
  <c r="S604" i="3"/>
  <c r="R604" i="3"/>
  <c r="Q604" i="3"/>
  <c r="P604" i="3"/>
  <c r="O604" i="3"/>
  <c r="N604" i="3"/>
  <c r="M604" i="3"/>
  <c r="L604" i="3"/>
  <c r="K604" i="3"/>
  <c r="J604" i="3"/>
  <c r="I604" i="3"/>
  <c r="AG603" i="3"/>
  <c r="AF603" i="3"/>
  <c r="AE603" i="3"/>
  <c r="AD603" i="3"/>
  <c r="AC603" i="3"/>
  <c r="AB603" i="3"/>
  <c r="AA603" i="3"/>
  <c r="Z603" i="3"/>
  <c r="Y603" i="3"/>
  <c r="X603" i="3"/>
  <c r="W603" i="3"/>
  <c r="V603" i="3"/>
  <c r="U603" i="3"/>
  <c r="T603" i="3"/>
  <c r="S603" i="3"/>
  <c r="R603" i="3"/>
  <c r="Q603" i="3"/>
  <c r="P603" i="3"/>
  <c r="O603" i="3"/>
  <c r="N603" i="3"/>
  <c r="M603" i="3"/>
  <c r="L603" i="3"/>
  <c r="K603" i="3"/>
  <c r="J603" i="3"/>
  <c r="I603" i="3"/>
  <c r="AG602" i="3"/>
  <c r="AF602" i="3"/>
  <c r="AE602" i="3"/>
  <c r="AD602" i="3"/>
  <c r="AC602" i="3"/>
  <c r="AB602" i="3"/>
  <c r="AA602" i="3"/>
  <c r="Z602" i="3"/>
  <c r="Y602" i="3"/>
  <c r="X602" i="3"/>
  <c r="W602" i="3"/>
  <c r="V602" i="3"/>
  <c r="U602" i="3"/>
  <c r="T602" i="3"/>
  <c r="S602" i="3"/>
  <c r="R602" i="3"/>
  <c r="Q602" i="3"/>
  <c r="P602" i="3"/>
  <c r="O602" i="3"/>
  <c r="N602" i="3"/>
  <c r="M602" i="3"/>
  <c r="L602" i="3"/>
  <c r="K602" i="3"/>
  <c r="J602" i="3"/>
  <c r="I602" i="3"/>
  <c r="AG601" i="3"/>
  <c r="AF601" i="3"/>
  <c r="AE601" i="3"/>
  <c r="AD601" i="3"/>
  <c r="AC601" i="3"/>
  <c r="AB601" i="3"/>
  <c r="AA601" i="3"/>
  <c r="Z601" i="3"/>
  <c r="Y601" i="3"/>
  <c r="X601" i="3"/>
  <c r="W601" i="3"/>
  <c r="V601" i="3"/>
  <c r="U601" i="3"/>
  <c r="T601" i="3"/>
  <c r="S601" i="3"/>
  <c r="R601" i="3"/>
  <c r="Q601" i="3"/>
  <c r="P601" i="3"/>
  <c r="O601" i="3"/>
  <c r="N601" i="3"/>
  <c r="M601" i="3"/>
  <c r="L601" i="3"/>
  <c r="K601" i="3"/>
  <c r="J601" i="3"/>
  <c r="I601" i="3"/>
  <c r="AG600" i="3"/>
  <c r="AF600" i="3"/>
  <c r="AE600" i="3"/>
  <c r="AD600" i="3"/>
  <c r="AC600" i="3"/>
  <c r="AB600" i="3"/>
  <c r="AA600" i="3"/>
  <c r="Z600" i="3"/>
  <c r="Y600" i="3"/>
  <c r="X600" i="3"/>
  <c r="W600" i="3"/>
  <c r="V600" i="3"/>
  <c r="U600" i="3"/>
  <c r="T600" i="3"/>
  <c r="S600" i="3"/>
  <c r="R600" i="3"/>
  <c r="Q600" i="3"/>
  <c r="P600" i="3"/>
  <c r="O600" i="3"/>
  <c r="N600" i="3"/>
  <c r="M600" i="3"/>
  <c r="L600" i="3"/>
  <c r="K600" i="3"/>
  <c r="J600" i="3"/>
  <c r="I600" i="3"/>
  <c r="AG599" i="3"/>
  <c r="AF599" i="3"/>
  <c r="AE599" i="3"/>
  <c r="AD599" i="3"/>
  <c r="AC599" i="3"/>
  <c r="AB599" i="3"/>
  <c r="AA599" i="3"/>
  <c r="Z599" i="3"/>
  <c r="Y599" i="3"/>
  <c r="X599" i="3"/>
  <c r="W599" i="3"/>
  <c r="V599" i="3"/>
  <c r="U599" i="3"/>
  <c r="T599" i="3"/>
  <c r="S599" i="3"/>
  <c r="R599" i="3"/>
  <c r="Q599" i="3"/>
  <c r="P599" i="3"/>
  <c r="O599" i="3"/>
  <c r="N599" i="3"/>
  <c r="M599" i="3"/>
  <c r="L599" i="3"/>
  <c r="K599" i="3"/>
  <c r="J599" i="3"/>
  <c r="I599" i="3"/>
  <c r="AG598" i="3"/>
  <c r="AF598" i="3"/>
  <c r="AE598" i="3"/>
  <c r="AD598" i="3"/>
  <c r="AC598" i="3"/>
  <c r="AB598" i="3"/>
  <c r="AA598" i="3"/>
  <c r="Z598" i="3"/>
  <c r="Y598" i="3"/>
  <c r="X598" i="3"/>
  <c r="W598" i="3"/>
  <c r="V598" i="3"/>
  <c r="U598" i="3"/>
  <c r="T598" i="3"/>
  <c r="S598" i="3"/>
  <c r="R598" i="3"/>
  <c r="Q598" i="3"/>
  <c r="P598" i="3"/>
  <c r="O598" i="3"/>
  <c r="N598" i="3"/>
  <c r="M598" i="3"/>
  <c r="L598" i="3"/>
  <c r="K598" i="3"/>
  <c r="J598" i="3"/>
  <c r="I598" i="3"/>
  <c r="AG597" i="3"/>
  <c r="AF597" i="3"/>
  <c r="AE597" i="3"/>
  <c r="AD597" i="3"/>
  <c r="AC597" i="3"/>
  <c r="AB597" i="3"/>
  <c r="AA597" i="3"/>
  <c r="Z597" i="3"/>
  <c r="Y597" i="3"/>
  <c r="X597" i="3"/>
  <c r="W597" i="3"/>
  <c r="V597" i="3"/>
  <c r="U597" i="3"/>
  <c r="T597" i="3"/>
  <c r="S597" i="3"/>
  <c r="R597" i="3"/>
  <c r="Q597" i="3"/>
  <c r="P597" i="3"/>
  <c r="O597" i="3"/>
  <c r="N597" i="3"/>
  <c r="M597" i="3"/>
  <c r="L597" i="3"/>
  <c r="K597" i="3"/>
  <c r="J597" i="3"/>
  <c r="I597" i="3"/>
  <c r="AG596" i="3"/>
  <c r="AF596" i="3"/>
  <c r="AE596" i="3"/>
  <c r="AD596" i="3"/>
  <c r="AC596" i="3"/>
  <c r="AB596" i="3"/>
  <c r="AA596" i="3"/>
  <c r="Z596" i="3"/>
  <c r="Y596" i="3"/>
  <c r="X596" i="3"/>
  <c r="W596" i="3"/>
  <c r="V596" i="3"/>
  <c r="U596" i="3"/>
  <c r="T596" i="3"/>
  <c r="S596" i="3"/>
  <c r="R596" i="3"/>
  <c r="Q596" i="3"/>
  <c r="P596" i="3"/>
  <c r="O596" i="3"/>
  <c r="N596" i="3"/>
  <c r="M596" i="3"/>
  <c r="L596" i="3"/>
  <c r="K596" i="3"/>
  <c r="J596" i="3"/>
  <c r="I596" i="3"/>
  <c r="AG595" i="3"/>
  <c r="AF595" i="3"/>
  <c r="AE595" i="3"/>
  <c r="AD595" i="3"/>
  <c r="AC595" i="3"/>
  <c r="AB595" i="3"/>
  <c r="AA595" i="3"/>
  <c r="Z595" i="3"/>
  <c r="Y595" i="3"/>
  <c r="X595" i="3"/>
  <c r="W595" i="3"/>
  <c r="V595" i="3"/>
  <c r="U595" i="3"/>
  <c r="T595" i="3"/>
  <c r="S595" i="3"/>
  <c r="R595" i="3"/>
  <c r="Q595" i="3"/>
  <c r="P595" i="3"/>
  <c r="O595" i="3"/>
  <c r="N595" i="3"/>
  <c r="M595" i="3"/>
  <c r="L595" i="3"/>
  <c r="K595" i="3"/>
  <c r="J595" i="3"/>
  <c r="I595" i="3"/>
  <c r="AG594" i="3"/>
  <c r="AF594" i="3"/>
  <c r="AE594" i="3"/>
  <c r="AD594" i="3"/>
  <c r="AC594" i="3"/>
  <c r="AB594" i="3"/>
  <c r="AA594" i="3"/>
  <c r="Z594" i="3"/>
  <c r="Y594" i="3"/>
  <c r="X594" i="3"/>
  <c r="W594" i="3"/>
  <c r="V594" i="3"/>
  <c r="U594" i="3"/>
  <c r="T594" i="3"/>
  <c r="S594" i="3"/>
  <c r="R594" i="3"/>
  <c r="Q594" i="3"/>
  <c r="P594" i="3"/>
  <c r="O594" i="3"/>
  <c r="N594" i="3"/>
  <c r="M594" i="3"/>
  <c r="L594" i="3"/>
  <c r="K594" i="3"/>
  <c r="J594" i="3"/>
  <c r="I594" i="3"/>
  <c r="AG593" i="3"/>
  <c r="AF593" i="3"/>
  <c r="AE593" i="3"/>
  <c r="AD593" i="3"/>
  <c r="AC593" i="3"/>
  <c r="AB593" i="3"/>
  <c r="AA593" i="3"/>
  <c r="Z593" i="3"/>
  <c r="Y593" i="3"/>
  <c r="X593" i="3"/>
  <c r="W593" i="3"/>
  <c r="V593" i="3"/>
  <c r="U593" i="3"/>
  <c r="T593" i="3"/>
  <c r="S593" i="3"/>
  <c r="R593" i="3"/>
  <c r="Q593" i="3"/>
  <c r="P593" i="3"/>
  <c r="O593" i="3"/>
  <c r="N593" i="3"/>
  <c r="M593" i="3"/>
  <c r="L593" i="3"/>
  <c r="K593" i="3"/>
  <c r="J593" i="3"/>
  <c r="I593" i="3"/>
  <c r="AG592" i="3"/>
  <c r="AF592" i="3"/>
  <c r="AE592" i="3"/>
  <c r="AD592" i="3"/>
  <c r="AC592" i="3"/>
  <c r="AB592" i="3"/>
  <c r="AA592" i="3"/>
  <c r="Z592" i="3"/>
  <c r="Y592" i="3"/>
  <c r="X592" i="3"/>
  <c r="W592" i="3"/>
  <c r="V592" i="3"/>
  <c r="U592" i="3"/>
  <c r="T592" i="3"/>
  <c r="S592" i="3"/>
  <c r="R592" i="3"/>
  <c r="Q592" i="3"/>
  <c r="P592" i="3"/>
  <c r="O592" i="3"/>
  <c r="N592" i="3"/>
  <c r="M592" i="3"/>
  <c r="L592" i="3"/>
  <c r="K592" i="3"/>
  <c r="J592" i="3"/>
  <c r="I592" i="3"/>
  <c r="AG591" i="3"/>
  <c r="AF591" i="3"/>
  <c r="AE591" i="3"/>
  <c r="AD591" i="3"/>
  <c r="AC591" i="3"/>
  <c r="AB591" i="3"/>
  <c r="AA591" i="3"/>
  <c r="Z591" i="3"/>
  <c r="Y591" i="3"/>
  <c r="X591" i="3"/>
  <c r="W591" i="3"/>
  <c r="V591" i="3"/>
  <c r="U591" i="3"/>
  <c r="T591" i="3"/>
  <c r="S591" i="3"/>
  <c r="R591" i="3"/>
  <c r="Q591" i="3"/>
  <c r="P591" i="3"/>
  <c r="O591" i="3"/>
  <c r="N591" i="3"/>
  <c r="M591" i="3"/>
  <c r="L591" i="3"/>
  <c r="K591" i="3"/>
  <c r="J591" i="3"/>
  <c r="I591" i="3"/>
  <c r="AG590" i="3"/>
  <c r="AF590" i="3"/>
  <c r="AE590" i="3"/>
  <c r="AD590" i="3"/>
  <c r="AC590" i="3"/>
  <c r="AB590" i="3"/>
  <c r="AA590" i="3"/>
  <c r="Z590" i="3"/>
  <c r="Y590" i="3"/>
  <c r="X590" i="3"/>
  <c r="W590" i="3"/>
  <c r="V590" i="3"/>
  <c r="U590" i="3"/>
  <c r="T590" i="3"/>
  <c r="S590" i="3"/>
  <c r="R590" i="3"/>
  <c r="Q590" i="3"/>
  <c r="P590" i="3"/>
  <c r="O590" i="3"/>
  <c r="N590" i="3"/>
  <c r="M590" i="3"/>
  <c r="L590" i="3"/>
  <c r="K590" i="3"/>
  <c r="J590" i="3"/>
  <c r="I590" i="3"/>
  <c r="AG589" i="3"/>
  <c r="AF589" i="3"/>
  <c r="AE589" i="3"/>
  <c r="AD589" i="3"/>
  <c r="AC589" i="3"/>
  <c r="AB589" i="3"/>
  <c r="AA589" i="3"/>
  <c r="Z589" i="3"/>
  <c r="Y589" i="3"/>
  <c r="X589" i="3"/>
  <c r="W589" i="3"/>
  <c r="V589" i="3"/>
  <c r="U589" i="3"/>
  <c r="T589" i="3"/>
  <c r="S589" i="3"/>
  <c r="R589" i="3"/>
  <c r="Q589" i="3"/>
  <c r="P589" i="3"/>
  <c r="O589" i="3"/>
  <c r="N589" i="3"/>
  <c r="M589" i="3"/>
  <c r="L589" i="3"/>
  <c r="K589" i="3"/>
  <c r="J589" i="3"/>
  <c r="I589" i="3"/>
  <c r="AG588" i="3"/>
  <c r="AF588" i="3"/>
  <c r="AE588" i="3"/>
  <c r="AD588" i="3"/>
  <c r="AC588" i="3"/>
  <c r="AB588" i="3"/>
  <c r="AA588" i="3"/>
  <c r="Z588" i="3"/>
  <c r="Y588" i="3"/>
  <c r="X588" i="3"/>
  <c r="W588" i="3"/>
  <c r="V588" i="3"/>
  <c r="U588" i="3"/>
  <c r="T588" i="3"/>
  <c r="S588" i="3"/>
  <c r="R588" i="3"/>
  <c r="Q588" i="3"/>
  <c r="P588" i="3"/>
  <c r="O588" i="3"/>
  <c r="N588" i="3"/>
  <c r="M588" i="3"/>
  <c r="L588" i="3"/>
  <c r="K588" i="3"/>
  <c r="J588" i="3"/>
  <c r="I588" i="3"/>
  <c r="AG587" i="3"/>
  <c r="AF587" i="3"/>
  <c r="AE587" i="3"/>
  <c r="AD587" i="3"/>
  <c r="AC587" i="3"/>
  <c r="AB587" i="3"/>
  <c r="AA587" i="3"/>
  <c r="Z587" i="3"/>
  <c r="Y587" i="3"/>
  <c r="X587" i="3"/>
  <c r="W587" i="3"/>
  <c r="V587" i="3"/>
  <c r="U587" i="3"/>
  <c r="T587" i="3"/>
  <c r="S587" i="3"/>
  <c r="R587" i="3"/>
  <c r="Q587" i="3"/>
  <c r="P587" i="3"/>
  <c r="O587" i="3"/>
  <c r="N587" i="3"/>
  <c r="M587" i="3"/>
  <c r="L587" i="3"/>
  <c r="K587" i="3"/>
  <c r="J587" i="3"/>
  <c r="I587" i="3"/>
  <c r="AG586" i="3"/>
  <c r="AF586" i="3"/>
  <c r="AE586" i="3"/>
  <c r="AD586" i="3"/>
  <c r="AC586" i="3"/>
  <c r="AB586" i="3"/>
  <c r="AA586" i="3"/>
  <c r="Z586" i="3"/>
  <c r="Y586" i="3"/>
  <c r="X586" i="3"/>
  <c r="W586" i="3"/>
  <c r="V586" i="3"/>
  <c r="U586" i="3"/>
  <c r="T586" i="3"/>
  <c r="S586" i="3"/>
  <c r="R586" i="3"/>
  <c r="Q586" i="3"/>
  <c r="P586" i="3"/>
  <c r="O586" i="3"/>
  <c r="N586" i="3"/>
  <c r="M586" i="3"/>
  <c r="L586" i="3"/>
  <c r="K586" i="3"/>
  <c r="J586" i="3"/>
  <c r="I586" i="3"/>
  <c r="AG585" i="3"/>
  <c r="AF585" i="3"/>
  <c r="AE585" i="3"/>
  <c r="AD585" i="3"/>
  <c r="AC585" i="3"/>
  <c r="AB585" i="3"/>
  <c r="AA585" i="3"/>
  <c r="Z585" i="3"/>
  <c r="Y585" i="3"/>
  <c r="X585" i="3"/>
  <c r="W585" i="3"/>
  <c r="V585" i="3"/>
  <c r="U585" i="3"/>
  <c r="T585" i="3"/>
  <c r="S585" i="3"/>
  <c r="R585" i="3"/>
  <c r="Q585" i="3"/>
  <c r="P585" i="3"/>
  <c r="O585" i="3"/>
  <c r="N585" i="3"/>
  <c r="M585" i="3"/>
  <c r="L585" i="3"/>
  <c r="K585" i="3"/>
  <c r="J585" i="3"/>
  <c r="I585" i="3"/>
  <c r="AG584" i="3"/>
  <c r="AF584" i="3"/>
  <c r="AE584" i="3"/>
  <c r="AD584" i="3"/>
  <c r="AC584" i="3"/>
  <c r="AB584" i="3"/>
  <c r="AA584" i="3"/>
  <c r="Z584" i="3"/>
  <c r="Y584" i="3"/>
  <c r="X584" i="3"/>
  <c r="W584" i="3"/>
  <c r="V584" i="3"/>
  <c r="U584" i="3"/>
  <c r="T584" i="3"/>
  <c r="S584" i="3"/>
  <c r="R584" i="3"/>
  <c r="Q584" i="3"/>
  <c r="P584" i="3"/>
  <c r="O584" i="3"/>
  <c r="N584" i="3"/>
  <c r="M584" i="3"/>
  <c r="L584" i="3"/>
  <c r="K584" i="3"/>
  <c r="J584" i="3"/>
  <c r="I584" i="3"/>
  <c r="AG583" i="3"/>
  <c r="AF583" i="3"/>
  <c r="AE583" i="3"/>
  <c r="AD583" i="3"/>
  <c r="AC583" i="3"/>
  <c r="AB583" i="3"/>
  <c r="AA583" i="3"/>
  <c r="Z583" i="3"/>
  <c r="Y583" i="3"/>
  <c r="X583" i="3"/>
  <c r="W583" i="3"/>
  <c r="V583" i="3"/>
  <c r="U583" i="3"/>
  <c r="T583" i="3"/>
  <c r="S583" i="3"/>
  <c r="R583" i="3"/>
  <c r="Q583" i="3"/>
  <c r="P583" i="3"/>
  <c r="O583" i="3"/>
  <c r="N583" i="3"/>
  <c r="M583" i="3"/>
  <c r="L583" i="3"/>
  <c r="K583" i="3"/>
  <c r="J583" i="3"/>
  <c r="I583" i="3"/>
  <c r="AG582" i="3"/>
  <c r="AF582" i="3"/>
  <c r="AE582" i="3"/>
  <c r="AD582" i="3"/>
  <c r="AC582" i="3"/>
  <c r="AB582" i="3"/>
  <c r="AA582" i="3"/>
  <c r="Z582" i="3"/>
  <c r="Y582" i="3"/>
  <c r="X582" i="3"/>
  <c r="W582" i="3"/>
  <c r="V582" i="3"/>
  <c r="U582" i="3"/>
  <c r="T582" i="3"/>
  <c r="S582" i="3"/>
  <c r="R582" i="3"/>
  <c r="Q582" i="3"/>
  <c r="P582" i="3"/>
  <c r="O582" i="3"/>
  <c r="N582" i="3"/>
  <c r="M582" i="3"/>
  <c r="L582" i="3"/>
  <c r="K582" i="3"/>
  <c r="J582" i="3"/>
  <c r="I582" i="3"/>
  <c r="AG581" i="3"/>
  <c r="AF581" i="3"/>
  <c r="AE581" i="3"/>
  <c r="AD581" i="3"/>
  <c r="AC581" i="3"/>
  <c r="AB581" i="3"/>
  <c r="AA581" i="3"/>
  <c r="Z581" i="3"/>
  <c r="Y581" i="3"/>
  <c r="X581" i="3"/>
  <c r="W581" i="3"/>
  <c r="V581" i="3"/>
  <c r="U581" i="3"/>
  <c r="T581" i="3"/>
  <c r="S581" i="3"/>
  <c r="R581" i="3"/>
  <c r="Q581" i="3"/>
  <c r="P581" i="3"/>
  <c r="O581" i="3"/>
  <c r="N581" i="3"/>
  <c r="M581" i="3"/>
  <c r="L581" i="3"/>
  <c r="K581" i="3"/>
  <c r="J581" i="3"/>
  <c r="I581" i="3"/>
  <c r="AG580" i="3"/>
  <c r="AF580" i="3"/>
  <c r="AE580" i="3"/>
  <c r="AD580" i="3"/>
  <c r="AC580" i="3"/>
  <c r="AB580" i="3"/>
  <c r="AA580" i="3"/>
  <c r="Z580" i="3"/>
  <c r="Y580" i="3"/>
  <c r="X580" i="3"/>
  <c r="W580" i="3"/>
  <c r="V580" i="3"/>
  <c r="U580" i="3"/>
  <c r="T580" i="3"/>
  <c r="S580" i="3"/>
  <c r="R580" i="3"/>
  <c r="Q580" i="3"/>
  <c r="P580" i="3"/>
  <c r="O580" i="3"/>
  <c r="N580" i="3"/>
  <c r="M580" i="3"/>
  <c r="L580" i="3"/>
  <c r="K580" i="3"/>
  <c r="J580" i="3"/>
  <c r="I580" i="3"/>
  <c r="AG579" i="3"/>
  <c r="AF579" i="3"/>
  <c r="AE579" i="3"/>
  <c r="AD579" i="3"/>
  <c r="AC579" i="3"/>
  <c r="AB579" i="3"/>
  <c r="AA579" i="3"/>
  <c r="Z579" i="3"/>
  <c r="Y579" i="3"/>
  <c r="X579" i="3"/>
  <c r="W579" i="3"/>
  <c r="V579" i="3"/>
  <c r="U579" i="3"/>
  <c r="T579" i="3"/>
  <c r="S579" i="3"/>
  <c r="R579" i="3"/>
  <c r="Q579" i="3"/>
  <c r="P579" i="3"/>
  <c r="O579" i="3"/>
  <c r="N579" i="3"/>
  <c r="M579" i="3"/>
  <c r="L579" i="3"/>
  <c r="K579" i="3"/>
  <c r="J579" i="3"/>
  <c r="I579" i="3"/>
  <c r="AG578" i="3"/>
  <c r="AF578" i="3"/>
  <c r="AE578" i="3"/>
  <c r="AD578" i="3"/>
  <c r="AC578" i="3"/>
  <c r="AB578" i="3"/>
  <c r="AA578" i="3"/>
  <c r="Z578" i="3"/>
  <c r="Y578" i="3"/>
  <c r="X578" i="3"/>
  <c r="W578" i="3"/>
  <c r="V578" i="3"/>
  <c r="U578" i="3"/>
  <c r="T578" i="3"/>
  <c r="S578" i="3"/>
  <c r="R578" i="3"/>
  <c r="Q578" i="3"/>
  <c r="P578" i="3"/>
  <c r="O578" i="3"/>
  <c r="N578" i="3"/>
  <c r="M578" i="3"/>
  <c r="L578" i="3"/>
  <c r="K578" i="3"/>
  <c r="J578" i="3"/>
  <c r="I578" i="3"/>
  <c r="AG577" i="3"/>
  <c r="AF577" i="3"/>
  <c r="AE577" i="3"/>
  <c r="AD577" i="3"/>
  <c r="AC577" i="3"/>
  <c r="AB577" i="3"/>
  <c r="AA577" i="3"/>
  <c r="Z577" i="3"/>
  <c r="Y577" i="3"/>
  <c r="X577" i="3"/>
  <c r="W577" i="3"/>
  <c r="V577" i="3"/>
  <c r="U577" i="3"/>
  <c r="T577" i="3"/>
  <c r="S577" i="3"/>
  <c r="R577" i="3"/>
  <c r="Q577" i="3"/>
  <c r="P577" i="3"/>
  <c r="O577" i="3"/>
  <c r="N577" i="3"/>
  <c r="M577" i="3"/>
  <c r="L577" i="3"/>
  <c r="K577" i="3"/>
  <c r="J577" i="3"/>
  <c r="I577" i="3"/>
  <c r="AG576" i="3"/>
  <c r="AF576" i="3"/>
  <c r="AE576" i="3"/>
  <c r="AD576" i="3"/>
  <c r="AC576" i="3"/>
  <c r="AB576" i="3"/>
  <c r="AA576" i="3"/>
  <c r="Z576" i="3"/>
  <c r="Y576" i="3"/>
  <c r="X576" i="3"/>
  <c r="W576" i="3"/>
  <c r="V576" i="3"/>
  <c r="U576" i="3"/>
  <c r="T576" i="3"/>
  <c r="S576" i="3"/>
  <c r="R576" i="3"/>
  <c r="Q576" i="3"/>
  <c r="P576" i="3"/>
  <c r="O576" i="3"/>
  <c r="N576" i="3"/>
  <c r="M576" i="3"/>
  <c r="L576" i="3"/>
  <c r="K576" i="3"/>
  <c r="J576" i="3"/>
  <c r="I576" i="3"/>
  <c r="AG575" i="3"/>
  <c r="AF575" i="3"/>
  <c r="AE575" i="3"/>
  <c r="AD575" i="3"/>
  <c r="AC575" i="3"/>
  <c r="AB575" i="3"/>
  <c r="AA575" i="3"/>
  <c r="Z575" i="3"/>
  <c r="Y575" i="3"/>
  <c r="X575" i="3"/>
  <c r="W575" i="3"/>
  <c r="V575" i="3"/>
  <c r="U575" i="3"/>
  <c r="T575" i="3"/>
  <c r="S575" i="3"/>
  <c r="R575" i="3"/>
  <c r="Q575" i="3"/>
  <c r="P575" i="3"/>
  <c r="O575" i="3"/>
  <c r="N575" i="3"/>
  <c r="M575" i="3"/>
  <c r="L575" i="3"/>
  <c r="K575" i="3"/>
  <c r="J575" i="3"/>
  <c r="I575" i="3"/>
  <c r="AG574" i="3"/>
  <c r="AF574" i="3"/>
  <c r="AE574" i="3"/>
  <c r="AD574" i="3"/>
  <c r="AC574" i="3"/>
  <c r="AB574" i="3"/>
  <c r="AA574" i="3"/>
  <c r="Z574" i="3"/>
  <c r="Y574" i="3"/>
  <c r="X574" i="3"/>
  <c r="W574" i="3"/>
  <c r="V574" i="3"/>
  <c r="U574" i="3"/>
  <c r="T574" i="3"/>
  <c r="S574" i="3"/>
  <c r="R574" i="3"/>
  <c r="Q574" i="3"/>
  <c r="P574" i="3"/>
  <c r="O574" i="3"/>
  <c r="N574" i="3"/>
  <c r="M574" i="3"/>
  <c r="L574" i="3"/>
  <c r="K574" i="3"/>
  <c r="J574" i="3"/>
  <c r="I574" i="3"/>
  <c r="AG573" i="3"/>
  <c r="AF573" i="3"/>
  <c r="AE573" i="3"/>
  <c r="AD573" i="3"/>
  <c r="AC573" i="3"/>
  <c r="AB573" i="3"/>
  <c r="AA573" i="3"/>
  <c r="Z573" i="3"/>
  <c r="Y573" i="3"/>
  <c r="X573" i="3"/>
  <c r="W573" i="3"/>
  <c r="V573" i="3"/>
  <c r="U573" i="3"/>
  <c r="T573" i="3"/>
  <c r="S573" i="3"/>
  <c r="R573" i="3"/>
  <c r="Q573" i="3"/>
  <c r="P573" i="3"/>
  <c r="O573" i="3"/>
  <c r="N573" i="3"/>
  <c r="M573" i="3"/>
  <c r="L573" i="3"/>
  <c r="K573" i="3"/>
  <c r="J573" i="3"/>
  <c r="I573" i="3"/>
  <c r="AG572" i="3"/>
  <c r="AF572" i="3"/>
  <c r="AE572" i="3"/>
  <c r="AD572" i="3"/>
  <c r="AC572" i="3"/>
  <c r="AB572" i="3"/>
  <c r="AA572" i="3"/>
  <c r="Z572" i="3"/>
  <c r="Y572" i="3"/>
  <c r="X572" i="3"/>
  <c r="W572" i="3"/>
  <c r="V572" i="3"/>
  <c r="U572" i="3"/>
  <c r="T572" i="3"/>
  <c r="S572" i="3"/>
  <c r="R572" i="3"/>
  <c r="Q572" i="3"/>
  <c r="P572" i="3"/>
  <c r="O572" i="3"/>
  <c r="N572" i="3"/>
  <c r="M572" i="3"/>
  <c r="L572" i="3"/>
  <c r="K572" i="3"/>
  <c r="J572" i="3"/>
  <c r="I572" i="3"/>
  <c r="AG571" i="3"/>
  <c r="AF571" i="3"/>
  <c r="AE571" i="3"/>
  <c r="AD571" i="3"/>
  <c r="AC571" i="3"/>
  <c r="AB571" i="3"/>
  <c r="AA571" i="3"/>
  <c r="Z571" i="3"/>
  <c r="Y571" i="3"/>
  <c r="X571" i="3"/>
  <c r="W571" i="3"/>
  <c r="V571" i="3"/>
  <c r="U571" i="3"/>
  <c r="T571" i="3"/>
  <c r="S571" i="3"/>
  <c r="R571" i="3"/>
  <c r="Q571" i="3"/>
  <c r="P571" i="3"/>
  <c r="O571" i="3"/>
  <c r="N571" i="3"/>
  <c r="M571" i="3"/>
  <c r="L571" i="3"/>
  <c r="K571" i="3"/>
  <c r="J571" i="3"/>
  <c r="I571" i="3"/>
  <c r="AG570" i="3"/>
  <c r="AF570" i="3"/>
  <c r="AE570" i="3"/>
  <c r="AD570" i="3"/>
  <c r="AC570" i="3"/>
  <c r="AB570" i="3"/>
  <c r="AA570" i="3"/>
  <c r="Z570" i="3"/>
  <c r="Y570" i="3"/>
  <c r="X570" i="3"/>
  <c r="W570" i="3"/>
  <c r="V570" i="3"/>
  <c r="U570" i="3"/>
  <c r="T570" i="3"/>
  <c r="S570" i="3"/>
  <c r="R570" i="3"/>
  <c r="Q570" i="3"/>
  <c r="P570" i="3"/>
  <c r="O570" i="3"/>
  <c r="N570" i="3"/>
  <c r="M570" i="3"/>
  <c r="L570" i="3"/>
  <c r="K570" i="3"/>
  <c r="J570" i="3"/>
  <c r="I570" i="3"/>
  <c r="AG569" i="3"/>
  <c r="AF569" i="3"/>
  <c r="AE569" i="3"/>
  <c r="AD569" i="3"/>
  <c r="AC569" i="3"/>
  <c r="AB569" i="3"/>
  <c r="AA569" i="3"/>
  <c r="Z569" i="3"/>
  <c r="Y569" i="3"/>
  <c r="X569" i="3"/>
  <c r="W569" i="3"/>
  <c r="V569" i="3"/>
  <c r="U569" i="3"/>
  <c r="T569" i="3"/>
  <c r="S569" i="3"/>
  <c r="R569" i="3"/>
  <c r="Q569" i="3"/>
  <c r="P569" i="3"/>
  <c r="O569" i="3"/>
  <c r="N569" i="3"/>
  <c r="M569" i="3"/>
  <c r="L569" i="3"/>
  <c r="K569" i="3"/>
  <c r="J569" i="3"/>
  <c r="I569" i="3"/>
  <c r="AG568" i="3"/>
  <c r="AF568" i="3"/>
  <c r="AE568" i="3"/>
  <c r="AD568" i="3"/>
  <c r="AC568" i="3"/>
  <c r="AB568" i="3"/>
  <c r="AA568" i="3"/>
  <c r="Z568" i="3"/>
  <c r="Y568" i="3"/>
  <c r="X568" i="3"/>
  <c r="W568" i="3"/>
  <c r="V568" i="3"/>
  <c r="U568" i="3"/>
  <c r="T568" i="3"/>
  <c r="S568" i="3"/>
  <c r="R568" i="3"/>
  <c r="Q568" i="3"/>
  <c r="P568" i="3"/>
  <c r="O568" i="3"/>
  <c r="N568" i="3"/>
  <c r="M568" i="3"/>
  <c r="L568" i="3"/>
  <c r="K568" i="3"/>
  <c r="J568" i="3"/>
  <c r="I568" i="3"/>
  <c r="AG567" i="3"/>
  <c r="AF567" i="3"/>
  <c r="AE567" i="3"/>
  <c r="AD567" i="3"/>
  <c r="AC567" i="3"/>
  <c r="AB567" i="3"/>
  <c r="AA567" i="3"/>
  <c r="Z567" i="3"/>
  <c r="Y567" i="3"/>
  <c r="X567" i="3"/>
  <c r="W567" i="3"/>
  <c r="V567" i="3"/>
  <c r="U567" i="3"/>
  <c r="T567" i="3"/>
  <c r="S567" i="3"/>
  <c r="R567" i="3"/>
  <c r="Q567" i="3"/>
  <c r="P567" i="3"/>
  <c r="O567" i="3"/>
  <c r="N567" i="3"/>
  <c r="M567" i="3"/>
  <c r="L567" i="3"/>
  <c r="K567" i="3"/>
  <c r="J567" i="3"/>
  <c r="I567" i="3"/>
  <c r="AG566" i="3"/>
  <c r="AF566" i="3"/>
  <c r="AE566" i="3"/>
  <c r="AD566" i="3"/>
  <c r="AC566" i="3"/>
  <c r="AB566" i="3"/>
  <c r="AA566" i="3"/>
  <c r="Z566" i="3"/>
  <c r="Y566" i="3"/>
  <c r="X566" i="3"/>
  <c r="W566" i="3"/>
  <c r="V566" i="3"/>
  <c r="U566" i="3"/>
  <c r="T566" i="3"/>
  <c r="S566" i="3"/>
  <c r="R566" i="3"/>
  <c r="Q566" i="3"/>
  <c r="P566" i="3"/>
  <c r="O566" i="3"/>
  <c r="N566" i="3"/>
  <c r="M566" i="3"/>
  <c r="L566" i="3"/>
  <c r="K566" i="3"/>
  <c r="J566" i="3"/>
  <c r="I566" i="3"/>
  <c r="AG565" i="3"/>
  <c r="AF565" i="3"/>
  <c r="AE565" i="3"/>
  <c r="AD565" i="3"/>
  <c r="AC565" i="3"/>
  <c r="AB565" i="3"/>
  <c r="AA565" i="3"/>
  <c r="Z565" i="3"/>
  <c r="Y565" i="3"/>
  <c r="X565" i="3"/>
  <c r="W565" i="3"/>
  <c r="V565" i="3"/>
  <c r="U565" i="3"/>
  <c r="T565" i="3"/>
  <c r="S565" i="3"/>
  <c r="R565" i="3"/>
  <c r="Q565" i="3"/>
  <c r="P565" i="3"/>
  <c r="O565" i="3"/>
  <c r="N565" i="3"/>
  <c r="M565" i="3"/>
  <c r="L565" i="3"/>
  <c r="K565" i="3"/>
  <c r="J565" i="3"/>
  <c r="I565" i="3"/>
  <c r="AG564" i="3"/>
  <c r="AF564" i="3"/>
  <c r="AE564" i="3"/>
  <c r="AD564" i="3"/>
  <c r="AC564" i="3"/>
  <c r="AB564" i="3"/>
  <c r="AA564" i="3"/>
  <c r="Z564" i="3"/>
  <c r="Y564" i="3"/>
  <c r="X564" i="3"/>
  <c r="W564" i="3"/>
  <c r="V564" i="3"/>
  <c r="U564" i="3"/>
  <c r="T564" i="3"/>
  <c r="S564" i="3"/>
  <c r="R564" i="3"/>
  <c r="Q564" i="3"/>
  <c r="P564" i="3"/>
  <c r="O564" i="3"/>
  <c r="N564" i="3"/>
  <c r="M564" i="3"/>
  <c r="L564" i="3"/>
  <c r="K564" i="3"/>
  <c r="J564" i="3"/>
  <c r="I564" i="3"/>
  <c r="AG563" i="3"/>
  <c r="AF563" i="3"/>
  <c r="AE563" i="3"/>
  <c r="AD563" i="3"/>
  <c r="AC563" i="3"/>
  <c r="AB563" i="3"/>
  <c r="AA563" i="3"/>
  <c r="Z563" i="3"/>
  <c r="Y563" i="3"/>
  <c r="X563" i="3"/>
  <c r="W563" i="3"/>
  <c r="V563" i="3"/>
  <c r="U563" i="3"/>
  <c r="T563" i="3"/>
  <c r="S563" i="3"/>
  <c r="R563" i="3"/>
  <c r="Q563" i="3"/>
  <c r="P563" i="3"/>
  <c r="O563" i="3"/>
  <c r="N563" i="3"/>
  <c r="M563" i="3"/>
  <c r="L563" i="3"/>
  <c r="K563" i="3"/>
  <c r="J563" i="3"/>
  <c r="I563" i="3"/>
  <c r="AG562" i="3"/>
  <c r="AF562" i="3"/>
  <c r="AE562" i="3"/>
  <c r="AD562" i="3"/>
  <c r="AC562" i="3"/>
  <c r="AB562" i="3"/>
  <c r="AA562" i="3"/>
  <c r="Z562" i="3"/>
  <c r="Y562" i="3"/>
  <c r="X562" i="3"/>
  <c r="W562" i="3"/>
  <c r="V562" i="3"/>
  <c r="U562" i="3"/>
  <c r="T562" i="3"/>
  <c r="S562" i="3"/>
  <c r="R562" i="3"/>
  <c r="Q562" i="3"/>
  <c r="P562" i="3"/>
  <c r="O562" i="3"/>
  <c r="N562" i="3"/>
  <c r="M562" i="3"/>
  <c r="L562" i="3"/>
  <c r="K562" i="3"/>
  <c r="J562" i="3"/>
  <c r="I562" i="3"/>
  <c r="AG561" i="3"/>
  <c r="AF561" i="3"/>
  <c r="AE561" i="3"/>
  <c r="AD561" i="3"/>
  <c r="AC561" i="3"/>
  <c r="AB561" i="3"/>
  <c r="AA561" i="3"/>
  <c r="Z561" i="3"/>
  <c r="Y561" i="3"/>
  <c r="X561" i="3"/>
  <c r="W561" i="3"/>
  <c r="V561" i="3"/>
  <c r="U561" i="3"/>
  <c r="T561" i="3"/>
  <c r="S561" i="3"/>
  <c r="R561" i="3"/>
  <c r="Q561" i="3"/>
  <c r="P561" i="3"/>
  <c r="O561" i="3"/>
  <c r="N561" i="3"/>
  <c r="M561" i="3"/>
  <c r="L561" i="3"/>
  <c r="K561" i="3"/>
  <c r="J561" i="3"/>
  <c r="I561" i="3"/>
  <c r="AG560" i="3"/>
  <c r="AF560" i="3"/>
  <c r="AE560" i="3"/>
  <c r="AD560" i="3"/>
  <c r="AC560" i="3"/>
  <c r="AB560" i="3"/>
  <c r="AA560" i="3"/>
  <c r="Z560" i="3"/>
  <c r="Y560" i="3"/>
  <c r="X560" i="3"/>
  <c r="W560" i="3"/>
  <c r="V560" i="3"/>
  <c r="U560" i="3"/>
  <c r="T560" i="3"/>
  <c r="S560" i="3"/>
  <c r="R560" i="3"/>
  <c r="Q560" i="3"/>
  <c r="P560" i="3"/>
  <c r="O560" i="3"/>
  <c r="N560" i="3"/>
  <c r="M560" i="3"/>
  <c r="L560" i="3"/>
  <c r="K560" i="3"/>
  <c r="J560" i="3"/>
  <c r="I560" i="3"/>
  <c r="AG559" i="3"/>
  <c r="AF559" i="3"/>
  <c r="AE559" i="3"/>
  <c r="AD559" i="3"/>
  <c r="AC559" i="3"/>
  <c r="AB559" i="3"/>
  <c r="AA559" i="3"/>
  <c r="Z559" i="3"/>
  <c r="Y559" i="3"/>
  <c r="X559" i="3"/>
  <c r="W559" i="3"/>
  <c r="V559" i="3"/>
  <c r="U559" i="3"/>
  <c r="T559" i="3"/>
  <c r="S559" i="3"/>
  <c r="R559" i="3"/>
  <c r="Q559" i="3"/>
  <c r="P559" i="3"/>
  <c r="O559" i="3"/>
  <c r="N559" i="3"/>
  <c r="M559" i="3"/>
  <c r="L559" i="3"/>
  <c r="K559" i="3"/>
  <c r="J559" i="3"/>
  <c r="I559" i="3"/>
  <c r="AG558" i="3"/>
  <c r="AF558" i="3"/>
  <c r="AE558" i="3"/>
  <c r="AD558" i="3"/>
  <c r="AC558" i="3"/>
  <c r="AB558" i="3"/>
  <c r="AA558" i="3"/>
  <c r="Z558" i="3"/>
  <c r="Y558" i="3"/>
  <c r="X558" i="3"/>
  <c r="W558" i="3"/>
  <c r="V558" i="3"/>
  <c r="U558" i="3"/>
  <c r="T558" i="3"/>
  <c r="S558" i="3"/>
  <c r="R558" i="3"/>
  <c r="Q558" i="3"/>
  <c r="P558" i="3"/>
  <c r="O558" i="3"/>
  <c r="N558" i="3"/>
  <c r="M558" i="3"/>
  <c r="L558" i="3"/>
  <c r="K558" i="3"/>
  <c r="J558" i="3"/>
  <c r="I558" i="3"/>
  <c r="AG557" i="3"/>
  <c r="AF557" i="3"/>
  <c r="AE557" i="3"/>
  <c r="AD557" i="3"/>
  <c r="AC557" i="3"/>
  <c r="AB557" i="3"/>
  <c r="AA557" i="3"/>
  <c r="Z557" i="3"/>
  <c r="Y557" i="3"/>
  <c r="X557" i="3"/>
  <c r="W557" i="3"/>
  <c r="V557" i="3"/>
  <c r="U557" i="3"/>
  <c r="T557" i="3"/>
  <c r="S557" i="3"/>
  <c r="R557" i="3"/>
  <c r="Q557" i="3"/>
  <c r="P557" i="3"/>
  <c r="O557" i="3"/>
  <c r="N557" i="3"/>
  <c r="M557" i="3"/>
  <c r="L557" i="3"/>
  <c r="K557" i="3"/>
  <c r="J557" i="3"/>
  <c r="I557" i="3"/>
  <c r="AG556" i="3"/>
  <c r="AF556" i="3"/>
  <c r="AE556" i="3"/>
  <c r="AD556" i="3"/>
  <c r="AC556" i="3"/>
  <c r="AB556" i="3"/>
  <c r="AA556" i="3"/>
  <c r="Z556" i="3"/>
  <c r="Y556" i="3"/>
  <c r="X556" i="3"/>
  <c r="W556" i="3"/>
  <c r="V556" i="3"/>
  <c r="U556" i="3"/>
  <c r="T556" i="3"/>
  <c r="S556" i="3"/>
  <c r="R556" i="3"/>
  <c r="Q556" i="3"/>
  <c r="P556" i="3"/>
  <c r="O556" i="3"/>
  <c r="N556" i="3"/>
  <c r="M556" i="3"/>
  <c r="L556" i="3"/>
  <c r="K556" i="3"/>
  <c r="J556" i="3"/>
  <c r="I556" i="3"/>
  <c r="AG555" i="3"/>
  <c r="AF555" i="3"/>
  <c r="AE555" i="3"/>
  <c r="AD555" i="3"/>
  <c r="AC555" i="3"/>
  <c r="AB555" i="3"/>
  <c r="AA555" i="3"/>
  <c r="Z555" i="3"/>
  <c r="Y555" i="3"/>
  <c r="X555" i="3"/>
  <c r="W555" i="3"/>
  <c r="V555" i="3"/>
  <c r="U555" i="3"/>
  <c r="T555" i="3"/>
  <c r="S555" i="3"/>
  <c r="R555" i="3"/>
  <c r="Q555" i="3"/>
  <c r="P555" i="3"/>
  <c r="O555" i="3"/>
  <c r="N555" i="3"/>
  <c r="M555" i="3"/>
  <c r="L555" i="3"/>
  <c r="K555" i="3"/>
  <c r="J555" i="3"/>
  <c r="I555" i="3"/>
  <c r="AG554" i="3"/>
  <c r="AF554" i="3"/>
  <c r="AE554" i="3"/>
  <c r="AD554" i="3"/>
  <c r="AC554" i="3"/>
  <c r="AB554" i="3"/>
  <c r="AA554" i="3"/>
  <c r="Z554" i="3"/>
  <c r="Y554" i="3"/>
  <c r="X554" i="3"/>
  <c r="W554" i="3"/>
  <c r="V554" i="3"/>
  <c r="U554" i="3"/>
  <c r="T554" i="3"/>
  <c r="S554" i="3"/>
  <c r="R554" i="3"/>
  <c r="Q554" i="3"/>
  <c r="P554" i="3"/>
  <c r="O554" i="3"/>
  <c r="N554" i="3"/>
  <c r="M554" i="3"/>
  <c r="L554" i="3"/>
  <c r="K554" i="3"/>
  <c r="J554" i="3"/>
  <c r="I554" i="3"/>
  <c r="AG553" i="3"/>
  <c r="AF553" i="3"/>
  <c r="AE553" i="3"/>
  <c r="AD553" i="3"/>
  <c r="AC553" i="3"/>
  <c r="AB553" i="3"/>
  <c r="AA553" i="3"/>
  <c r="Z553" i="3"/>
  <c r="Y553" i="3"/>
  <c r="X553" i="3"/>
  <c r="W553" i="3"/>
  <c r="V553" i="3"/>
  <c r="U553" i="3"/>
  <c r="T553" i="3"/>
  <c r="S553" i="3"/>
  <c r="R553" i="3"/>
  <c r="Q553" i="3"/>
  <c r="P553" i="3"/>
  <c r="O553" i="3"/>
  <c r="N553" i="3"/>
  <c r="M553" i="3"/>
  <c r="L553" i="3"/>
  <c r="K553" i="3"/>
  <c r="J553" i="3"/>
  <c r="I553" i="3"/>
  <c r="AG552" i="3"/>
  <c r="AF552" i="3"/>
  <c r="AE552" i="3"/>
  <c r="AD552" i="3"/>
  <c r="AC552" i="3"/>
  <c r="AB552" i="3"/>
  <c r="AA552" i="3"/>
  <c r="Z552" i="3"/>
  <c r="Y552" i="3"/>
  <c r="X552" i="3"/>
  <c r="W552" i="3"/>
  <c r="V552" i="3"/>
  <c r="U552" i="3"/>
  <c r="T552" i="3"/>
  <c r="S552" i="3"/>
  <c r="R552" i="3"/>
  <c r="Q552" i="3"/>
  <c r="P552" i="3"/>
  <c r="O552" i="3"/>
  <c r="N552" i="3"/>
  <c r="M552" i="3"/>
  <c r="L552" i="3"/>
  <c r="K552" i="3"/>
  <c r="J552" i="3"/>
  <c r="I552" i="3"/>
  <c r="AG551" i="3"/>
  <c r="AF551" i="3"/>
  <c r="AE551" i="3"/>
  <c r="AD551" i="3"/>
  <c r="AC551" i="3"/>
  <c r="AB551" i="3"/>
  <c r="AA551" i="3"/>
  <c r="Z551" i="3"/>
  <c r="Y551" i="3"/>
  <c r="X551" i="3"/>
  <c r="W551" i="3"/>
  <c r="V551" i="3"/>
  <c r="U551" i="3"/>
  <c r="T551" i="3"/>
  <c r="S551" i="3"/>
  <c r="R551" i="3"/>
  <c r="Q551" i="3"/>
  <c r="P551" i="3"/>
  <c r="O551" i="3"/>
  <c r="N551" i="3"/>
  <c r="M551" i="3"/>
  <c r="L551" i="3"/>
  <c r="K551" i="3"/>
  <c r="J551" i="3"/>
  <c r="I551" i="3"/>
  <c r="AG550" i="3"/>
  <c r="AF550" i="3"/>
  <c r="AE550" i="3"/>
  <c r="AD550" i="3"/>
  <c r="AC550" i="3"/>
  <c r="AB550" i="3"/>
  <c r="AA550" i="3"/>
  <c r="Z550" i="3"/>
  <c r="Y550" i="3"/>
  <c r="X550" i="3"/>
  <c r="W550" i="3"/>
  <c r="V550" i="3"/>
  <c r="U550" i="3"/>
  <c r="T550" i="3"/>
  <c r="S550" i="3"/>
  <c r="R550" i="3"/>
  <c r="Q550" i="3"/>
  <c r="P550" i="3"/>
  <c r="O550" i="3"/>
  <c r="N550" i="3"/>
  <c r="M550" i="3"/>
  <c r="L550" i="3"/>
  <c r="K550" i="3"/>
  <c r="J550" i="3"/>
  <c r="I550" i="3"/>
  <c r="AG549" i="3"/>
  <c r="AF549" i="3"/>
  <c r="AE549" i="3"/>
  <c r="AD549" i="3"/>
  <c r="AC549" i="3"/>
  <c r="AB549" i="3"/>
  <c r="AA549" i="3"/>
  <c r="Z549" i="3"/>
  <c r="Y549" i="3"/>
  <c r="X549" i="3"/>
  <c r="W549" i="3"/>
  <c r="V549" i="3"/>
  <c r="U549" i="3"/>
  <c r="T549" i="3"/>
  <c r="S549" i="3"/>
  <c r="R549" i="3"/>
  <c r="Q549" i="3"/>
  <c r="P549" i="3"/>
  <c r="O549" i="3"/>
  <c r="N549" i="3"/>
  <c r="M549" i="3"/>
  <c r="L549" i="3"/>
  <c r="K549" i="3"/>
  <c r="J549" i="3"/>
  <c r="I549" i="3"/>
  <c r="AG548" i="3"/>
  <c r="AF548" i="3"/>
  <c r="AE548" i="3"/>
  <c r="AD548" i="3"/>
  <c r="AC548" i="3"/>
  <c r="AB548" i="3"/>
  <c r="AA548" i="3"/>
  <c r="Z548" i="3"/>
  <c r="Y548" i="3"/>
  <c r="X548" i="3"/>
  <c r="W548" i="3"/>
  <c r="V548" i="3"/>
  <c r="U548" i="3"/>
  <c r="T548" i="3"/>
  <c r="S548" i="3"/>
  <c r="R548" i="3"/>
  <c r="Q548" i="3"/>
  <c r="P548" i="3"/>
  <c r="O548" i="3"/>
  <c r="N548" i="3"/>
  <c r="M548" i="3"/>
  <c r="L548" i="3"/>
  <c r="K548" i="3"/>
  <c r="J548" i="3"/>
  <c r="I548" i="3"/>
  <c r="AG547" i="3"/>
  <c r="AF547" i="3"/>
  <c r="AE547" i="3"/>
  <c r="AD547" i="3"/>
  <c r="AC547" i="3"/>
  <c r="AB547" i="3"/>
  <c r="AA547" i="3"/>
  <c r="Z547" i="3"/>
  <c r="Y547" i="3"/>
  <c r="X547" i="3"/>
  <c r="W547" i="3"/>
  <c r="V547" i="3"/>
  <c r="U547" i="3"/>
  <c r="T547" i="3"/>
  <c r="S547" i="3"/>
  <c r="R547" i="3"/>
  <c r="Q547" i="3"/>
  <c r="P547" i="3"/>
  <c r="O547" i="3"/>
  <c r="N547" i="3"/>
  <c r="M547" i="3"/>
  <c r="L547" i="3"/>
  <c r="K547" i="3"/>
  <c r="J547" i="3"/>
  <c r="I547" i="3"/>
  <c r="AG546" i="3"/>
  <c r="AF546" i="3"/>
  <c r="AE546" i="3"/>
  <c r="AD546" i="3"/>
  <c r="AC546" i="3"/>
  <c r="AB546" i="3"/>
  <c r="AA546" i="3"/>
  <c r="Z546" i="3"/>
  <c r="Y546" i="3"/>
  <c r="X546" i="3"/>
  <c r="W546" i="3"/>
  <c r="V546" i="3"/>
  <c r="U546" i="3"/>
  <c r="T546" i="3"/>
  <c r="S546" i="3"/>
  <c r="R546" i="3"/>
  <c r="Q546" i="3"/>
  <c r="P546" i="3"/>
  <c r="O546" i="3"/>
  <c r="N546" i="3"/>
  <c r="M546" i="3"/>
  <c r="L546" i="3"/>
  <c r="K546" i="3"/>
  <c r="J546" i="3"/>
  <c r="I546" i="3"/>
  <c r="AG545" i="3"/>
  <c r="AF545" i="3"/>
  <c r="AE545" i="3"/>
  <c r="AD545" i="3"/>
  <c r="AC545" i="3"/>
  <c r="AB545" i="3"/>
  <c r="AA545" i="3"/>
  <c r="Z545" i="3"/>
  <c r="Y545" i="3"/>
  <c r="X545" i="3"/>
  <c r="W545" i="3"/>
  <c r="V545" i="3"/>
  <c r="U545" i="3"/>
  <c r="T545" i="3"/>
  <c r="S545" i="3"/>
  <c r="R545" i="3"/>
  <c r="Q545" i="3"/>
  <c r="P545" i="3"/>
  <c r="O545" i="3"/>
  <c r="N545" i="3"/>
  <c r="M545" i="3"/>
  <c r="L545" i="3"/>
  <c r="K545" i="3"/>
  <c r="J545" i="3"/>
  <c r="I545" i="3"/>
  <c r="AG544" i="3"/>
  <c r="AF544" i="3"/>
  <c r="AE544" i="3"/>
  <c r="AD544" i="3"/>
  <c r="AC544" i="3"/>
  <c r="AB544" i="3"/>
  <c r="AA544" i="3"/>
  <c r="Z544" i="3"/>
  <c r="Y544" i="3"/>
  <c r="X544" i="3"/>
  <c r="W544" i="3"/>
  <c r="V544" i="3"/>
  <c r="U544" i="3"/>
  <c r="T544" i="3"/>
  <c r="S544" i="3"/>
  <c r="R544" i="3"/>
  <c r="Q544" i="3"/>
  <c r="P544" i="3"/>
  <c r="O544" i="3"/>
  <c r="N544" i="3"/>
  <c r="M544" i="3"/>
  <c r="L544" i="3"/>
  <c r="K544" i="3"/>
  <c r="J544" i="3"/>
  <c r="I544" i="3"/>
  <c r="AG543" i="3"/>
  <c r="AF543" i="3"/>
  <c r="AE543" i="3"/>
  <c r="AD543" i="3"/>
  <c r="AC543" i="3"/>
  <c r="AB543" i="3"/>
  <c r="AA543" i="3"/>
  <c r="Z543" i="3"/>
  <c r="Y543" i="3"/>
  <c r="X543" i="3"/>
  <c r="W543" i="3"/>
  <c r="V543" i="3"/>
  <c r="U543" i="3"/>
  <c r="T543" i="3"/>
  <c r="S543" i="3"/>
  <c r="R543" i="3"/>
  <c r="Q543" i="3"/>
  <c r="P543" i="3"/>
  <c r="O543" i="3"/>
  <c r="N543" i="3"/>
  <c r="M543" i="3"/>
  <c r="L543" i="3"/>
  <c r="K543" i="3"/>
  <c r="J543" i="3"/>
  <c r="I543" i="3"/>
  <c r="AG542" i="3"/>
  <c r="AF542" i="3"/>
  <c r="AE542" i="3"/>
  <c r="AD542" i="3"/>
  <c r="AC542" i="3"/>
  <c r="AB542" i="3"/>
  <c r="AA542" i="3"/>
  <c r="Z542" i="3"/>
  <c r="Y542" i="3"/>
  <c r="X542" i="3"/>
  <c r="W542" i="3"/>
  <c r="V542" i="3"/>
  <c r="U542" i="3"/>
  <c r="T542" i="3"/>
  <c r="S542" i="3"/>
  <c r="R542" i="3"/>
  <c r="Q542" i="3"/>
  <c r="P542" i="3"/>
  <c r="O542" i="3"/>
  <c r="N542" i="3"/>
  <c r="M542" i="3"/>
  <c r="L542" i="3"/>
  <c r="K542" i="3"/>
  <c r="J542" i="3"/>
  <c r="I542" i="3"/>
  <c r="AG541" i="3"/>
  <c r="AF541" i="3"/>
  <c r="AE541" i="3"/>
  <c r="AD541" i="3"/>
  <c r="AC541" i="3"/>
  <c r="AB541" i="3"/>
  <c r="AA541" i="3"/>
  <c r="Z541" i="3"/>
  <c r="Y541" i="3"/>
  <c r="X541" i="3"/>
  <c r="W541" i="3"/>
  <c r="V541" i="3"/>
  <c r="U541" i="3"/>
  <c r="T541" i="3"/>
  <c r="S541" i="3"/>
  <c r="R541" i="3"/>
  <c r="Q541" i="3"/>
  <c r="P541" i="3"/>
  <c r="O541" i="3"/>
  <c r="N541" i="3"/>
  <c r="M541" i="3"/>
  <c r="L541" i="3"/>
  <c r="K541" i="3"/>
  <c r="J541" i="3"/>
  <c r="I541" i="3"/>
  <c r="AG540" i="3"/>
  <c r="AF540" i="3"/>
  <c r="AE540" i="3"/>
  <c r="AD540" i="3"/>
  <c r="AC540" i="3"/>
  <c r="AB540" i="3"/>
  <c r="AA540" i="3"/>
  <c r="Z540" i="3"/>
  <c r="Y540" i="3"/>
  <c r="X540" i="3"/>
  <c r="W540" i="3"/>
  <c r="V540" i="3"/>
  <c r="U540" i="3"/>
  <c r="T540" i="3"/>
  <c r="S540" i="3"/>
  <c r="R540" i="3"/>
  <c r="Q540" i="3"/>
  <c r="P540" i="3"/>
  <c r="O540" i="3"/>
  <c r="N540" i="3"/>
  <c r="M540" i="3"/>
  <c r="L540" i="3"/>
  <c r="K540" i="3"/>
  <c r="J540" i="3"/>
  <c r="I540" i="3"/>
  <c r="AG539" i="3"/>
  <c r="AF539" i="3"/>
  <c r="AE539" i="3"/>
  <c r="AD539" i="3"/>
  <c r="AC539" i="3"/>
  <c r="AB539" i="3"/>
  <c r="AA539" i="3"/>
  <c r="Z539" i="3"/>
  <c r="Y539" i="3"/>
  <c r="X539" i="3"/>
  <c r="W539" i="3"/>
  <c r="V539" i="3"/>
  <c r="U539" i="3"/>
  <c r="T539" i="3"/>
  <c r="S539" i="3"/>
  <c r="R539" i="3"/>
  <c r="Q539" i="3"/>
  <c r="P539" i="3"/>
  <c r="O539" i="3"/>
  <c r="N539" i="3"/>
  <c r="M539" i="3"/>
  <c r="L539" i="3"/>
  <c r="K539" i="3"/>
  <c r="J539" i="3"/>
  <c r="I539" i="3"/>
  <c r="AG538" i="3"/>
  <c r="AF538" i="3"/>
  <c r="AE538" i="3"/>
  <c r="AD538" i="3"/>
  <c r="AC538" i="3"/>
  <c r="AB538" i="3"/>
  <c r="AA538" i="3"/>
  <c r="Z538" i="3"/>
  <c r="Y538" i="3"/>
  <c r="X538" i="3"/>
  <c r="W538" i="3"/>
  <c r="V538" i="3"/>
  <c r="U538" i="3"/>
  <c r="T538" i="3"/>
  <c r="S538" i="3"/>
  <c r="R538" i="3"/>
  <c r="Q538" i="3"/>
  <c r="P538" i="3"/>
  <c r="O538" i="3"/>
  <c r="N538" i="3"/>
  <c r="M538" i="3"/>
  <c r="L538" i="3"/>
  <c r="K538" i="3"/>
  <c r="J538" i="3"/>
  <c r="I538" i="3"/>
  <c r="AG537" i="3"/>
  <c r="AF537" i="3"/>
  <c r="AE537" i="3"/>
  <c r="AD537" i="3"/>
  <c r="AC537" i="3"/>
  <c r="AB537" i="3"/>
  <c r="AA537" i="3"/>
  <c r="Z537" i="3"/>
  <c r="Y537" i="3"/>
  <c r="X537" i="3"/>
  <c r="W537" i="3"/>
  <c r="V537" i="3"/>
  <c r="U537" i="3"/>
  <c r="T537" i="3"/>
  <c r="S537" i="3"/>
  <c r="R537" i="3"/>
  <c r="Q537" i="3"/>
  <c r="P537" i="3"/>
  <c r="O537" i="3"/>
  <c r="N537" i="3"/>
  <c r="M537" i="3"/>
  <c r="L537" i="3"/>
  <c r="K537" i="3"/>
  <c r="J537" i="3"/>
  <c r="I537" i="3"/>
  <c r="AG536" i="3"/>
  <c r="AF536" i="3"/>
  <c r="AE536" i="3"/>
  <c r="AD536" i="3"/>
  <c r="AC536" i="3"/>
  <c r="AB536" i="3"/>
  <c r="AA536" i="3"/>
  <c r="Z536" i="3"/>
  <c r="Y536" i="3"/>
  <c r="X536" i="3"/>
  <c r="W536" i="3"/>
  <c r="V536" i="3"/>
  <c r="U536" i="3"/>
  <c r="T536" i="3"/>
  <c r="S536" i="3"/>
  <c r="R536" i="3"/>
  <c r="Q536" i="3"/>
  <c r="P536" i="3"/>
  <c r="O536" i="3"/>
  <c r="N536" i="3"/>
  <c r="M536" i="3"/>
  <c r="L536" i="3"/>
  <c r="K536" i="3"/>
  <c r="J536" i="3"/>
  <c r="I536" i="3"/>
  <c r="AG535" i="3"/>
  <c r="AF535" i="3"/>
  <c r="AE535" i="3"/>
  <c r="AD535" i="3"/>
  <c r="AC535" i="3"/>
  <c r="AB535" i="3"/>
  <c r="AA535" i="3"/>
  <c r="Z535" i="3"/>
  <c r="Y535" i="3"/>
  <c r="X535" i="3"/>
  <c r="W535" i="3"/>
  <c r="V535" i="3"/>
  <c r="U535" i="3"/>
  <c r="T535" i="3"/>
  <c r="S535" i="3"/>
  <c r="R535" i="3"/>
  <c r="Q535" i="3"/>
  <c r="P535" i="3"/>
  <c r="O535" i="3"/>
  <c r="N535" i="3"/>
  <c r="M535" i="3"/>
  <c r="L535" i="3"/>
  <c r="K535" i="3"/>
  <c r="J535" i="3"/>
  <c r="I535" i="3"/>
  <c r="AG534" i="3"/>
  <c r="AF534" i="3"/>
  <c r="AE534" i="3"/>
  <c r="AD534" i="3"/>
  <c r="AC534" i="3"/>
  <c r="AB534" i="3"/>
  <c r="AA534" i="3"/>
  <c r="Z534" i="3"/>
  <c r="Y534" i="3"/>
  <c r="X534" i="3"/>
  <c r="W534" i="3"/>
  <c r="V534" i="3"/>
  <c r="U534" i="3"/>
  <c r="T534" i="3"/>
  <c r="S534" i="3"/>
  <c r="R534" i="3"/>
  <c r="Q534" i="3"/>
  <c r="P534" i="3"/>
  <c r="O534" i="3"/>
  <c r="N534" i="3"/>
  <c r="M534" i="3"/>
  <c r="L534" i="3"/>
  <c r="K534" i="3"/>
  <c r="J534" i="3"/>
  <c r="I534" i="3"/>
  <c r="AG533" i="3"/>
  <c r="AF533" i="3"/>
  <c r="AE533" i="3"/>
  <c r="AD533" i="3"/>
  <c r="AC533" i="3"/>
  <c r="AB533" i="3"/>
  <c r="AA533" i="3"/>
  <c r="Z533" i="3"/>
  <c r="Y533" i="3"/>
  <c r="X533" i="3"/>
  <c r="W533" i="3"/>
  <c r="V533" i="3"/>
  <c r="U533" i="3"/>
  <c r="T533" i="3"/>
  <c r="S533" i="3"/>
  <c r="R533" i="3"/>
  <c r="Q533" i="3"/>
  <c r="P533" i="3"/>
  <c r="O533" i="3"/>
  <c r="N533" i="3"/>
  <c r="M533" i="3"/>
  <c r="L533" i="3"/>
  <c r="K533" i="3"/>
  <c r="J533" i="3"/>
  <c r="I533" i="3"/>
  <c r="AG532" i="3"/>
  <c r="AF532" i="3"/>
  <c r="AE532" i="3"/>
  <c r="AD532" i="3"/>
  <c r="AC532" i="3"/>
  <c r="AB532" i="3"/>
  <c r="AA532" i="3"/>
  <c r="Z532" i="3"/>
  <c r="Y532" i="3"/>
  <c r="X532" i="3"/>
  <c r="W532" i="3"/>
  <c r="V532" i="3"/>
  <c r="U532" i="3"/>
  <c r="T532" i="3"/>
  <c r="S532" i="3"/>
  <c r="R532" i="3"/>
  <c r="Q532" i="3"/>
  <c r="P532" i="3"/>
  <c r="O532" i="3"/>
  <c r="N532" i="3"/>
  <c r="M532" i="3"/>
  <c r="L532" i="3"/>
  <c r="K532" i="3"/>
  <c r="J532" i="3"/>
  <c r="I532" i="3"/>
  <c r="AG531" i="3"/>
  <c r="AF531" i="3"/>
  <c r="AE531" i="3"/>
  <c r="AD531" i="3"/>
  <c r="AC531" i="3"/>
  <c r="AB531" i="3"/>
  <c r="AA531" i="3"/>
  <c r="Z531" i="3"/>
  <c r="Y531" i="3"/>
  <c r="X531" i="3"/>
  <c r="W531" i="3"/>
  <c r="V531" i="3"/>
  <c r="U531" i="3"/>
  <c r="T531" i="3"/>
  <c r="S531" i="3"/>
  <c r="R531" i="3"/>
  <c r="Q531" i="3"/>
  <c r="P531" i="3"/>
  <c r="O531" i="3"/>
  <c r="N531" i="3"/>
  <c r="M531" i="3"/>
  <c r="L531" i="3"/>
  <c r="K531" i="3"/>
  <c r="J531" i="3"/>
  <c r="I531" i="3"/>
  <c r="AG530" i="3"/>
  <c r="AF530" i="3"/>
  <c r="AE530" i="3"/>
  <c r="AD530" i="3"/>
  <c r="AC530" i="3"/>
  <c r="AB530" i="3"/>
  <c r="AA530" i="3"/>
  <c r="Z530" i="3"/>
  <c r="Y530" i="3"/>
  <c r="X530" i="3"/>
  <c r="W530" i="3"/>
  <c r="V530" i="3"/>
  <c r="U530" i="3"/>
  <c r="T530" i="3"/>
  <c r="S530" i="3"/>
  <c r="R530" i="3"/>
  <c r="Q530" i="3"/>
  <c r="P530" i="3"/>
  <c r="O530" i="3"/>
  <c r="N530" i="3"/>
  <c r="M530" i="3"/>
  <c r="L530" i="3"/>
  <c r="K530" i="3"/>
  <c r="J530" i="3"/>
  <c r="I530" i="3"/>
  <c r="AG529" i="3"/>
  <c r="AF529" i="3"/>
  <c r="AE529" i="3"/>
  <c r="AD529" i="3"/>
  <c r="AC529" i="3"/>
  <c r="AB529" i="3"/>
  <c r="AA529" i="3"/>
  <c r="Z529" i="3"/>
  <c r="Y529" i="3"/>
  <c r="X529" i="3"/>
  <c r="W529" i="3"/>
  <c r="V529" i="3"/>
  <c r="U529" i="3"/>
  <c r="T529" i="3"/>
  <c r="S529" i="3"/>
  <c r="R529" i="3"/>
  <c r="Q529" i="3"/>
  <c r="P529" i="3"/>
  <c r="O529" i="3"/>
  <c r="N529" i="3"/>
  <c r="M529" i="3"/>
  <c r="L529" i="3"/>
  <c r="K529" i="3"/>
  <c r="J529" i="3"/>
  <c r="I529" i="3"/>
  <c r="AG528" i="3"/>
  <c r="AF528" i="3"/>
  <c r="AE528" i="3"/>
  <c r="AD528" i="3"/>
  <c r="AC528" i="3"/>
  <c r="AB528" i="3"/>
  <c r="AA528" i="3"/>
  <c r="Z528" i="3"/>
  <c r="Y528" i="3"/>
  <c r="X528" i="3"/>
  <c r="W528" i="3"/>
  <c r="V528" i="3"/>
  <c r="U528" i="3"/>
  <c r="T528" i="3"/>
  <c r="S528" i="3"/>
  <c r="R528" i="3"/>
  <c r="Q528" i="3"/>
  <c r="P528" i="3"/>
  <c r="O528" i="3"/>
  <c r="N528" i="3"/>
  <c r="M528" i="3"/>
  <c r="L528" i="3"/>
  <c r="K528" i="3"/>
  <c r="J528" i="3"/>
  <c r="I528" i="3"/>
  <c r="AG527" i="3"/>
  <c r="AF527" i="3"/>
  <c r="AE527" i="3"/>
  <c r="AD527" i="3"/>
  <c r="AC527" i="3"/>
  <c r="AB527" i="3"/>
  <c r="AA527" i="3"/>
  <c r="Z527" i="3"/>
  <c r="Y527" i="3"/>
  <c r="X527" i="3"/>
  <c r="W527" i="3"/>
  <c r="V527" i="3"/>
  <c r="U527" i="3"/>
  <c r="T527" i="3"/>
  <c r="S527" i="3"/>
  <c r="R527" i="3"/>
  <c r="Q527" i="3"/>
  <c r="P527" i="3"/>
  <c r="O527" i="3"/>
  <c r="N527" i="3"/>
  <c r="M527" i="3"/>
  <c r="L527" i="3"/>
  <c r="K527" i="3"/>
  <c r="J527" i="3"/>
  <c r="I527" i="3"/>
  <c r="AG526" i="3"/>
  <c r="AF526" i="3"/>
  <c r="AE526" i="3"/>
  <c r="AD526" i="3"/>
  <c r="AC526" i="3"/>
  <c r="AB526" i="3"/>
  <c r="AA526" i="3"/>
  <c r="Z526" i="3"/>
  <c r="Y526" i="3"/>
  <c r="X526" i="3"/>
  <c r="W526" i="3"/>
  <c r="V526" i="3"/>
  <c r="U526" i="3"/>
  <c r="T526" i="3"/>
  <c r="S526" i="3"/>
  <c r="R526" i="3"/>
  <c r="Q526" i="3"/>
  <c r="P526" i="3"/>
  <c r="O526" i="3"/>
  <c r="N526" i="3"/>
  <c r="M526" i="3"/>
  <c r="L526" i="3"/>
  <c r="K526" i="3"/>
  <c r="J526" i="3"/>
  <c r="I526" i="3"/>
  <c r="AG525" i="3"/>
  <c r="AF525" i="3"/>
  <c r="AE525" i="3"/>
  <c r="AD525" i="3"/>
  <c r="AC525" i="3"/>
  <c r="AB525" i="3"/>
  <c r="AA525" i="3"/>
  <c r="Z525" i="3"/>
  <c r="Y525" i="3"/>
  <c r="X525" i="3"/>
  <c r="W525" i="3"/>
  <c r="V525" i="3"/>
  <c r="U525" i="3"/>
  <c r="T525" i="3"/>
  <c r="S525" i="3"/>
  <c r="R525" i="3"/>
  <c r="Q525" i="3"/>
  <c r="P525" i="3"/>
  <c r="O525" i="3"/>
  <c r="N525" i="3"/>
  <c r="M525" i="3"/>
  <c r="L525" i="3"/>
  <c r="K525" i="3"/>
  <c r="J525" i="3"/>
  <c r="I525" i="3"/>
  <c r="AG524" i="3"/>
  <c r="AF524" i="3"/>
  <c r="AE524" i="3"/>
  <c r="AD524" i="3"/>
  <c r="AC524" i="3"/>
  <c r="AB524" i="3"/>
  <c r="AA524" i="3"/>
  <c r="Z524" i="3"/>
  <c r="Y524" i="3"/>
  <c r="X524" i="3"/>
  <c r="W524" i="3"/>
  <c r="V524" i="3"/>
  <c r="U524" i="3"/>
  <c r="T524" i="3"/>
  <c r="S524" i="3"/>
  <c r="R524" i="3"/>
  <c r="Q524" i="3"/>
  <c r="P524" i="3"/>
  <c r="O524" i="3"/>
  <c r="N524" i="3"/>
  <c r="M524" i="3"/>
  <c r="L524" i="3"/>
  <c r="K524" i="3"/>
  <c r="J524" i="3"/>
  <c r="I524" i="3"/>
  <c r="AG523" i="3"/>
  <c r="AF523" i="3"/>
  <c r="AE523" i="3"/>
  <c r="AD523" i="3"/>
  <c r="AC523" i="3"/>
  <c r="AB523" i="3"/>
  <c r="AA523" i="3"/>
  <c r="Z523" i="3"/>
  <c r="Y523" i="3"/>
  <c r="X523" i="3"/>
  <c r="W523" i="3"/>
  <c r="V523" i="3"/>
  <c r="U523" i="3"/>
  <c r="T523" i="3"/>
  <c r="S523" i="3"/>
  <c r="R523" i="3"/>
  <c r="Q523" i="3"/>
  <c r="P523" i="3"/>
  <c r="O523" i="3"/>
  <c r="N523" i="3"/>
  <c r="M523" i="3"/>
  <c r="L523" i="3"/>
  <c r="K523" i="3"/>
  <c r="J523" i="3"/>
  <c r="I523" i="3"/>
  <c r="AG522" i="3"/>
  <c r="AF522" i="3"/>
  <c r="AE522" i="3"/>
  <c r="AD522" i="3"/>
  <c r="AC522" i="3"/>
  <c r="AB522" i="3"/>
  <c r="AA522" i="3"/>
  <c r="Z522" i="3"/>
  <c r="Y522" i="3"/>
  <c r="X522" i="3"/>
  <c r="W522" i="3"/>
  <c r="V522" i="3"/>
  <c r="U522" i="3"/>
  <c r="T522" i="3"/>
  <c r="S522" i="3"/>
  <c r="R522" i="3"/>
  <c r="Q522" i="3"/>
  <c r="P522" i="3"/>
  <c r="O522" i="3"/>
  <c r="N522" i="3"/>
  <c r="M522" i="3"/>
  <c r="L522" i="3"/>
  <c r="K522" i="3"/>
  <c r="J522" i="3"/>
  <c r="I522" i="3"/>
  <c r="AG521" i="3"/>
  <c r="AF521" i="3"/>
  <c r="AE521" i="3"/>
  <c r="AD521" i="3"/>
  <c r="AC521" i="3"/>
  <c r="AB521" i="3"/>
  <c r="AA521" i="3"/>
  <c r="Z521" i="3"/>
  <c r="Y521" i="3"/>
  <c r="X521" i="3"/>
  <c r="W521" i="3"/>
  <c r="V521" i="3"/>
  <c r="U521" i="3"/>
  <c r="T521" i="3"/>
  <c r="S521" i="3"/>
  <c r="R521" i="3"/>
  <c r="Q521" i="3"/>
  <c r="P521" i="3"/>
  <c r="O521" i="3"/>
  <c r="N521" i="3"/>
  <c r="M521" i="3"/>
  <c r="L521" i="3"/>
  <c r="K521" i="3"/>
  <c r="J521" i="3"/>
  <c r="I521" i="3"/>
  <c r="AG520" i="3"/>
  <c r="AF520" i="3"/>
  <c r="AE520" i="3"/>
  <c r="AD520" i="3"/>
  <c r="AC520" i="3"/>
  <c r="AB520" i="3"/>
  <c r="AA520" i="3"/>
  <c r="Z520" i="3"/>
  <c r="Y520" i="3"/>
  <c r="X520" i="3"/>
  <c r="W520" i="3"/>
  <c r="V520" i="3"/>
  <c r="U520" i="3"/>
  <c r="T520" i="3"/>
  <c r="S520" i="3"/>
  <c r="R520" i="3"/>
  <c r="Q520" i="3"/>
  <c r="P520" i="3"/>
  <c r="O520" i="3"/>
  <c r="N520" i="3"/>
  <c r="M520" i="3"/>
  <c r="L520" i="3"/>
  <c r="K520" i="3"/>
  <c r="J520" i="3"/>
  <c r="I520" i="3"/>
  <c r="AG519" i="3"/>
  <c r="AF519" i="3"/>
  <c r="AE519" i="3"/>
  <c r="AD519" i="3"/>
  <c r="AC519" i="3"/>
  <c r="AB519" i="3"/>
  <c r="AA519" i="3"/>
  <c r="Z519" i="3"/>
  <c r="Y519" i="3"/>
  <c r="X519" i="3"/>
  <c r="W519" i="3"/>
  <c r="V519" i="3"/>
  <c r="U519" i="3"/>
  <c r="T519" i="3"/>
  <c r="S519" i="3"/>
  <c r="R519" i="3"/>
  <c r="Q519" i="3"/>
  <c r="P519" i="3"/>
  <c r="O519" i="3"/>
  <c r="N519" i="3"/>
  <c r="M519" i="3"/>
  <c r="L519" i="3"/>
  <c r="K519" i="3"/>
  <c r="J519" i="3"/>
  <c r="I519" i="3"/>
  <c r="AG518" i="3"/>
  <c r="AF518" i="3"/>
  <c r="AE518" i="3"/>
  <c r="AD518" i="3"/>
  <c r="AC518" i="3"/>
  <c r="AB518" i="3"/>
  <c r="AA518" i="3"/>
  <c r="Z518" i="3"/>
  <c r="Y518" i="3"/>
  <c r="X518" i="3"/>
  <c r="W518" i="3"/>
  <c r="V518" i="3"/>
  <c r="U518" i="3"/>
  <c r="T518" i="3"/>
  <c r="S518" i="3"/>
  <c r="R518" i="3"/>
  <c r="Q518" i="3"/>
  <c r="P518" i="3"/>
  <c r="O518" i="3"/>
  <c r="N518" i="3"/>
  <c r="M518" i="3"/>
  <c r="L518" i="3"/>
  <c r="K518" i="3"/>
  <c r="J518" i="3"/>
  <c r="I518" i="3"/>
  <c r="AG517" i="3"/>
  <c r="AF517" i="3"/>
  <c r="AE517" i="3"/>
  <c r="AD517" i="3"/>
  <c r="AC517" i="3"/>
  <c r="AB517" i="3"/>
  <c r="AA517" i="3"/>
  <c r="Z517" i="3"/>
  <c r="Y517" i="3"/>
  <c r="X517" i="3"/>
  <c r="W517" i="3"/>
  <c r="V517" i="3"/>
  <c r="U517" i="3"/>
  <c r="T517" i="3"/>
  <c r="S517" i="3"/>
  <c r="R517" i="3"/>
  <c r="Q517" i="3"/>
  <c r="P517" i="3"/>
  <c r="O517" i="3"/>
  <c r="N517" i="3"/>
  <c r="M517" i="3"/>
  <c r="L517" i="3"/>
  <c r="K517" i="3"/>
  <c r="J517" i="3"/>
  <c r="I517" i="3"/>
  <c r="AG516" i="3"/>
  <c r="AF516" i="3"/>
  <c r="AE516" i="3"/>
  <c r="AD516" i="3"/>
  <c r="AC516" i="3"/>
  <c r="AB516" i="3"/>
  <c r="AA516" i="3"/>
  <c r="Z516" i="3"/>
  <c r="Y516" i="3"/>
  <c r="X516" i="3"/>
  <c r="W516" i="3"/>
  <c r="V516" i="3"/>
  <c r="U516" i="3"/>
  <c r="T516" i="3"/>
  <c r="S516" i="3"/>
  <c r="R516" i="3"/>
  <c r="Q516" i="3"/>
  <c r="P516" i="3"/>
  <c r="O516" i="3"/>
  <c r="N516" i="3"/>
  <c r="M516" i="3"/>
  <c r="L516" i="3"/>
  <c r="K516" i="3"/>
  <c r="J516" i="3"/>
  <c r="I516" i="3"/>
  <c r="AG515" i="3"/>
  <c r="AF515" i="3"/>
  <c r="AE515" i="3"/>
  <c r="AD515" i="3"/>
  <c r="AC515" i="3"/>
  <c r="AB515" i="3"/>
  <c r="AA515" i="3"/>
  <c r="Z515" i="3"/>
  <c r="Y515" i="3"/>
  <c r="X515" i="3"/>
  <c r="W515" i="3"/>
  <c r="V515" i="3"/>
  <c r="U515" i="3"/>
  <c r="T515" i="3"/>
  <c r="S515" i="3"/>
  <c r="R515" i="3"/>
  <c r="Q515" i="3"/>
  <c r="P515" i="3"/>
  <c r="O515" i="3"/>
  <c r="N515" i="3"/>
  <c r="M515" i="3"/>
  <c r="L515" i="3"/>
  <c r="K515" i="3"/>
  <c r="J515" i="3"/>
  <c r="I515" i="3"/>
  <c r="AG514" i="3"/>
  <c r="AF514" i="3"/>
  <c r="AE514" i="3"/>
  <c r="AD514" i="3"/>
  <c r="AC514" i="3"/>
  <c r="AB514" i="3"/>
  <c r="AA514" i="3"/>
  <c r="Z514" i="3"/>
  <c r="Y514" i="3"/>
  <c r="X514" i="3"/>
  <c r="W514" i="3"/>
  <c r="V514" i="3"/>
  <c r="U514" i="3"/>
  <c r="T514" i="3"/>
  <c r="S514" i="3"/>
  <c r="R514" i="3"/>
  <c r="Q514" i="3"/>
  <c r="P514" i="3"/>
  <c r="O514" i="3"/>
  <c r="N514" i="3"/>
  <c r="M514" i="3"/>
  <c r="L514" i="3"/>
  <c r="K514" i="3"/>
  <c r="J514" i="3"/>
  <c r="I514" i="3"/>
  <c r="AG513" i="3"/>
  <c r="AF513" i="3"/>
  <c r="AE513" i="3"/>
  <c r="AD513" i="3"/>
  <c r="AC513" i="3"/>
  <c r="AB513" i="3"/>
  <c r="AA513" i="3"/>
  <c r="Z513" i="3"/>
  <c r="Y513" i="3"/>
  <c r="X513" i="3"/>
  <c r="W513" i="3"/>
  <c r="V513" i="3"/>
  <c r="U513" i="3"/>
  <c r="T513" i="3"/>
  <c r="S513" i="3"/>
  <c r="R513" i="3"/>
  <c r="Q513" i="3"/>
  <c r="P513" i="3"/>
  <c r="O513" i="3"/>
  <c r="N513" i="3"/>
  <c r="M513" i="3"/>
  <c r="L513" i="3"/>
  <c r="K513" i="3"/>
  <c r="J513" i="3"/>
  <c r="I513" i="3"/>
  <c r="AG512" i="3"/>
  <c r="AF512" i="3"/>
  <c r="AE512" i="3"/>
  <c r="AD512" i="3"/>
  <c r="AC512" i="3"/>
  <c r="AB512" i="3"/>
  <c r="AA512" i="3"/>
  <c r="Z512" i="3"/>
  <c r="Y512" i="3"/>
  <c r="X512" i="3"/>
  <c r="W512" i="3"/>
  <c r="V512" i="3"/>
  <c r="U512" i="3"/>
  <c r="T512" i="3"/>
  <c r="S512" i="3"/>
  <c r="R512" i="3"/>
  <c r="Q512" i="3"/>
  <c r="P512" i="3"/>
  <c r="O512" i="3"/>
  <c r="N512" i="3"/>
  <c r="M512" i="3"/>
  <c r="L512" i="3"/>
  <c r="K512" i="3"/>
  <c r="J512" i="3"/>
  <c r="I512" i="3"/>
  <c r="AG511" i="3"/>
  <c r="AF511" i="3"/>
  <c r="AE511" i="3"/>
  <c r="AD511" i="3"/>
  <c r="AC511" i="3"/>
  <c r="AB511" i="3"/>
  <c r="AA511" i="3"/>
  <c r="Z511" i="3"/>
  <c r="Y511" i="3"/>
  <c r="X511" i="3"/>
  <c r="W511" i="3"/>
  <c r="V511" i="3"/>
  <c r="U511" i="3"/>
  <c r="T511" i="3"/>
  <c r="S511" i="3"/>
  <c r="R511" i="3"/>
  <c r="Q511" i="3"/>
  <c r="P511" i="3"/>
  <c r="O511" i="3"/>
  <c r="N511" i="3"/>
  <c r="M511" i="3"/>
  <c r="L511" i="3"/>
  <c r="K511" i="3"/>
  <c r="J511" i="3"/>
  <c r="I511" i="3"/>
  <c r="AG510" i="3"/>
  <c r="AF510" i="3"/>
  <c r="AE510" i="3"/>
  <c r="AD510" i="3"/>
  <c r="AC510" i="3"/>
  <c r="AB510" i="3"/>
  <c r="AA510" i="3"/>
  <c r="Z510" i="3"/>
  <c r="Y510" i="3"/>
  <c r="X510" i="3"/>
  <c r="W510" i="3"/>
  <c r="V510" i="3"/>
  <c r="U510" i="3"/>
  <c r="T510" i="3"/>
  <c r="S510" i="3"/>
  <c r="R510" i="3"/>
  <c r="Q510" i="3"/>
  <c r="P510" i="3"/>
  <c r="O510" i="3"/>
  <c r="N510" i="3"/>
  <c r="M510" i="3"/>
  <c r="L510" i="3"/>
  <c r="K510" i="3"/>
  <c r="J510" i="3"/>
  <c r="I510" i="3"/>
  <c r="AG509" i="3"/>
  <c r="AF509" i="3"/>
  <c r="AE509" i="3"/>
  <c r="AD509" i="3"/>
  <c r="AC509" i="3"/>
  <c r="AB509" i="3"/>
  <c r="AA509" i="3"/>
  <c r="Z509" i="3"/>
  <c r="Y509" i="3"/>
  <c r="X509" i="3"/>
  <c r="W509" i="3"/>
  <c r="V509" i="3"/>
  <c r="U509" i="3"/>
  <c r="T509" i="3"/>
  <c r="S509" i="3"/>
  <c r="R509" i="3"/>
  <c r="Q509" i="3"/>
  <c r="P509" i="3"/>
  <c r="O509" i="3"/>
  <c r="N509" i="3"/>
  <c r="M509" i="3"/>
  <c r="L509" i="3"/>
  <c r="K509" i="3"/>
  <c r="J509" i="3"/>
  <c r="I509" i="3"/>
  <c r="AG508" i="3"/>
  <c r="AF508" i="3"/>
  <c r="AE508" i="3"/>
  <c r="AD508" i="3"/>
  <c r="AC508" i="3"/>
  <c r="AB508" i="3"/>
  <c r="AA508" i="3"/>
  <c r="Z508" i="3"/>
  <c r="Y508" i="3"/>
  <c r="X508" i="3"/>
  <c r="W508" i="3"/>
  <c r="V508" i="3"/>
  <c r="U508" i="3"/>
  <c r="T508" i="3"/>
  <c r="S508" i="3"/>
  <c r="R508" i="3"/>
  <c r="Q508" i="3"/>
  <c r="P508" i="3"/>
  <c r="O508" i="3"/>
  <c r="N508" i="3"/>
  <c r="M508" i="3"/>
  <c r="L508" i="3"/>
  <c r="K508" i="3"/>
  <c r="J508" i="3"/>
  <c r="I508" i="3"/>
  <c r="AG507" i="3"/>
  <c r="AF507" i="3"/>
  <c r="AE507" i="3"/>
  <c r="AD507" i="3"/>
  <c r="AC507" i="3"/>
  <c r="AB507" i="3"/>
  <c r="AA507" i="3"/>
  <c r="Z507" i="3"/>
  <c r="Y507" i="3"/>
  <c r="X507" i="3"/>
  <c r="W507" i="3"/>
  <c r="V507" i="3"/>
  <c r="U507" i="3"/>
  <c r="T507" i="3"/>
  <c r="S507" i="3"/>
  <c r="R507" i="3"/>
  <c r="Q507" i="3"/>
  <c r="P507" i="3"/>
  <c r="O507" i="3"/>
  <c r="N507" i="3"/>
  <c r="M507" i="3"/>
  <c r="L507" i="3"/>
  <c r="K507" i="3"/>
  <c r="J507" i="3"/>
  <c r="I507" i="3"/>
  <c r="AG506" i="3"/>
  <c r="AF506" i="3"/>
  <c r="AE506" i="3"/>
  <c r="AD506" i="3"/>
  <c r="AC506" i="3"/>
  <c r="AB506" i="3"/>
  <c r="AA506" i="3"/>
  <c r="Z506" i="3"/>
  <c r="Y506" i="3"/>
  <c r="X506" i="3"/>
  <c r="W506" i="3"/>
  <c r="V506" i="3"/>
  <c r="U506" i="3"/>
  <c r="T506" i="3"/>
  <c r="S506" i="3"/>
  <c r="R506" i="3"/>
  <c r="Q506" i="3"/>
  <c r="P506" i="3"/>
  <c r="O506" i="3"/>
  <c r="N506" i="3"/>
  <c r="M506" i="3"/>
  <c r="L506" i="3"/>
  <c r="K506" i="3"/>
  <c r="J506" i="3"/>
  <c r="I506" i="3"/>
  <c r="AG505" i="3"/>
  <c r="AF505" i="3"/>
  <c r="AE505" i="3"/>
  <c r="AD505" i="3"/>
  <c r="AC505" i="3"/>
  <c r="AB505" i="3"/>
  <c r="AA505" i="3"/>
  <c r="Z505" i="3"/>
  <c r="Y505" i="3"/>
  <c r="X505" i="3"/>
  <c r="W505" i="3"/>
  <c r="V505" i="3"/>
  <c r="U505" i="3"/>
  <c r="T505" i="3"/>
  <c r="S505" i="3"/>
  <c r="R505" i="3"/>
  <c r="Q505" i="3"/>
  <c r="P505" i="3"/>
  <c r="O505" i="3"/>
  <c r="N505" i="3"/>
  <c r="M505" i="3"/>
  <c r="L505" i="3"/>
  <c r="K505" i="3"/>
  <c r="J505" i="3"/>
  <c r="I505" i="3"/>
  <c r="AG504" i="3"/>
  <c r="AF504" i="3"/>
  <c r="AE504" i="3"/>
  <c r="AD504" i="3"/>
  <c r="AC504" i="3"/>
  <c r="AB504" i="3"/>
  <c r="AA504" i="3"/>
  <c r="Z504" i="3"/>
  <c r="Y504" i="3"/>
  <c r="X504" i="3"/>
  <c r="W504" i="3"/>
  <c r="V504" i="3"/>
  <c r="U504" i="3"/>
  <c r="T504" i="3"/>
  <c r="S504" i="3"/>
  <c r="R504" i="3"/>
  <c r="Q504" i="3"/>
  <c r="P504" i="3"/>
  <c r="O504" i="3"/>
  <c r="N504" i="3"/>
  <c r="M504" i="3"/>
  <c r="L504" i="3"/>
  <c r="K504" i="3"/>
  <c r="J504" i="3"/>
  <c r="I504" i="3"/>
  <c r="AG503" i="3"/>
  <c r="AF503" i="3"/>
  <c r="AE503" i="3"/>
  <c r="AD503" i="3"/>
  <c r="AC503" i="3"/>
  <c r="AB503" i="3"/>
  <c r="AA503" i="3"/>
  <c r="Z503" i="3"/>
  <c r="Y503" i="3"/>
  <c r="X503" i="3"/>
  <c r="W503" i="3"/>
  <c r="V503" i="3"/>
  <c r="U503" i="3"/>
  <c r="T503" i="3"/>
  <c r="S503" i="3"/>
  <c r="R503" i="3"/>
  <c r="Q503" i="3"/>
  <c r="P503" i="3"/>
  <c r="O503" i="3"/>
  <c r="N503" i="3"/>
  <c r="M503" i="3"/>
  <c r="L503" i="3"/>
  <c r="K503" i="3"/>
  <c r="J503" i="3"/>
  <c r="I503" i="3"/>
  <c r="AG502" i="3"/>
  <c r="AF502" i="3"/>
  <c r="AE502" i="3"/>
  <c r="AD502" i="3"/>
  <c r="AC502" i="3"/>
  <c r="AB502" i="3"/>
  <c r="AA502" i="3"/>
  <c r="Z502" i="3"/>
  <c r="Y502" i="3"/>
  <c r="X502" i="3"/>
  <c r="W502" i="3"/>
  <c r="V502" i="3"/>
  <c r="U502" i="3"/>
  <c r="T502" i="3"/>
  <c r="S502" i="3"/>
  <c r="R502" i="3"/>
  <c r="Q502" i="3"/>
  <c r="P502" i="3"/>
  <c r="O502" i="3"/>
  <c r="N502" i="3"/>
  <c r="M502" i="3"/>
  <c r="L502" i="3"/>
  <c r="K502" i="3"/>
  <c r="J502" i="3"/>
  <c r="I502" i="3"/>
  <c r="AG501" i="3"/>
  <c r="AF501" i="3"/>
  <c r="AE501" i="3"/>
  <c r="AD501" i="3"/>
  <c r="AC501" i="3"/>
  <c r="AB501" i="3"/>
  <c r="AA501" i="3"/>
  <c r="Z501" i="3"/>
  <c r="Y501" i="3"/>
  <c r="X501" i="3"/>
  <c r="W501" i="3"/>
  <c r="V501" i="3"/>
  <c r="U501" i="3"/>
  <c r="T501" i="3"/>
  <c r="S501" i="3"/>
  <c r="R501" i="3"/>
  <c r="Q501" i="3"/>
  <c r="P501" i="3"/>
  <c r="O501" i="3"/>
  <c r="N501" i="3"/>
  <c r="M501" i="3"/>
  <c r="L501" i="3"/>
  <c r="K501" i="3"/>
  <c r="J501" i="3"/>
  <c r="I501" i="3"/>
  <c r="AG500" i="3"/>
  <c r="AF500" i="3"/>
  <c r="AE500" i="3"/>
  <c r="AD500" i="3"/>
  <c r="AC500" i="3"/>
  <c r="AB500" i="3"/>
  <c r="AA500" i="3"/>
  <c r="Z500" i="3"/>
  <c r="Y500" i="3"/>
  <c r="X500" i="3"/>
  <c r="W500" i="3"/>
  <c r="V500" i="3"/>
  <c r="U500" i="3"/>
  <c r="T500" i="3"/>
  <c r="S500" i="3"/>
  <c r="R500" i="3"/>
  <c r="Q500" i="3"/>
  <c r="P500" i="3"/>
  <c r="O500" i="3"/>
  <c r="N500" i="3"/>
  <c r="M500" i="3"/>
  <c r="L500" i="3"/>
  <c r="K500" i="3"/>
  <c r="J500" i="3"/>
  <c r="I500" i="3"/>
  <c r="AG499" i="3"/>
  <c r="AF499" i="3"/>
  <c r="AE499" i="3"/>
  <c r="AD499" i="3"/>
  <c r="AC499" i="3"/>
  <c r="AB499" i="3"/>
  <c r="AA499" i="3"/>
  <c r="Z499" i="3"/>
  <c r="Y499" i="3"/>
  <c r="X499" i="3"/>
  <c r="W499" i="3"/>
  <c r="V499" i="3"/>
  <c r="U499" i="3"/>
  <c r="T499" i="3"/>
  <c r="S499" i="3"/>
  <c r="R499" i="3"/>
  <c r="Q499" i="3"/>
  <c r="P499" i="3"/>
  <c r="O499" i="3"/>
  <c r="N499" i="3"/>
  <c r="M499" i="3"/>
  <c r="L499" i="3"/>
  <c r="K499" i="3"/>
  <c r="J499" i="3"/>
  <c r="I499" i="3"/>
  <c r="AG498" i="3"/>
  <c r="AF498" i="3"/>
  <c r="AE498" i="3"/>
  <c r="AD498" i="3"/>
  <c r="AC498" i="3"/>
  <c r="AB498" i="3"/>
  <c r="AA498" i="3"/>
  <c r="Z498" i="3"/>
  <c r="Y498" i="3"/>
  <c r="X498" i="3"/>
  <c r="W498" i="3"/>
  <c r="V498" i="3"/>
  <c r="U498" i="3"/>
  <c r="T498" i="3"/>
  <c r="S498" i="3"/>
  <c r="R498" i="3"/>
  <c r="Q498" i="3"/>
  <c r="P498" i="3"/>
  <c r="O498" i="3"/>
  <c r="N498" i="3"/>
  <c r="M498" i="3"/>
  <c r="L498" i="3"/>
  <c r="K498" i="3"/>
  <c r="J498" i="3"/>
  <c r="I498" i="3"/>
  <c r="AG497" i="3"/>
  <c r="AF497" i="3"/>
  <c r="AE497" i="3"/>
  <c r="AD497" i="3"/>
  <c r="AC497" i="3"/>
  <c r="AB497" i="3"/>
  <c r="AA497" i="3"/>
  <c r="Z497" i="3"/>
  <c r="Y497" i="3"/>
  <c r="X497" i="3"/>
  <c r="W497" i="3"/>
  <c r="V497" i="3"/>
  <c r="U497" i="3"/>
  <c r="T497" i="3"/>
  <c r="S497" i="3"/>
  <c r="R497" i="3"/>
  <c r="Q497" i="3"/>
  <c r="P497" i="3"/>
  <c r="O497" i="3"/>
  <c r="N497" i="3"/>
  <c r="M497" i="3"/>
  <c r="L497" i="3"/>
  <c r="K497" i="3"/>
  <c r="J497" i="3"/>
  <c r="I497" i="3"/>
  <c r="AG496" i="3"/>
  <c r="AF496" i="3"/>
  <c r="AE496" i="3"/>
  <c r="AD496" i="3"/>
  <c r="AC496" i="3"/>
  <c r="AB496" i="3"/>
  <c r="AA496" i="3"/>
  <c r="Z496" i="3"/>
  <c r="Y496" i="3"/>
  <c r="X496" i="3"/>
  <c r="W496" i="3"/>
  <c r="V496" i="3"/>
  <c r="U496" i="3"/>
  <c r="T496" i="3"/>
  <c r="S496" i="3"/>
  <c r="R496" i="3"/>
  <c r="Q496" i="3"/>
  <c r="P496" i="3"/>
  <c r="O496" i="3"/>
  <c r="N496" i="3"/>
  <c r="M496" i="3"/>
  <c r="L496" i="3"/>
  <c r="K496" i="3"/>
  <c r="J496" i="3"/>
  <c r="I496" i="3"/>
  <c r="AG495" i="3"/>
  <c r="AF495" i="3"/>
  <c r="AE495" i="3"/>
  <c r="AD495" i="3"/>
  <c r="AC495" i="3"/>
  <c r="AB495" i="3"/>
  <c r="AA495" i="3"/>
  <c r="Z495" i="3"/>
  <c r="Y495" i="3"/>
  <c r="X495" i="3"/>
  <c r="W495" i="3"/>
  <c r="V495" i="3"/>
  <c r="U495" i="3"/>
  <c r="T495" i="3"/>
  <c r="S495" i="3"/>
  <c r="R495" i="3"/>
  <c r="Q495" i="3"/>
  <c r="P495" i="3"/>
  <c r="O495" i="3"/>
  <c r="N495" i="3"/>
  <c r="M495" i="3"/>
  <c r="L495" i="3"/>
  <c r="K495" i="3"/>
  <c r="J495" i="3"/>
  <c r="I495" i="3"/>
  <c r="AG494" i="3"/>
  <c r="AF494" i="3"/>
  <c r="AE494" i="3"/>
  <c r="AD494" i="3"/>
  <c r="AC494" i="3"/>
  <c r="AB494" i="3"/>
  <c r="AA494" i="3"/>
  <c r="Z494" i="3"/>
  <c r="Y494" i="3"/>
  <c r="X494" i="3"/>
  <c r="W494" i="3"/>
  <c r="V494" i="3"/>
  <c r="U494" i="3"/>
  <c r="T494" i="3"/>
  <c r="S494" i="3"/>
  <c r="R494" i="3"/>
  <c r="Q494" i="3"/>
  <c r="P494" i="3"/>
  <c r="O494" i="3"/>
  <c r="N494" i="3"/>
  <c r="M494" i="3"/>
  <c r="L494" i="3"/>
  <c r="K494" i="3"/>
  <c r="J494" i="3"/>
  <c r="I494" i="3"/>
  <c r="AG493" i="3"/>
  <c r="AF493" i="3"/>
  <c r="AE493" i="3"/>
  <c r="AD493" i="3"/>
  <c r="AC493" i="3"/>
  <c r="AB493" i="3"/>
  <c r="AA493" i="3"/>
  <c r="Z493" i="3"/>
  <c r="Y493" i="3"/>
  <c r="X493" i="3"/>
  <c r="W493" i="3"/>
  <c r="V493" i="3"/>
  <c r="U493" i="3"/>
  <c r="T493" i="3"/>
  <c r="S493" i="3"/>
  <c r="R493" i="3"/>
  <c r="Q493" i="3"/>
  <c r="P493" i="3"/>
  <c r="O493" i="3"/>
  <c r="N493" i="3"/>
  <c r="M493" i="3"/>
  <c r="L493" i="3"/>
  <c r="K493" i="3"/>
  <c r="J493" i="3"/>
  <c r="I493" i="3"/>
  <c r="AG492" i="3"/>
  <c r="AF492" i="3"/>
  <c r="AE492" i="3"/>
  <c r="AD492" i="3"/>
  <c r="AC492" i="3"/>
  <c r="AB492" i="3"/>
  <c r="AA492" i="3"/>
  <c r="Z492" i="3"/>
  <c r="Y492" i="3"/>
  <c r="X492" i="3"/>
  <c r="W492" i="3"/>
  <c r="V492" i="3"/>
  <c r="U492" i="3"/>
  <c r="T492" i="3"/>
  <c r="S492" i="3"/>
  <c r="R492" i="3"/>
  <c r="Q492" i="3"/>
  <c r="P492" i="3"/>
  <c r="O492" i="3"/>
  <c r="N492" i="3"/>
  <c r="M492" i="3"/>
  <c r="L492" i="3"/>
  <c r="K492" i="3"/>
  <c r="J492" i="3"/>
  <c r="I492" i="3"/>
  <c r="AG491" i="3"/>
  <c r="AF491" i="3"/>
  <c r="AE491" i="3"/>
  <c r="AD491" i="3"/>
  <c r="AC491" i="3"/>
  <c r="AB491" i="3"/>
  <c r="AA491" i="3"/>
  <c r="Z491" i="3"/>
  <c r="Y491" i="3"/>
  <c r="X491" i="3"/>
  <c r="W491" i="3"/>
  <c r="V491" i="3"/>
  <c r="U491" i="3"/>
  <c r="T491" i="3"/>
  <c r="S491" i="3"/>
  <c r="R491" i="3"/>
  <c r="Q491" i="3"/>
  <c r="P491" i="3"/>
  <c r="O491" i="3"/>
  <c r="N491" i="3"/>
  <c r="M491" i="3"/>
  <c r="L491" i="3"/>
  <c r="K491" i="3"/>
  <c r="J491" i="3"/>
  <c r="I491" i="3"/>
  <c r="AG490" i="3"/>
  <c r="AF490" i="3"/>
  <c r="AE490" i="3"/>
  <c r="AD490" i="3"/>
  <c r="AC490" i="3"/>
  <c r="AB490" i="3"/>
  <c r="AA490" i="3"/>
  <c r="Z490" i="3"/>
  <c r="Y490" i="3"/>
  <c r="X490" i="3"/>
  <c r="W490" i="3"/>
  <c r="V490" i="3"/>
  <c r="U490" i="3"/>
  <c r="T490" i="3"/>
  <c r="S490" i="3"/>
  <c r="R490" i="3"/>
  <c r="Q490" i="3"/>
  <c r="P490" i="3"/>
  <c r="O490" i="3"/>
  <c r="N490" i="3"/>
  <c r="M490" i="3"/>
  <c r="L490" i="3"/>
  <c r="K490" i="3"/>
  <c r="J490" i="3"/>
  <c r="I490" i="3"/>
  <c r="AG489" i="3"/>
  <c r="AF489" i="3"/>
  <c r="AE489" i="3"/>
  <c r="AD489" i="3"/>
  <c r="AC489" i="3"/>
  <c r="AB489" i="3"/>
  <c r="AA489" i="3"/>
  <c r="Z489" i="3"/>
  <c r="Y489" i="3"/>
  <c r="X489" i="3"/>
  <c r="W489" i="3"/>
  <c r="V489" i="3"/>
  <c r="U489" i="3"/>
  <c r="T489" i="3"/>
  <c r="S489" i="3"/>
  <c r="R489" i="3"/>
  <c r="Q489" i="3"/>
  <c r="P489" i="3"/>
  <c r="O489" i="3"/>
  <c r="N489" i="3"/>
  <c r="M489" i="3"/>
  <c r="L489" i="3"/>
  <c r="K489" i="3"/>
  <c r="J489" i="3"/>
  <c r="I489" i="3"/>
  <c r="AG488" i="3"/>
  <c r="AF488" i="3"/>
  <c r="AE488" i="3"/>
  <c r="AD488" i="3"/>
  <c r="AC488" i="3"/>
  <c r="AB488" i="3"/>
  <c r="AA488" i="3"/>
  <c r="Z488" i="3"/>
  <c r="Y488" i="3"/>
  <c r="X488" i="3"/>
  <c r="W488" i="3"/>
  <c r="V488" i="3"/>
  <c r="U488" i="3"/>
  <c r="T488" i="3"/>
  <c r="S488" i="3"/>
  <c r="R488" i="3"/>
  <c r="Q488" i="3"/>
  <c r="P488" i="3"/>
  <c r="O488" i="3"/>
  <c r="N488" i="3"/>
  <c r="M488" i="3"/>
  <c r="L488" i="3"/>
  <c r="K488" i="3"/>
  <c r="J488" i="3"/>
  <c r="I488" i="3"/>
  <c r="AG487" i="3"/>
  <c r="AF487" i="3"/>
  <c r="AE487" i="3"/>
  <c r="AD487" i="3"/>
  <c r="AC487" i="3"/>
  <c r="AB487" i="3"/>
  <c r="AA487" i="3"/>
  <c r="Z487" i="3"/>
  <c r="Y487" i="3"/>
  <c r="X487" i="3"/>
  <c r="W487" i="3"/>
  <c r="V487" i="3"/>
  <c r="U487" i="3"/>
  <c r="T487" i="3"/>
  <c r="S487" i="3"/>
  <c r="R487" i="3"/>
  <c r="Q487" i="3"/>
  <c r="P487" i="3"/>
  <c r="O487" i="3"/>
  <c r="N487" i="3"/>
  <c r="M487" i="3"/>
  <c r="L487" i="3"/>
  <c r="K487" i="3"/>
  <c r="J487" i="3"/>
  <c r="I487" i="3"/>
  <c r="AG486" i="3"/>
  <c r="AF486" i="3"/>
  <c r="AE486" i="3"/>
  <c r="AD486" i="3"/>
  <c r="AC486" i="3"/>
  <c r="AB486" i="3"/>
  <c r="AA486" i="3"/>
  <c r="Z486" i="3"/>
  <c r="Y486" i="3"/>
  <c r="X486" i="3"/>
  <c r="W486" i="3"/>
  <c r="V486" i="3"/>
  <c r="U486" i="3"/>
  <c r="T486" i="3"/>
  <c r="S486" i="3"/>
  <c r="R486" i="3"/>
  <c r="Q486" i="3"/>
  <c r="P486" i="3"/>
  <c r="O486" i="3"/>
  <c r="N486" i="3"/>
  <c r="M486" i="3"/>
  <c r="L486" i="3"/>
  <c r="K486" i="3"/>
  <c r="J486" i="3"/>
  <c r="I486" i="3"/>
  <c r="AG485" i="3"/>
  <c r="AF485" i="3"/>
  <c r="AE485" i="3"/>
  <c r="AD485" i="3"/>
  <c r="AC485" i="3"/>
  <c r="AB485" i="3"/>
  <c r="AA485" i="3"/>
  <c r="Z485" i="3"/>
  <c r="Y485" i="3"/>
  <c r="X485" i="3"/>
  <c r="W485" i="3"/>
  <c r="V485" i="3"/>
  <c r="U485" i="3"/>
  <c r="T485" i="3"/>
  <c r="S485" i="3"/>
  <c r="R485" i="3"/>
  <c r="Q485" i="3"/>
  <c r="P485" i="3"/>
  <c r="O485" i="3"/>
  <c r="N485" i="3"/>
  <c r="M485" i="3"/>
  <c r="L485" i="3"/>
  <c r="K485" i="3"/>
  <c r="J485" i="3"/>
  <c r="I485" i="3"/>
  <c r="AG484" i="3"/>
  <c r="AF484" i="3"/>
  <c r="AE484" i="3"/>
  <c r="AD484" i="3"/>
  <c r="AC484" i="3"/>
  <c r="AB484" i="3"/>
  <c r="AA484" i="3"/>
  <c r="Z484" i="3"/>
  <c r="Y484" i="3"/>
  <c r="X484" i="3"/>
  <c r="W484" i="3"/>
  <c r="V484" i="3"/>
  <c r="U484" i="3"/>
  <c r="T484" i="3"/>
  <c r="S484" i="3"/>
  <c r="R484" i="3"/>
  <c r="Q484" i="3"/>
  <c r="P484" i="3"/>
  <c r="O484" i="3"/>
  <c r="N484" i="3"/>
  <c r="M484" i="3"/>
  <c r="L484" i="3"/>
  <c r="K484" i="3"/>
  <c r="J484" i="3"/>
  <c r="I484" i="3"/>
  <c r="AG483" i="3"/>
  <c r="AF483" i="3"/>
  <c r="AE483" i="3"/>
  <c r="AD483" i="3"/>
  <c r="AC483" i="3"/>
  <c r="AB483" i="3"/>
  <c r="AA483" i="3"/>
  <c r="Z483" i="3"/>
  <c r="Y483" i="3"/>
  <c r="X483" i="3"/>
  <c r="W483" i="3"/>
  <c r="V483" i="3"/>
  <c r="U483" i="3"/>
  <c r="T483" i="3"/>
  <c r="S483" i="3"/>
  <c r="R483" i="3"/>
  <c r="Q483" i="3"/>
  <c r="P483" i="3"/>
  <c r="O483" i="3"/>
  <c r="N483" i="3"/>
  <c r="M483" i="3"/>
  <c r="L483" i="3"/>
  <c r="K483" i="3"/>
  <c r="J483" i="3"/>
  <c r="I483" i="3"/>
  <c r="AG482" i="3"/>
  <c r="AF482" i="3"/>
  <c r="AE482" i="3"/>
  <c r="AD482" i="3"/>
  <c r="AC482" i="3"/>
  <c r="AB482" i="3"/>
  <c r="AA482" i="3"/>
  <c r="Z482" i="3"/>
  <c r="Y482" i="3"/>
  <c r="X482" i="3"/>
  <c r="W482" i="3"/>
  <c r="V482" i="3"/>
  <c r="U482" i="3"/>
  <c r="T482" i="3"/>
  <c r="S482" i="3"/>
  <c r="R482" i="3"/>
  <c r="Q482" i="3"/>
  <c r="P482" i="3"/>
  <c r="O482" i="3"/>
  <c r="N482" i="3"/>
  <c r="M482" i="3"/>
  <c r="L482" i="3"/>
  <c r="K482" i="3"/>
  <c r="J482" i="3"/>
  <c r="I482" i="3"/>
  <c r="AG481" i="3"/>
  <c r="AF481" i="3"/>
  <c r="AE481" i="3"/>
  <c r="AD481" i="3"/>
  <c r="AC481" i="3"/>
  <c r="AB481" i="3"/>
  <c r="AA481" i="3"/>
  <c r="Z481" i="3"/>
  <c r="Y481" i="3"/>
  <c r="X481" i="3"/>
  <c r="W481" i="3"/>
  <c r="V481" i="3"/>
  <c r="U481" i="3"/>
  <c r="T481" i="3"/>
  <c r="S481" i="3"/>
  <c r="R481" i="3"/>
  <c r="Q481" i="3"/>
  <c r="P481" i="3"/>
  <c r="O481" i="3"/>
  <c r="N481" i="3"/>
  <c r="M481" i="3"/>
  <c r="L481" i="3"/>
  <c r="K481" i="3"/>
  <c r="J481" i="3"/>
  <c r="I481" i="3"/>
  <c r="AG480" i="3"/>
  <c r="AF480" i="3"/>
  <c r="AE480" i="3"/>
  <c r="AD480" i="3"/>
  <c r="AC480" i="3"/>
  <c r="AB480" i="3"/>
  <c r="AA480" i="3"/>
  <c r="Z480" i="3"/>
  <c r="Y480" i="3"/>
  <c r="X480" i="3"/>
  <c r="W480" i="3"/>
  <c r="V480" i="3"/>
  <c r="U480" i="3"/>
  <c r="T480" i="3"/>
  <c r="S480" i="3"/>
  <c r="R480" i="3"/>
  <c r="Q480" i="3"/>
  <c r="P480" i="3"/>
  <c r="O480" i="3"/>
  <c r="N480" i="3"/>
  <c r="M480" i="3"/>
  <c r="L480" i="3"/>
  <c r="K480" i="3"/>
  <c r="J480" i="3"/>
  <c r="I480" i="3"/>
  <c r="AG479" i="3"/>
  <c r="AF479" i="3"/>
  <c r="AE479" i="3"/>
  <c r="AD479" i="3"/>
  <c r="AC479" i="3"/>
  <c r="AB479" i="3"/>
  <c r="AA479" i="3"/>
  <c r="Z479" i="3"/>
  <c r="Y479" i="3"/>
  <c r="X479" i="3"/>
  <c r="W479" i="3"/>
  <c r="V479" i="3"/>
  <c r="U479" i="3"/>
  <c r="T479" i="3"/>
  <c r="S479" i="3"/>
  <c r="R479" i="3"/>
  <c r="Q479" i="3"/>
  <c r="P479" i="3"/>
  <c r="O479" i="3"/>
  <c r="N479" i="3"/>
  <c r="M479" i="3"/>
  <c r="L479" i="3"/>
  <c r="K479" i="3"/>
  <c r="J479" i="3"/>
  <c r="I479" i="3"/>
  <c r="AG478" i="3"/>
  <c r="AF478" i="3"/>
  <c r="AE478" i="3"/>
  <c r="AD478" i="3"/>
  <c r="AC478" i="3"/>
  <c r="AB478" i="3"/>
  <c r="AA478" i="3"/>
  <c r="Z478" i="3"/>
  <c r="Y478" i="3"/>
  <c r="X478" i="3"/>
  <c r="W478" i="3"/>
  <c r="V478" i="3"/>
  <c r="U478" i="3"/>
  <c r="T478" i="3"/>
  <c r="S478" i="3"/>
  <c r="R478" i="3"/>
  <c r="Q478" i="3"/>
  <c r="P478" i="3"/>
  <c r="O478" i="3"/>
  <c r="N478" i="3"/>
  <c r="M478" i="3"/>
  <c r="L478" i="3"/>
  <c r="K478" i="3"/>
  <c r="J478" i="3"/>
  <c r="I478" i="3"/>
  <c r="AG477" i="3"/>
  <c r="AF477" i="3"/>
  <c r="AE477" i="3"/>
  <c r="AD477" i="3"/>
  <c r="AC477" i="3"/>
  <c r="AB477" i="3"/>
  <c r="AA477" i="3"/>
  <c r="Z477" i="3"/>
  <c r="Y477" i="3"/>
  <c r="X477" i="3"/>
  <c r="W477" i="3"/>
  <c r="V477" i="3"/>
  <c r="U477" i="3"/>
  <c r="T477" i="3"/>
  <c r="S477" i="3"/>
  <c r="R477" i="3"/>
  <c r="Q477" i="3"/>
  <c r="P477" i="3"/>
  <c r="O477" i="3"/>
  <c r="N477" i="3"/>
  <c r="M477" i="3"/>
  <c r="L477" i="3"/>
  <c r="K477" i="3"/>
  <c r="J477" i="3"/>
  <c r="I477" i="3"/>
  <c r="AG476" i="3"/>
  <c r="AF476" i="3"/>
  <c r="AE476" i="3"/>
  <c r="AD476" i="3"/>
  <c r="AC476" i="3"/>
  <c r="AB476" i="3"/>
  <c r="AA476" i="3"/>
  <c r="Z476" i="3"/>
  <c r="Y476" i="3"/>
  <c r="X476" i="3"/>
  <c r="W476" i="3"/>
  <c r="V476" i="3"/>
  <c r="U476" i="3"/>
  <c r="T476" i="3"/>
  <c r="S476" i="3"/>
  <c r="R476" i="3"/>
  <c r="Q476" i="3"/>
  <c r="P476" i="3"/>
  <c r="O476" i="3"/>
  <c r="N476" i="3"/>
  <c r="M476" i="3"/>
  <c r="L476" i="3"/>
  <c r="K476" i="3"/>
  <c r="J476" i="3"/>
  <c r="I476" i="3"/>
  <c r="AG475" i="3"/>
  <c r="AF475" i="3"/>
  <c r="AE475" i="3"/>
  <c r="AD475" i="3"/>
  <c r="AC475" i="3"/>
  <c r="AB475" i="3"/>
  <c r="AA475" i="3"/>
  <c r="Z475" i="3"/>
  <c r="Y475" i="3"/>
  <c r="X475" i="3"/>
  <c r="W475" i="3"/>
  <c r="V475" i="3"/>
  <c r="U475" i="3"/>
  <c r="T475" i="3"/>
  <c r="S475" i="3"/>
  <c r="R475" i="3"/>
  <c r="Q475" i="3"/>
  <c r="P475" i="3"/>
  <c r="O475" i="3"/>
  <c r="N475" i="3"/>
  <c r="M475" i="3"/>
  <c r="L475" i="3"/>
  <c r="K475" i="3"/>
  <c r="J475" i="3"/>
  <c r="I475" i="3"/>
  <c r="AG474" i="3"/>
  <c r="AF474" i="3"/>
  <c r="AE474" i="3"/>
  <c r="AD474" i="3"/>
  <c r="AC474" i="3"/>
  <c r="AB474" i="3"/>
  <c r="AA474" i="3"/>
  <c r="Z474" i="3"/>
  <c r="Y474" i="3"/>
  <c r="X474" i="3"/>
  <c r="W474" i="3"/>
  <c r="V474" i="3"/>
  <c r="U474" i="3"/>
  <c r="T474" i="3"/>
  <c r="S474" i="3"/>
  <c r="R474" i="3"/>
  <c r="Q474" i="3"/>
  <c r="P474" i="3"/>
  <c r="O474" i="3"/>
  <c r="N474" i="3"/>
  <c r="M474" i="3"/>
  <c r="L474" i="3"/>
  <c r="K474" i="3"/>
  <c r="J474" i="3"/>
  <c r="I474" i="3"/>
  <c r="AG473" i="3"/>
  <c r="AF473" i="3"/>
  <c r="AE473" i="3"/>
  <c r="AD473" i="3"/>
  <c r="AC473" i="3"/>
  <c r="AB473" i="3"/>
  <c r="AA473" i="3"/>
  <c r="Z473" i="3"/>
  <c r="Y473" i="3"/>
  <c r="X473" i="3"/>
  <c r="W473" i="3"/>
  <c r="V473" i="3"/>
  <c r="U473" i="3"/>
  <c r="T473" i="3"/>
  <c r="S473" i="3"/>
  <c r="R473" i="3"/>
  <c r="Q473" i="3"/>
  <c r="P473" i="3"/>
  <c r="O473" i="3"/>
  <c r="N473" i="3"/>
  <c r="M473" i="3"/>
  <c r="L473" i="3"/>
  <c r="K473" i="3"/>
  <c r="J473" i="3"/>
  <c r="I473" i="3"/>
  <c r="AG472" i="3"/>
  <c r="AF472" i="3"/>
  <c r="AE472" i="3"/>
  <c r="AD472" i="3"/>
  <c r="AC472" i="3"/>
  <c r="AB472" i="3"/>
  <c r="AA472" i="3"/>
  <c r="Z472" i="3"/>
  <c r="Y472" i="3"/>
  <c r="X472" i="3"/>
  <c r="W472" i="3"/>
  <c r="V472" i="3"/>
  <c r="U472" i="3"/>
  <c r="T472" i="3"/>
  <c r="S472" i="3"/>
  <c r="R472" i="3"/>
  <c r="Q472" i="3"/>
  <c r="P472" i="3"/>
  <c r="O472" i="3"/>
  <c r="N472" i="3"/>
  <c r="M472" i="3"/>
  <c r="L472" i="3"/>
  <c r="K472" i="3"/>
  <c r="J472" i="3"/>
  <c r="I472" i="3"/>
  <c r="AG471" i="3"/>
  <c r="AF471" i="3"/>
  <c r="AE471" i="3"/>
  <c r="AD471" i="3"/>
  <c r="AC471" i="3"/>
  <c r="AB471" i="3"/>
  <c r="AA471" i="3"/>
  <c r="Z471" i="3"/>
  <c r="Y471" i="3"/>
  <c r="X471" i="3"/>
  <c r="W471" i="3"/>
  <c r="V471" i="3"/>
  <c r="U471" i="3"/>
  <c r="T471" i="3"/>
  <c r="S471" i="3"/>
  <c r="R471" i="3"/>
  <c r="Q471" i="3"/>
  <c r="P471" i="3"/>
  <c r="O471" i="3"/>
  <c r="N471" i="3"/>
  <c r="M471" i="3"/>
  <c r="L471" i="3"/>
  <c r="K471" i="3"/>
  <c r="J471" i="3"/>
  <c r="I471" i="3"/>
  <c r="AG470" i="3"/>
  <c r="AF470" i="3"/>
  <c r="AE470" i="3"/>
  <c r="AD470" i="3"/>
  <c r="AC470" i="3"/>
  <c r="AB470" i="3"/>
  <c r="AA470" i="3"/>
  <c r="Z470" i="3"/>
  <c r="Y470" i="3"/>
  <c r="X470" i="3"/>
  <c r="W470" i="3"/>
  <c r="V470" i="3"/>
  <c r="U470" i="3"/>
  <c r="T470" i="3"/>
  <c r="S470" i="3"/>
  <c r="R470" i="3"/>
  <c r="Q470" i="3"/>
  <c r="P470" i="3"/>
  <c r="O470" i="3"/>
  <c r="N470" i="3"/>
  <c r="M470" i="3"/>
  <c r="L470" i="3"/>
  <c r="K470" i="3"/>
  <c r="J470" i="3"/>
  <c r="I470" i="3"/>
  <c r="AG469" i="3"/>
  <c r="AF469" i="3"/>
  <c r="AE469" i="3"/>
  <c r="AD469" i="3"/>
  <c r="AC469" i="3"/>
  <c r="AB469" i="3"/>
  <c r="AA469" i="3"/>
  <c r="Z469" i="3"/>
  <c r="Y469" i="3"/>
  <c r="X469" i="3"/>
  <c r="W469" i="3"/>
  <c r="V469" i="3"/>
  <c r="U469" i="3"/>
  <c r="T469" i="3"/>
  <c r="S469" i="3"/>
  <c r="R469" i="3"/>
  <c r="Q469" i="3"/>
  <c r="P469" i="3"/>
  <c r="O469" i="3"/>
  <c r="N469" i="3"/>
  <c r="M469" i="3"/>
  <c r="L469" i="3"/>
  <c r="K469" i="3"/>
  <c r="J469" i="3"/>
  <c r="I469" i="3"/>
  <c r="AG468" i="3"/>
  <c r="AF468" i="3"/>
  <c r="AE468" i="3"/>
  <c r="AD468" i="3"/>
  <c r="AC468" i="3"/>
  <c r="AB468" i="3"/>
  <c r="AA468" i="3"/>
  <c r="Z468" i="3"/>
  <c r="Y468" i="3"/>
  <c r="X468" i="3"/>
  <c r="W468" i="3"/>
  <c r="V468" i="3"/>
  <c r="U468" i="3"/>
  <c r="T468" i="3"/>
  <c r="S468" i="3"/>
  <c r="R468" i="3"/>
  <c r="Q468" i="3"/>
  <c r="P468" i="3"/>
  <c r="O468" i="3"/>
  <c r="N468" i="3"/>
  <c r="M468" i="3"/>
  <c r="L468" i="3"/>
  <c r="K468" i="3"/>
  <c r="J468" i="3"/>
  <c r="I468" i="3"/>
  <c r="AG467" i="3"/>
  <c r="AF467" i="3"/>
  <c r="AE467" i="3"/>
  <c r="AD467" i="3"/>
  <c r="AC467" i="3"/>
  <c r="AB467" i="3"/>
  <c r="AA467" i="3"/>
  <c r="Z467" i="3"/>
  <c r="Y467" i="3"/>
  <c r="X467" i="3"/>
  <c r="W467" i="3"/>
  <c r="V467" i="3"/>
  <c r="U467" i="3"/>
  <c r="T467" i="3"/>
  <c r="S467" i="3"/>
  <c r="R467" i="3"/>
  <c r="Q467" i="3"/>
  <c r="P467" i="3"/>
  <c r="O467" i="3"/>
  <c r="N467" i="3"/>
  <c r="M467" i="3"/>
  <c r="L467" i="3"/>
  <c r="K467" i="3"/>
  <c r="J467" i="3"/>
  <c r="I467" i="3"/>
  <c r="AG466" i="3"/>
  <c r="AF466" i="3"/>
  <c r="AE466" i="3"/>
  <c r="AD466" i="3"/>
  <c r="AC466" i="3"/>
  <c r="AB466" i="3"/>
  <c r="AA466" i="3"/>
  <c r="Z466" i="3"/>
  <c r="Y466" i="3"/>
  <c r="X466" i="3"/>
  <c r="W466" i="3"/>
  <c r="V466" i="3"/>
  <c r="U466" i="3"/>
  <c r="T466" i="3"/>
  <c r="S466" i="3"/>
  <c r="R466" i="3"/>
  <c r="Q466" i="3"/>
  <c r="P466" i="3"/>
  <c r="O466" i="3"/>
  <c r="N466" i="3"/>
  <c r="M466" i="3"/>
  <c r="L466" i="3"/>
  <c r="K466" i="3"/>
  <c r="J466" i="3"/>
  <c r="I466" i="3"/>
  <c r="AG465" i="3"/>
  <c r="AF465" i="3"/>
  <c r="AE465" i="3"/>
  <c r="AD465" i="3"/>
  <c r="AC465" i="3"/>
  <c r="AB465" i="3"/>
  <c r="AA465" i="3"/>
  <c r="Z465" i="3"/>
  <c r="Y465" i="3"/>
  <c r="X465" i="3"/>
  <c r="W465" i="3"/>
  <c r="V465" i="3"/>
  <c r="U465" i="3"/>
  <c r="T465" i="3"/>
  <c r="S465" i="3"/>
  <c r="R465" i="3"/>
  <c r="Q465" i="3"/>
  <c r="P465" i="3"/>
  <c r="O465" i="3"/>
  <c r="N465" i="3"/>
  <c r="M465" i="3"/>
  <c r="L465" i="3"/>
  <c r="K465" i="3"/>
  <c r="J465" i="3"/>
  <c r="I465" i="3"/>
  <c r="AG464" i="3"/>
  <c r="AF464" i="3"/>
  <c r="AE464" i="3"/>
  <c r="AD464" i="3"/>
  <c r="AC464" i="3"/>
  <c r="AB464" i="3"/>
  <c r="AA464" i="3"/>
  <c r="Z464" i="3"/>
  <c r="Y464" i="3"/>
  <c r="X464" i="3"/>
  <c r="W464" i="3"/>
  <c r="V464" i="3"/>
  <c r="U464" i="3"/>
  <c r="T464" i="3"/>
  <c r="S464" i="3"/>
  <c r="R464" i="3"/>
  <c r="Q464" i="3"/>
  <c r="P464" i="3"/>
  <c r="O464" i="3"/>
  <c r="N464" i="3"/>
  <c r="M464" i="3"/>
  <c r="L464" i="3"/>
  <c r="K464" i="3"/>
  <c r="J464" i="3"/>
  <c r="I464" i="3"/>
  <c r="AG463" i="3"/>
  <c r="AF463" i="3"/>
  <c r="AE463" i="3"/>
  <c r="AD463" i="3"/>
  <c r="AC463" i="3"/>
  <c r="AB463" i="3"/>
  <c r="AA463" i="3"/>
  <c r="Z463" i="3"/>
  <c r="Y463" i="3"/>
  <c r="X463" i="3"/>
  <c r="W463" i="3"/>
  <c r="V463" i="3"/>
  <c r="U463" i="3"/>
  <c r="T463" i="3"/>
  <c r="S463" i="3"/>
  <c r="R463" i="3"/>
  <c r="Q463" i="3"/>
  <c r="P463" i="3"/>
  <c r="O463" i="3"/>
  <c r="N463" i="3"/>
  <c r="M463" i="3"/>
  <c r="L463" i="3"/>
  <c r="K463" i="3"/>
  <c r="J463" i="3"/>
  <c r="I463" i="3"/>
  <c r="AG462" i="3"/>
  <c r="AF462" i="3"/>
  <c r="AE462" i="3"/>
  <c r="AD462" i="3"/>
  <c r="AC462" i="3"/>
  <c r="AB462" i="3"/>
  <c r="AA462" i="3"/>
  <c r="Z462" i="3"/>
  <c r="Y462" i="3"/>
  <c r="X462" i="3"/>
  <c r="W462" i="3"/>
  <c r="V462" i="3"/>
  <c r="U462" i="3"/>
  <c r="T462" i="3"/>
  <c r="S462" i="3"/>
  <c r="R462" i="3"/>
  <c r="Q462" i="3"/>
  <c r="P462" i="3"/>
  <c r="O462" i="3"/>
  <c r="N462" i="3"/>
  <c r="M462" i="3"/>
  <c r="L462" i="3"/>
  <c r="K462" i="3"/>
  <c r="J462" i="3"/>
  <c r="I462" i="3"/>
  <c r="AG461" i="3"/>
  <c r="AF461" i="3"/>
  <c r="AE461" i="3"/>
  <c r="AD461" i="3"/>
  <c r="AC461" i="3"/>
  <c r="AB461" i="3"/>
  <c r="AA461" i="3"/>
  <c r="Z461" i="3"/>
  <c r="Y461" i="3"/>
  <c r="X461" i="3"/>
  <c r="W461" i="3"/>
  <c r="V461" i="3"/>
  <c r="U461" i="3"/>
  <c r="T461" i="3"/>
  <c r="S461" i="3"/>
  <c r="R461" i="3"/>
  <c r="Q461" i="3"/>
  <c r="P461" i="3"/>
  <c r="O461" i="3"/>
  <c r="N461" i="3"/>
  <c r="M461" i="3"/>
  <c r="L461" i="3"/>
  <c r="K461" i="3"/>
  <c r="J461" i="3"/>
  <c r="I461" i="3"/>
  <c r="AG460" i="3"/>
  <c r="AF460" i="3"/>
  <c r="AE460" i="3"/>
  <c r="AD460" i="3"/>
  <c r="AC460" i="3"/>
  <c r="AB460" i="3"/>
  <c r="AA460" i="3"/>
  <c r="Z460" i="3"/>
  <c r="Y460" i="3"/>
  <c r="X460" i="3"/>
  <c r="W460" i="3"/>
  <c r="V460" i="3"/>
  <c r="U460" i="3"/>
  <c r="T460" i="3"/>
  <c r="S460" i="3"/>
  <c r="R460" i="3"/>
  <c r="Q460" i="3"/>
  <c r="P460" i="3"/>
  <c r="O460" i="3"/>
  <c r="N460" i="3"/>
  <c r="M460" i="3"/>
  <c r="L460" i="3"/>
  <c r="K460" i="3"/>
  <c r="J460" i="3"/>
  <c r="I460" i="3"/>
  <c r="AG459" i="3"/>
  <c r="AF459" i="3"/>
  <c r="AE459" i="3"/>
  <c r="AD459" i="3"/>
  <c r="AC459" i="3"/>
  <c r="AB459" i="3"/>
  <c r="AA459" i="3"/>
  <c r="Z459" i="3"/>
  <c r="Y459" i="3"/>
  <c r="X459" i="3"/>
  <c r="W459" i="3"/>
  <c r="V459" i="3"/>
  <c r="U459" i="3"/>
  <c r="T459" i="3"/>
  <c r="S459" i="3"/>
  <c r="R459" i="3"/>
  <c r="Q459" i="3"/>
  <c r="P459" i="3"/>
  <c r="O459" i="3"/>
  <c r="N459" i="3"/>
  <c r="M459" i="3"/>
  <c r="L459" i="3"/>
  <c r="K459" i="3"/>
  <c r="J459" i="3"/>
  <c r="I459" i="3"/>
  <c r="AG458" i="3"/>
  <c r="AF458" i="3"/>
  <c r="AE458" i="3"/>
  <c r="AD458" i="3"/>
  <c r="AC458" i="3"/>
  <c r="AB458" i="3"/>
  <c r="AA458" i="3"/>
  <c r="Z458" i="3"/>
  <c r="Y458" i="3"/>
  <c r="X458" i="3"/>
  <c r="W458" i="3"/>
  <c r="V458" i="3"/>
  <c r="U458" i="3"/>
  <c r="T458" i="3"/>
  <c r="S458" i="3"/>
  <c r="R458" i="3"/>
  <c r="Q458" i="3"/>
  <c r="P458" i="3"/>
  <c r="O458" i="3"/>
  <c r="N458" i="3"/>
  <c r="M458" i="3"/>
  <c r="L458" i="3"/>
  <c r="K458" i="3"/>
  <c r="J458" i="3"/>
  <c r="I458" i="3"/>
  <c r="AG457" i="3"/>
  <c r="AF457" i="3"/>
  <c r="AE457" i="3"/>
  <c r="AD457" i="3"/>
  <c r="AC457" i="3"/>
  <c r="AB457" i="3"/>
  <c r="AA457" i="3"/>
  <c r="Z457" i="3"/>
  <c r="Y457" i="3"/>
  <c r="X457" i="3"/>
  <c r="W457" i="3"/>
  <c r="V457" i="3"/>
  <c r="U457" i="3"/>
  <c r="T457" i="3"/>
  <c r="S457" i="3"/>
  <c r="R457" i="3"/>
  <c r="Q457" i="3"/>
  <c r="P457" i="3"/>
  <c r="O457" i="3"/>
  <c r="N457" i="3"/>
  <c r="M457" i="3"/>
  <c r="L457" i="3"/>
  <c r="K457" i="3"/>
  <c r="J457" i="3"/>
  <c r="I457" i="3"/>
  <c r="AG456" i="3"/>
  <c r="AF456" i="3"/>
  <c r="AE456" i="3"/>
  <c r="AD456" i="3"/>
  <c r="AC456" i="3"/>
  <c r="AB456" i="3"/>
  <c r="AA456" i="3"/>
  <c r="Z456" i="3"/>
  <c r="Y456" i="3"/>
  <c r="X456" i="3"/>
  <c r="W456" i="3"/>
  <c r="V456" i="3"/>
  <c r="U456" i="3"/>
  <c r="T456" i="3"/>
  <c r="S456" i="3"/>
  <c r="R456" i="3"/>
  <c r="Q456" i="3"/>
  <c r="P456" i="3"/>
  <c r="O456" i="3"/>
  <c r="N456" i="3"/>
  <c r="M456" i="3"/>
  <c r="L456" i="3"/>
  <c r="K456" i="3"/>
  <c r="J456" i="3"/>
  <c r="I456" i="3"/>
  <c r="AG455" i="3"/>
  <c r="AF455" i="3"/>
  <c r="AE455" i="3"/>
  <c r="AD455" i="3"/>
  <c r="AC455" i="3"/>
  <c r="AB455" i="3"/>
  <c r="AA455" i="3"/>
  <c r="Z455" i="3"/>
  <c r="Y455" i="3"/>
  <c r="X455" i="3"/>
  <c r="W455" i="3"/>
  <c r="V455" i="3"/>
  <c r="U455" i="3"/>
  <c r="T455" i="3"/>
  <c r="S455" i="3"/>
  <c r="R455" i="3"/>
  <c r="Q455" i="3"/>
  <c r="P455" i="3"/>
  <c r="O455" i="3"/>
  <c r="N455" i="3"/>
  <c r="M455" i="3"/>
  <c r="L455" i="3"/>
  <c r="K455" i="3"/>
  <c r="J455" i="3"/>
  <c r="I455" i="3"/>
  <c r="AG454" i="3"/>
  <c r="AF454" i="3"/>
  <c r="AE454" i="3"/>
  <c r="AD454" i="3"/>
  <c r="AC454" i="3"/>
  <c r="AB454" i="3"/>
  <c r="AA454" i="3"/>
  <c r="Z454" i="3"/>
  <c r="Y454" i="3"/>
  <c r="X454" i="3"/>
  <c r="W454" i="3"/>
  <c r="V454" i="3"/>
  <c r="U454" i="3"/>
  <c r="T454" i="3"/>
  <c r="S454" i="3"/>
  <c r="R454" i="3"/>
  <c r="Q454" i="3"/>
  <c r="P454" i="3"/>
  <c r="O454" i="3"/>
  <c r="N454" i="3"/>
  <c r="M454" i="3"/>
  <c r="L454" i="3"/>
  <c r="K454" i="3"/>
  <c r="J454" i="3"/>
  <c r="I454" i="3"/>
  <c r="AG453" i="3"/>
  <c r="AF453" i="3"/>
  <c r="AE453" i="3"/>
  <c r="AD453" i="3"/>
  <c r="AC453" i="3"/>
  <c r="AB453" i="3"/>
  <c r="AA453" i="3"/>
  <c r="Z453" i="3"/>
  <c r="Y453" i="3"/>
  <c r="X453" i="3"/>
  <c r="W453" i="3"/>
  <c r="V453" i="3"/>
  <c r="U453" i="3"/>
  <c r="T453" i="3"/>
  <c r="S453" i="3"/>
  <c r="R453" i="3"/>
  <c r="Q453" i="3"/>
  <c r="P453" i="3"/>
  <c r="O453" i="3"/>
  <c r="N453" i="3"/>
  <c r="M453" i="3"/>
  <c r="L453" i="3"/>
  <c r="K453" i="3"/>
  <c r="J453" i="3"/>
  <c r="I453" i="3"/>
  <c r="AG452" i="3"/>
  <c r="AF452" i="3"/>
  <c r="AE452" i="3"/>
  <c r="AD452" i="3"/>
  <c r="AC452" i="3"/>
  <c r="AB452" i="3"/>
  <c r="AA452" i="3"/>
  <c r="Z452" i="3"/>
  <c r="Y452" i="3"/>
  <c r="X452" i="3"/>
  <c r="W452" i="3"/>
  <c r="V452" i="3"/>
  <c r="U452" i="3"/>
  <c r="T452" i="3"/>
  <c r="S452" i="3"/>
  <c r="R452" i="3"/>
  <c r="Q452" i="3"/>
  <c r="P452" i="3"/>
  <c r="O452" i="3"/>
  <c r="N452" i="3"/>
  <c r="M452" i="3"/>
  <c r="L452" i="3"/>
  <c r="K452" i="3"/>
  <c r="J452" i="3"/>
  <c r="I452" i="3"/>
  <c r="AG451" i="3"/>
  <c r="AF451" i="3"/>
  <c r="AE451" i="3"/>
  <c r="AD451" i="3"/>
  <c r="AC451" i="3"/>
  <c r="AB451" i="3"/>
  <c r="AA451" i="3"/>
  <c r="Z451" i="3"/>
  <c r="Y451" i="3"/>
  <c r="X451" i="3"/>
  <c r="W451" i="3"/>
  <c r="V451" i="3"/>
  <c r="U451" i="3"/>
  <c r="T451" i="3"/>
  <c r="S451" i="3"/>
  <c r="R451" i="3"/>
  <c r="Q451" i="3"/>
  <c r="P451" i="3"/>
  <c r="O451" i="3"/>
  <c r="N451" i="3"/>
  <c r="M451" i="3"/>
  <c r="L451" i="3"/>
  <c r="K451" i="3"/>
  <c r="J451" i="3"/>
  <c r="I451" i="3"/>
  <c r="AG450" i="3"/>
  <c r="AF450" i="3"/>
  <c r="AE450" i="3"/>
  <c r="AD450" i="3"/>
  <c r="AC450" i="3"/>
  <c r="AB450" i="3"/>
  <c r="AA450" i="3"/>
  <c r="Z450" i="3"/>
  <c r="Y450" i="3"/>
  <c r="X450" i="3"/>
  <c r="W450" i="3"/>
  <c r="V450" i="3"/>
  <c r="U450" i="3"/>
  <c r="T450" i="3"/>
  <c r="S450" i="3"/>
  <c r="R450" i="3"/>
  <c r="Q450" i="3"/>
  <c r="P450" i="3"/>
  <c r="O450" i="3"/>
  <c r="N450" i="3"/>
  <c r="M450" i="3"/>
  <c r="L450" i="3"/>
  <c r="K450" i="3"/>
  <c r="J450" i="3"/>
  <c r="I450" i="3"/>
  <c r="AG449" i="3"/>
  <c r="AF449" i="3"/>
  <c r="AE449" i="3"/>
  <c r="AD449" i="3"/>
  <c r="AC449" i="3"/>
  <c r="AB449" i="3"/>
  <c r="AA449" i="3"/>
  <c r="Z449" i="3"/>
  <c r="Y449" i="3"/>
  <c r="X449" i="3"/>
  <c r="W449" i="3"/>
  <c r="V449" i="3"/>
  <c r="U449" i="3"/>
  <c r="T449" i="3"/>
  <c r="S449" i="3"/>
  <c r="R449" i="3"/>
  <c r="Q449" i="3"/>
  <c r="P449" i="3"/>
  <c r="O449" i="3"/>
  <c r="N449" i="3"/>
  <c r="M449" i="3"/>
  <c r="L449" i="3"/>
  <c r="K449" i="3"/>
  <c r="J449" i="3"/>
  <c r="I449" i="3"/>
  <c r="AG448" i="3"/>
  <c r="AF448" i="3"/>
  <c r="AE448" i="3"/>
  <c r="AD448" i="3"/>
  <c r="AC448" i="3"/>
  <c r="AB448" i="3"/>
  <c r="AA448" i="3"/>
  <c r="Z448" i="3"/>
  <c r="Y448" i="3"/>
  <c r="X448" i="3"/>
  <c r="W448" i="3"/>
  <c r="V448" i="3"/>
  <c r="U448" i="3"/>
  <c r="T448" i="3"/>
  <c r="S448" i="3"/>
  <c r="R448" i="3"/>
  <c r="Q448" i="3"/>
  <c r="P448" i="3"/>
  <c r="O448" i="3"/>
  <c r="N448" i="3"/>
  <c r="M448" i="3"/>
  <c r="L448" i="3"/>
  <c r="K448" i="3"/>
  <c r="J448" i="3"/>
  <c r="I448" i="3"/>
  <c r="AG447" i="3"/>
  <c r="AF447" i="3"/>
  <c r="AE447" i="3"/>
  <c r="AD447" i="3"/>
  <c r="AC447" i="3"/>
  <c r="AB447" i="3"/>
  <c r="AA447" i="3"/>
  <c r="Z447" i="3"/>
  <c r="Y447" i="3"/>
  <c r="X447" i="3"/>
  <c r="W447" i="3"/>
  <c r="V447" i="3"/>
  <c r="U447" i="3"/>
  <c r="T447" i="3"/>
  <c r="S447" i="3"/>
  <c r="R447" i="3"/>
  <c r="Q447" i="3"/>
  <c r="P447" i="3"/>
  <c r="O447" i="3"/>
  <c r="N447" i="3"/>
  <c r="M447" i="3"/>
  <c r="L447" i="3"/>
  <c r="K447" i="3"/>
  <c r="J447" i="3"/>
  <c r="I447" i="3"/>
  <c r="AG446" i="3"/>
  <c r="AF446" i="3"/>
  <c r="AE446" i="3"/>
  <c r="AD446" i="3"/>
  <c r="AC446" i="3"/>
  <c r="AB446" i="3"/>
  <c r="AA446" i="3"/>
  <c r="Z446" i="3"/>
  <c r="Y446" i="3"/>
  <c r="X446" i="3"/>
  <c r="W446" i="3"/>
  <c r="V446" i="3"/>
  <c r="U446" i="3"/>
  <c r="T446" i="3"/>
  <c r="S446" i="3"/>
  <c r="R446" i="3"/>
  <c r="Q446" i="3"/>
  <c r="P446" i="3"/>
  <c r="O446" i="3"/>
  <c r="N446" i="3"/>
  <c r="M446" i="3"/>
  <c r="L446" i="3"/>
  <c r="K446" i="3"/>
  <c r="J446" i="3"/>
  <c r="I446" i="3"/>
  <c r="AG445" i="3"/>
  <c r="AF445" i="3"/>
  <c r="AE445" i="3"/>
  <c r="AD445" i="3"/>
  <c r="AC445" i="3"/>
  <c r="AB445" i="3"/>
  <c r="AA445" i="3"/>
  <c r="Z445" i="3"/>
  <c r="Y445" i="3"/>
  <c r="X445" i="3"/>
  <c r="W445" i="3"/>
  <c r="V445" i="3"/>
  <c r="U445" i="3"/>
  <c r="T445" i="3"/>
  <c r="S445" i="3"/>
  <c r="R445" i="3"/>
  <c r="Q445" i="3"/>
  <c r="P445" i="3"/>
  <c r="O445" i="3"/>
  <c r="N445" i="3"/>
  <c r="M445" i="3"/>
  <c r="L445" i="3"/>
  <c r="K445" i="3"/>
  <c r="J445" i="3"/>
  <c r="I445" i="3"/>
  <c r="AG444" i="3"/>
  <c r="AF444" i="3"/>
  <c r="AE444" i="3"/>
  <c r="AD444" i="3"/>
  <c r="AC444" i="3"/>
  <c r="AB444" i="3"/>
  <c r="AA444" i="3"/>
  <c r="Z444" i="3"/>
  <c r="Y444" i="3"/>
  <c r="X444" i="3"/>
  <c r="W444" i="3"/>
  <c r="V444" i="3"/>
  <c r="U444" i="3"/>
  <c r="T444" i="3"/>
  <c r="S444" i="3"/>
  <c r="R444" i="3"/>
  <c r="Q444" i="3"/>
  <c r="P444" i="3"/>
  <c r="O444" i="3"/>
  <c r="N444" i="3"/>
  <c r="M444" i="3"/>
  <c r="L444" i="3"/>
  <c r="K444" i="3"/>
  <c r="J444" i="3"/>
  <c r="I444" i="3"/>
  <c r="AG443" i="3"/>
  <c r="AF443" i="3"/>
  <c r="AE443" i="3"/>
  <c r="AD443" i="3"/>
  <c r="AC443" i="3"/>
  <c r="AB443" i="3"/>
  <c r="AA443" i="3"/>
  <c r="Z443" i="3"/>
  <c r="Y443" i="3"/>
  <c r="X443" i="3"/>
  <c r="W443" i="3"/>
  <c r="V443" i="3"/>
  <c r="U443" i="3"/>
  <c r="T443" i="3"/>
  <c r="S443" i="3"/>
  <c r="R443" i="3"/>
  <c r="Q443" i="3"/>
  <c r="P443" i="3"/>
  <c r="O443" i="3"/>
  <c r="N443" i="3"/>
  <c r="M443" i="3"/>
  <c r="L443" i="3"/>
  <c r="K443" i="3"/>
  <c r="J443" i="3"/>
  <c r="I443" i="3"/>
  <c r="AG442" i="3"/>
  <c r="AF442" i="3"/>
  <c r="AE442" i="3"/>
  <c r="AD442" i="3"/>
  <c r="AC442" i="3"/>
  <c r="AB442" i="3"/>
  <c r="AA442" i="3"/>
  <c r="Z442" i="3"/>
  <c r="Y442" i="3"/>
  <c r="X442" i="3"/>
  <c r="W442" i="3"/>
  <c r="V442" i="3"/>
  <c r="U442" i="3"/>
  <c r="T442" i="3"/>
  <c r="S442" i="3"/>
  <c r="R442" i="3"/>
  <c r="Q442" i="3"/>
  <c r="P442" i="3"/>
  <c r="O442" i="3"/>
  <c r="N442" i="3"/>
  <c r="M442" i="3"/>
  <c r="L442" i="3"/>
  <c r="K442" i="3"/>
  <c r="J442" i="3"/>
  <c r="I442" i="3"/>
  <c r="AG441" i="3"/>
  <c r="AF441" i="3"/>
  <c r="AE441" i="3"/>
  <c r="AD441" i="3"/>
  <c r="AC441" i="3"/>
  <c r="AB441" i="3"/>
  <c r="AA441" i="3"/>
  <c r="Z441" i="3"/>
  <c r="Y441" i="3"/>
  <c r="X441" i="3"/>
  <c r="W441" i="3"/>
  <c r="V441" i="3"/>
  <c r="U441" i="3"/>
  <c r="T441" i="3"/>
  <c r="S441" i="3"/>
  <c r="R441" i="3"/>
  <c r="Q441" i="3"/>
  <c r="P441" i="3"/>
  <c r="O441" i="3"/>
  <c r="N441" i="3"/>
  <c r="M441" i="3"/>
  <c r="L441" i="3"/>
  <c r="K441" i="3"/>
  <c r="J441" i="3"/>
  <c r="I441" i="3"/>
  <c r="AG440" i="3"/>
  <c r="AF440" i="3"/>
  <c r="AE440" i="3"/>
  <c r="AD440" i="3"/>
  <c r="AC440" i="3"/>
  <c r="AB440" i="3"/>
  <c r="AA440" i="3"/>
  <c r="Z440" i="3"/>
  <c r="Y440" i="3"/>
  <c r="X440" i="3"/>
  <c r="W440" i="3"/>
  <c r="V440" i="3"/>
  <c r="U440" i="3"/>
  <c r="T440" i="3"/>
  <c r="S440" i="3"/>
  <c r="R440" i="3"/>
  <c r="Q440" i="3"/>
  <c r="P440" i="3"/>
  <c r="O440" i="3"/>
  <c r="N440" i="3"/>
  <c r="M440" i="3"/>
  <c r="L440" i="3"/>
  <c r="K440" i="3"/>
  <c r="J440" i="3"/>
  <c r="I440" i="3"/>
  <c r="AG439" i="3"/>
  <c r="AF439" i="3"/>
  <c r="AE439" i="3"/>
  <c r="AD439" i="3"/>
  <c r="AC439" i="3"/>
  <c r="AB439" i="3"/>
  <c r="AA439" i="3"/>
  <c r="Z439" i="3"/>
  <c r="Y439" i="3"/>
  <c r="X439" i="3"/>
  <c r="W439" i="3"/>
  <c r="V439" i="3"/>
  <c r="U439" i="3"/>
  <c r="T439" i="3"/>
  <c r="S439" i="3"/>
  <c r="R439" i="3"/>
  <c r="Q439" i="3"/>
  <c r="P439" i="3"/>
  <c r="O439" i="3"/>
  <c r="N439" i="3"/>
  <c r="M439" i="3"/>
  <c r="L439" i="3"/>
  <c r="K439" i="3"/>
  <c r="J439" i="3"/>
  <c r="I439" i="3"/>
  <c r="AG438" i="3"/>
  <c r="AF438" i="3"/>
  <c r="AE438" i="3"/>
  <c r="AD438" i="3"/>
  <c r="AC438" i="3"/>
  <c r="AB438" i="3"/>
  <c r="AA438" i="3"/>
  <c r="Z438" i="3"/>
  <c r="Y438" i="3"/>
  <c r="X438" i="3"/>
  <c r="W438" i="3"/>
  <c r="V438" i="3"/>
  <c r="U438" i="3"/>
  <c r="T438" i="3"/>
  <c r="S438" i="3"/>
  <c r="R438" i="3"/>
  <c r="Q438" i="3"/>
  <c r="P438" i="3"/>
  <c r="O438" i="3"/>
  <c r="N438" i="3"/>
  <c r="M438" i="3"/>
  <c r="L438" i="3"/>
  <c r="K438" i="3"/>
  <c r="J438" i="3"/>
  <c r="I438" i="3"/>
  <c r="AG437" i="3"/>
  <c r="AF437" i="3"/>
  <c r="AE437" i="3"/>
  <c r="AD437" i="3"/>
  <c r="AC437" i="3"/>
  <c r="AB437" i="3"/>
  <c r="AA437" i="3"/>
  <c r="Z437" i="3"/>
  <c r="Y437" i="3"/>
  <c r="X437" i="3"/>
  <c r="W437" i="3"/>
  <c r="V437" i="3"/>
  <c r="U437" i="3"/>
  <c r="T437" i="3"/>
  <c r="S437" i="3"/>
  <c r="R437" i="3"/>
  <c r="Q437" i="3"/>
  <c r="P437" i="3"/>
  <c r="O437" i="3"/>
  <c r="N437" i="3"/>
  <c r="M437" i="3"/>
  <c r="L437" i="3"/>
  <c r="K437" i="3"/>
  <c r="J437" i="3"/>
  <c r="I437" i="3"/>
  <c r="AG436" i="3"/>
  <c r="AF436" i="3"/>
  <c r="AE436" i="3"/>
  <c r="AD436" i="3"/>
  <c r="AC436" i="3"/>
  <c r="AB436" i="3"/>
  <c r="AA436" i="3"/>
  <c r="Z436" i="3"/>
  <c r="Y436" i="3"/>
  <c r="X436" i="3"/>
  <c r="W436" i="3"/>
  <c r="V436" i="3"/>
  <c r="U436" i="3"/>
  <c r="T436" i="3"/>
  <c r="S436" i="3"/>
  <c r="R436" i="3"/>
  <c r="Q436" i="3"/>
  <c r="P436" i="3"/>
  <c r="O436" i="3"/>
  <c r="N436" i="3"/>
  <c r="M436" i="3"/>
  <c r="L436" i="3"/>
  <c r="K436" i="3"/>
  <c r="J436" i="3"/>
  <c r="I436" i="3"/>
  <c r="AG435" i="3"/>
  <c r="AF435" i="3"/>
  <c r="AE435" i="3"/>
  <c r="AD435" i="3"/>
  <c r="AC435" i="3"/>
  <c r="AB435" i="3"/>
  <c r="AA435" i="3"/>
  <c r="Z435" i="3"/>
  <c r="Y435" i="3"/>
  <c r="X435" i="3"/>
  <c r="W435" i="3"/>
  <c r="V435" i="3"/>
  <c r="U435" i="3"/>
  <c r="T435" i="3"/>
  <c r="S435" i="3"/>
  <c r="R435" i="3"/>
  <c r="Q435" i="3"/>
  <c r="P435" i="3"/>
  <c r="O435" i="3"/>
  <c r="N435" i="3"/>
  <c r="M435" i="3"/>
  <c r="L435" i="3"/>
  <c r="K435" i="3"/>
  <c r="J435" i="3"/>
  <c r="I435" i="3"/>
  <c r="AG434" i="3"/>
  <c r="AF434" i="3"/>
  <c r="AE434" i="3"/>
  <c r="AD434" i="3"/>
  <c r="AC434" i="3"/>
  <c r="AB434" i="3"/>
  <c r="AA434" i="3"/>
  <c r="Z434" i="3"/>
  <c r="Y434" i="3"/>
  <c r="X434" i="3"/>
  <c r="W434" i="3"/>
  <c r="V434" i="3"/>
  <c r="U434" i="3"/>
  <c r="T434" i="3"/>
  <c r="S434" i="3"/>
  <c r="R434" i="3"/>
  <c r="Q434" i="3"/>
  <c r="P434" i="3"/>
  <c r="O434" i="3"/>
  <c r="N434" i="3"/>
  <c r="M434" i="3"/>
  <c r="L434" i="3"/>
  <c r="K434" i="3"/>
  <c r="J434" i="3"/>
  <c r="I434" i="3"/>
  <c r="AG433" i="3"/>
  <c r="AF433" i="3"/>
  <c r="AE433" i="3"/>
  <c r="AD433" i="3"/>
  <c r="AC433" i="3"/>
  <c r="AB433" i="3"/>
  <c r="AA433" i="3"/>
  <c r="Z433" i="3"/>
  <c r="Y433" i="3"/>
  <c r="X433" i="3"/>
  <c r="W433" i="3"/>
  <c r="V433" i="3"/>
  <c r="U433" i="3"/>
  <c r="T433" i="3"/>
  <c r="S433" i="3"/>
  <c r="R433" i="3"/>
  <c r="Q433" i="3"/>
  <c r="P433" i="3"/>
  <c r="O433" i="3"/>
  <c r="N433" i="3"/>
  <c r="M433" i="3"/>
  <c r="L433" i="3"/>
  <c r="K433" i="3"/>
  <c r="J433" i="3"/>
  <c r="I433" i="3"/>
  <c r="AG432" i="3"/>
  <c r="AF432" i="3"/>
  <c r="AE432" i="3"/>
  <c r="AD432" i="3"/>
  <c r="AC432" i="3"/>
  <c r="AB432" i="3"/>
  <c r="AA432" i="3"/>
  <c r="Z432" i="3"/>
  <c r="Y432" i="3"/>
  <c r="X432" i="3"/>
  <c r="W432" i="3"/>
  <c r="V432" i="3"/>
  <c r="U432" i="3"/>
  <c r="T432" i="3"/>
  <c r="S432" i="3"/>
  <c r="R432" i="3"/>
  <c r="Q432" i="3"/>
  <c r="P432" i="3"/>
  <c r="O432" i="3"/>
  <c r="N432" i="3"/>
  <c r="M432" i="3"/>
  <c r="L432" i="3"/>
  <c r="K432" i="3"/>
  <c r="J432" i="3"/>
  <c r="I432" i="3"/>
  <c r="AG431" i="3"/>
  <c r="AF431" i="3"/>
  <c r="AE431" i="3"/>
  <c r="AD431" i="3"/>
  <c r="AC431" i="3"/>
  <c r="AB431" i="3"/>
  <c r="AA431" i="3"/>
  <c r="Z431" i="3"/>
  <c r="Y431" i="3"/>
  <c r="X431" i="3"/>
  <c r="W431" i="3"/>
  <c r="V431" i="3"/>
  <c r="U431" i="3"/>
  <c r="T431" i="3"/>
  <c r="S431" i="3"/>
  <c r="R431" i="3"/>
  <c r="Q431" i="3"/>
  <c r="P431" i="3"/>
  <c r="O431" i="3"/>
  <c r="N431" i="3"/>
  <c r="M431" i="3"/>
  <c r="L431" i="3"/>
  <c r="K431" i="3"/>
  <c r="J431" i="3"/>
  <c r="I431" i="3"/>
  <c r="AG430" i="3"/>
  <c r="AF430" i="3"/>
  <c r="AE430" i="3"/>
  <c r="AD430" i="3"/>
  <c r="AC430" i="3"/>
  <c r="AB430" i="3"/>
  <c r="AA430" i="3"/>
  <c r="Z430" i="3"/>
  <c r="Y430" i="3"/>
  <c r="X430" i="3"/>
  <c r="W430" i="3"/>
  <c r="V430" i="3"/>
  <c r="U430" i="3"/>
  <c r="T430" i="3"/>
  <c r="S430" i="3"/>
  <c r="R430" i="3"/>
  <c r="Q430" i="3"/>
  <c r="P430" i="3"/>
  <c r="O430" i="3"/>
  <c r="N430" i="3"/>
  <c r="M430" i="3"/>
  <c r="L430" i="3"/>
  <c r="K430" i="3"/>
  <c r="J430" i="3"/>
  <c r="I430" i="3"/>
  <c r="AG429" i="3"/>
  <c r="AF429" i="3"/>
  <c r="AE429" i="3"/>
  <c r="AD429" i="3"/>
  <c r="AC429" i="3"/>
  <c r="AB429" i="3"/>
  <c r="AA429" i="3"/>
  <c r="Z429" i="3"/>
  <c r="Y429" i="3"/>
  <c r="X429" i="3"/>
  <c r="W429" i="3"/>
  <c r="V429" i="3"/>
  <c r="U429" i="3"/>
  <c r="T429" i="3"/>
  <c r="S429" i="3"/>
  <c r="R429" i="3"/>
  <c r="Q429" i="3"/>
  <c r="P429" i="3"/>
  <c r="O429" i="3"/>
  <c r="N429" i="3"/>
  <c r="M429" i="3"/>
  <c r="L429" i="3"/>
  <c r="K429" i="3"/>
  <c r="J429" i="3"/>
  <c r="I429" i="3"/>
  <c r="AG428" i="3"/>
  <c r="AF428" i="3"/>
  <c r="AE428" i="3"/>
  <c r="AD428" i="3"/>
  <c r="AC428" i="3"/>
  <c r="AB428" i="3"/>
  <c r="AA428" i="3"/>
  <c r="Z428" i="3"/>
  <c r="Y428" i="3"/>
  <c r="X428" i="3"/>
  <c r="W428" i="3"/>
  <c r="V428" i="3"/>
  <c r="U428" i="3"/>
  <c r="T428" i="3"/>
  <c r="S428" i="3"/>
  <c r="R428" i="3"/>
  <c r="Q428" i="3"/>
  <c r="P428" i="3"/>
  <c r="O428" i="3"/>
  <c r="N428" i="3"/>
  <c r="M428" i="3"/>
  <c r="L428" i="3"/>
  <c r="K428" i="3"/>
  <c r="J428" i="3"/>
  <c r="I428" i="3"/>
  <c r="AG427" i="3"/>
  <c r="AF427" i="3"/>
  <c r="AE427" i="3"/>
  <c r="AD427" i="3"/>
  <c r="AC427" i="3"/>
  <c r="AB427" i="3"/>
  <c r="AA427" i="3"/>
  <c r="Z427" i="3"/>
  <c r="Y427" i="3"/>
  <c r="X427" i="3"/>
  <c r="W427" i="3"/>
  <c r="V427" i="3"/>
  <c r="U427" i="3"/>
  <c r="T427" i="3"/>
  <c r="S427" i="3"/>
  <c r="R427" i="3"/>
  <c r="Q427" i="3"/>
  <c r="P427" i="3"/>
  <c r="O427" i="3"/>
  <c r="N427" i="3"/>
  <c r="M427" i="3"/>
  <c r="L427" i="3"/>
  <c r="K427" i="3"/>
  <c r="J427" i="3"/>
  <c r="I427" i="3"/>
  <c r="AG426" i="3"/>
  <c r="AF426" i="3"/>
  <c r="AE426" i="3"/>
  <c r="AD426" i="3"/>
  <c r="AC426" i="3"/>
  <c r="AB426" i="3"/>
  <c r="AA426" i="3"/>
  <c r="Z426" i="3"/>
  <c r="Y426" i="3"/>
  <c r="X426" i="3"/>
  <c r="W426" i="3"/>
  <c r="V426" i="3"/>
  <c r="U426" i="3"/>
  <c r="T426" i="3"/>
  <c r="S426" i="3"/>
  <c r="R426" i="3"/>
  <c r="Q426" i="3"/>
  <c r="P426" i="3"/>
  <c r="O426" i="3"/>
  <c r="N426" i="3"/>
  <c r="M426" i="3"/>
  <c r="L426" i="3"/>
  <c r="K426" i="3"/>
  <c r="J426" i="3"/>
  <c r="I426" i="3"/>
  <c r="AG425" i="3"/>
  <c r="AF425" i="3"/>
  <c r="AE425" i="3"/>
  <c r="AD425" i="3"/>
  <c r="AC425" i="3"/>
  <c r="AB425" i="3"/>
  <c r="AA425" i="3"/>
  <c r="Z425" i="3"/>
  <c r="Y425" i="3"/>
  <c r="X425" i="3"/>
  <c r="W425" i="3"/>
  <c r="V425" i="3"/>
  <c r="U425" i="3"/>
  <c r="T425" i="3"/>
  <c r="S425" i="3"/>
  <c r="R425" i="3"/>
  <c r="Q425" i="3"/>
  <c r="P425" i="3"/>
  <c r="O425" i="3"/>
  <c r="N425" i="3"/>
  <c r="M425" i="3"/>
  <c r="L425" i="3"/>
  <c r="K425" i="3"/>
  <c r="J425" i="3"/>
  <c r="I425" i="3"/>
  <c r="AG424" i="3"/>
  <c r="AF424" i="3"/>
  <c r="AE424" i="3"/>
  <c r="AD424" i="3"/>
  <c r="AC424" i="3"/>
  <c r="AB424" i="3"/>
  <c r="AA424" i="3"/>
  <c r="Z424" i="3"/>
  <c r="Y424" i="3"/>
  <c r="X424" i="3"/>
  <c r="W424" i="3"/>
  <c r="V424" i="3"/>
  <c r="U424" i="3"/>
  <c r="T424" i="3"/>
  <c r="S424" i="3"/>
  <c r="R424" i="3"/>
  <c r="Q424" i="3"/>
  <c r="P424" i="3"/>
  <c r="O424" i="3"/>
  <c r="N424" i="3"/>
  <c r="M424" i="3"/>
  <c r="L424" i="3"/>
  <c r="K424" i="3"/>
  <c r="J424" i="3"/>
  <c r="I424" i="3"/>
  <c r="AG423" i="3"/>
  <c r="AF423" i="3"/>
  <c r="AE423" i="3"/>
  <c r="AD423" i="3"/>
  <c r="AC423" i="3"/>
  <c r="AB423" i="3"/>
  <c r="AA423" i="3"/>
  <c r="Z423" i="3"/>
  <c r="Y423" i="3"/>
  <c r="X423" i="3"/>
  <c r="W423" i="3"/>
  <c r="V423" i="3"/>
  <c r="U423" i="3"/>
  <c r="T423" i="3"/>
  <c r="S423" i="3"/>
  <c r="R423" i="3"/>
  <c r="Q423" i="3"/>
  <c r="P423" i="3"/>
  <c r="O423" i="3"/>
  <c r="N423" i="3"/>
  <c r="M423" i="3"/>
  <c r="L423" i="3"/>
  <c r="K423" i="3"/>
  <c r="J423" i="3"/>
  <c r="I423" i="3"/>
  <c r="AG422" i="3"/>
  <c r="AF422" i="3"/>
  <c r="AE422" i="3"/>
  <c r="AD422" i="3"/>
  <c r="AC422" i="3"/>
  <c r="AB422" i="3"/>
  <c r="AA422" i="3"/>
  <c r="Z422" i="3"/>
  <c r="Y422" i="3"/>
  <c r="X422" i="3"/>
  <c r="W422" i="3"/>
  <c r="V422" i="3"/>
  <c r="U422" i="3"/>
  <c r="T422" i="3"/>
  <c r="S422" i="3"/>
  <c r="R422" i="3"/>
  <c r="Q422" i="3"/>
  <c r="P422" i="3"/>
  <c r="O422" i="3"/>
  <c r="N422" i="3"/>
  <c r="M422" i="3"/>
  <c r="L422" i="3"/>
  <c r="K422" i="3"/>
  <c r="J422" i="3"/>
  <c r="I422" i="3"/>
  <c r="AG421" i="3"/>
  <c r="AF421" i="3"/>
  <c r="AE421" i="3"/>
  <c r="AD421" i="3"/>
  <c r="AC421" i="3"/>
  <c r="AB421" i="3"/>
  <c r="AA421" i="3"/>
  <c r="Z421" i="3"/>
  <c r="Y421" i="3"/>
  <c r="X421" i="3"/>
  <c r="W421" i="3"/>
  <c r="V421" i="3"/>
  <c r="U421" i="3"/>
  <c r="T421" i="3"/>
  <c r="S421" i="3"/>
  <c r="R421" i="3"/>
  <c r="Q421" i="3"/>
  <c r="P421" i="3"/>
  <c r="O421" i="3"/>
  <c r="N421" i="3"/>
  <c r="M421" i="3"/>
  <c r="L421" i="3"/>
  <c r="K421" i="3"/>
  <c r="J421" i="3"/>
  <c r="I421" i="3"/>
  <c r="AG420" i="3"/>
  <c r="AF420" i="3"/>
  <c r="AE420" i="3"/>
  <c r="AD420" i="3"/>
  <c r="AC420" i="3"/>
  <c r="AB420" i="3"/>
  <c r="AA420" i="3"/>
  <c r="Z420" i="3"/>
  <c r="Y420" i="3"/>
  <c r="X420" i="3"/>
  <c r="W420" i="3"/>
  <c r="V420" i="3"/>
  <c r="U420" i="3"/>
  <c r="T420" i="3"/>
  <c r="S420" i="3"/>
  <c r="R420" i="3"/>
  <c r="Q420" i="3"/>
  <c r="P420" i="3"/>
  <c r="O420" i="3"/>
  <c r="N420" i="3"/>
  <c r="M420" i="3"/>
  <c r="L420" i="3"/>
  <c r="K420" i="3"/>
  <c r="J420" i="3"/>
  <c r="I420" i="3"/>
  <c r="AG419" i="3"/>
  <c r="AF419" i="3"/>
  <c r="AE419" i="3"/>
  <c r="AD419" i="3"/>
  <c r="AC419" i="3"/>
  <c r="AB419" i="3"/>
  <c r="AA419" i="3"/>
  <c r="Z419" i="3"/>
  <c r="Y419" i="3"/>
  <c r="X419" i="3"/>
  <c r="W419" i="3"/>
  <c r="V419" i="3"/>
  <c r="U419" i="3"/>
  <c r="T419" i="3"/>
  <c r="S419" i="3"/>
  <c r="R419" i="3"/>
  <c r="Q419" i="3"/>
  <c r="P419" i="3"/>
  <c r="O419" i="3"/>
  <c r="N419" i="3"/>
  <c r="M419" i="3"/>
  <c r="L419" i="3"/>
  <c r="K419" i="3"/>
  <c r="J419" i="3"/>
  <c r="I419" i="3"/>
  <c r="AG418" i="3"/>
  <c r="AF418" i="3"/>
  <c r="AE418" i="3"/>
  <c r="AD418" i="3"/>
  <c r="AC418" i="3"/>
  <c r="AB418" i="3"/>
  <c r="AA418" i="3"/>
  <c r="Z418" i="3"/>
  <c r="Y418" i="3"/>
  <c r="X418" i="3"/>
  <c r="W418" i="3"/>
  <c r="V418" i="3"/>
  <c r="U418" i="3"/>
  <c r="T418" i="3"/>
  <c r="S418" i="3"/>
  <c r="R418" i="3"/>
  <c r="Q418" i="3"/>
  <c r="P418" i="3"/>
  <c r="O418" i="3"/>
  <c r="N418" i="3"/>
  <c r="M418" i="3"/>
  <c r="L418" i="3"/>
  <c r="K418" i="3"/>
  <c r="J418" i="3"/>
  <c r="I418" i="3"/>
  <c r="AG417" i="3"/>
  <c r="AF417" i="3"/>
  <c r="AE417" i="3"/>
  <c r="AD417" i="3"/>
  <c r="AC417" i="3"/>
  <c r="AB417" i="3"/>
  <c r="AA417" i="3"/>
  <c r="Z417" i="3"/>
  <c r="Y417" i="3"/>
  <c r="X417" i="3"/>
  <c r="W417" i="3"/>
  <c r="V417" i="3"/>
  <c r="U417" i="3"/>
  <c r="T417" i="3"/>
  <c r="S417" i="3"/>
  <c r="R417" i="3"/>
  <c r="Q417" i="3"/>
  <c r="P417" i="3"/>
  <c r="O417" i="3"/>
  <c r="N417" i="3"/>
  <c r="M417" i="3"/>
  <c r="L417" i="3"/>
  <c r="K417" i="3"/>
  <c r="J417" i="3"/>
  <c r="I417" i="3"/>
  <c r="AG416" i="3"/>
  <c r="AF416" i="3"/>
  <c r="AE416" i="3"/>
  <c r="AD416" i="3"/>
  <c r="AC416" i="3"/>
  <c r="AB416" i="3"/>
  <c r="AA416" i="3"/>
  <c r="Z416" i="3"/>
  <c r="Y416" i="3"/>
  <c r="X416" i="3"/>
  <c r="W416" i="3"/>
  <c r="V416" i="3"/>
  <c r="U416" i="3"/>
  <c r="T416" i="3"/>
  <c r="S416" i="3"/>
  <c r="R416" i="3"/>
  <c r="Q416" i="3"/>
  <c r="P416" i="3"/>
  <c r="O416" i="3"/>
  <c r="N416" i="3"/>
  <c r="M416" i="3"/>
  <c r="L416" i="3"/>
  <c r="K416" i="3"/>
  <c r="J416" i="3"/>
  <c r="I416" i="3"/>
  <c r="AG415" i="3"/>
  <c r="AF415" i="3"/>
  <c r="AE415" i="3"/>
  <c r="AD415" i="3"/>
  <c r="AC415" i="3"/>
  <c r="AB415" i="3"/>
  <c r="AA415" i="3"/>
  <c r="Z415" i="3"/>
  <c r="Y415" i="3"/>
  <c r="X415" i="3"/>
  <c r="W415" i="3"/>
  <c r="V415" i="3"/>
  <c r="U415" i="3"/>
  <c r="T415" i="3"/>
  <c r="S415" i="3"/>
  <c r="R415" i="3"/>
  <c r="Q415" i="3"/>
  <c r="P415" i="3"/>
  <c r="O415" i="3"/>
  <c r="N415" i="3"/>
  <c r="M415" i="3"/>
  <c r="L415" i="3"/>
  <c r="K415" i="3"/>
  <c r="J415" i="3"/>
  <c r="I415" i="3"/>
  <c r="AG414" i="3"/>
  <c r="AF414" i="3"/>
  <c r="AE414" i="3"/>
  <c r="AD414" i="3"/>
  <c r="AC414" i="3"/>
  <c r="AB414" i="3"/>
  <c r="AA414" i="3"/>
  <c r="Z414" i="3"/>
  <c r="Y414" i="3"/>
  <c r="X414" i="3"/>
  <c r="W414" i="3"/>
  <c r="V414" i="3"/>
  <c r="U414" i="3"/>
  <c r="T414" i="3"/>
  <c r="S414" i="3"/>
  <c r="R414" i="3"/>
  <c r="Q414" i="3"/>
  <c r="P414" i="3"/>
  <c r="O414" i="3"/>
  <c r="N414" i="3"/>
  <c r="M414" i="3"/>
  <c r="L414" i="3"/>
  <c r="K414" i="3"/>
  <c r="J414" i="3"/>
  <c r="I414" i="3"/>
  <c r="AG413" i="3"/>
  <c r="AF413" i="3"/>
  <c r="AE413" i="3"/>
  <c r="AD413" i="3"/>
  <c r="AC413" i="3"/>
  <c r="AB413" i="3"/>
  <c r="AA413" i="3"/>
  <c r="Z413" i="3"/>
  <c r="Y413" i="3"/>
  <c r="X413" i="3"/>
  <c r="W413" i="3"/>
  <c r="V413" i="3"/>
  <c r="U413" i="3"/>
  <c r="T413" i="3"/>
  <c r="S413" i="3"/>
  <c r="R413" i="3"/>
  <c r="Q413" i="3"/>
  <c r="P413" i="3"/>
  <c r="O413" i="3"/>
  <c r="N413" i="3"/>
  <c r="M413" i="3"/>
  <c r="L413" i="3"/>
  <c r="K413" i="3"/>
  <c r="J413" i="3"/>
  <c r="I413" i="3"/>
  <c r="AG412" i="3"/>
  <c r="AF412" i="3"/>
  <c r="AE412" i="3"/>
  <c r="AD412" i="3"/>
  <c r="AC412" i="3"/>
  <c r="AB412" i="3"/>
  <c r="AA412" i="3"/>
  <c r="Z412" i="3"/>
  <c r="Y412" i="3"/>
  <c r="X412" i="3"/>
  <c r="W412" i="3"/>
  <c r="V412" i="3"/>
  <c r="U412" i="3"/>
  <c r="T412" i="3"/>
  <c r="S412" i="3"/>
  <c r="R412" i="3"/>
  <c r="Q412" i="3"/>
  <c r="P412" i="3"/>
  <c r="O412" i="3"/>
  <c r="N412" i="3"/>
  <c r="M412" i="3"/>
  <c r="L412" i="3"/>
  <c r="K412" i="3"/>
  <c r="J412" i="3"/>
  <c r="I412" i="3"/>
  <c r="AG411" i="3"/>
  <c r="AF411" i="3"/>
  <c r="AE411" i="3"/>
  <c r="AD411" i="3"/>
  <c r="AC411" i="3"/>
  <c r="AB411" i="3"/>
  <c r="AA411" i="3"/>
  <c r="Z411" i="3"/>
  <c r="Y411" i="3"/>
  <c r="X411" i="3"/>
  <c r="W411" i="3"/>
  <c r="V411" i="3"/>
  <c r="U411" i="3"/>
  <c r="T411" i="3"/>
  <c r="S411" i="3"/>
  <c r="R411" i="3"/>
  <c r="Q411" i="3"/>
  <c r="P411" i="3"/>
  <c r="O411" i="3"/>
  <c r="N411" i="3"/>
  <c r="M411" i="3"/>
  <c r="L411" i="3"/>
  <c r="K411" i="3"/>
  <c r="J411" i="3"/>
  <c r="I411" i="3"/>
  <c r="AG410" i="3"/>
  <c r="AF410" i="3"/>
  <c r="AE410" i="3"/>
  <c r="AD410" i="3"/>
  <c r="AC410" i="3"/>
  <c r="AB410" i="3"/>
  <c r="AA410" i="3"/>
  <c r="Z410" i="3"/>
  <c r="Y410" i="3"/>
  <c r="X410" i="3"/>
  <c r="W410" i="3"/>
  <c r="V410" i="3"/>
  <c r="U410" i="3"/>
  <c r="T410" i="3"/>
  <c r="S410" i="3"/>
  <c r="R410" i="3"/>
  <c r="Q410" i="3"/>
  <c r="P410" i="3"/>
  <c r="O410" i="3"/>
  <c r="N410" i="3"/>
  <c r="M410" i="3"/>
  <c r="L410" i="3"/>
  <c r="K410" i="3"/>
  <c r="J410" i="3"/>
  <c r="I410" i="3"/>
  <c r="AG409" i="3"/>
  <c r="AF409" i="3"/>
  <c r="AE409" i="3"/>
  <c r="AD409" i="3"/>
  <c r="AC409" i="3"/>
  <c r="AB409" i="3"/>
  <c r="AA409" i="3"/>
  <c r="Z409" i="3"/>
  <c r="Y409" i="3"/>
  <c r="X409" i="3"/>
  <c r="W409" i="3"/>
  <c r="V409" i="3"/>
  <c r="U409" i="3"/>
  <c r="T409" i="3"/>
  <c r="S409" i="3"/>
  <c r="R409" i="3"/>
  <c r="Q409" i="3"/>
  <c r="P409" i="3"/>
  <c r="O409" i="3"/>
  <c r="N409" i="3"/>
  <c r="M409" i="3"/>
  <c r="L409" i="3"/>
  <c r="K409" i="3"/>
  <c r="J409" i="3"/>
  <c r="I409" i="3"/>
  <c r="AG408" i="3"/>
  <c r="AF408" i="3"/>
  <c r="AE408" i="3"/>
  <c r="AD408" i="3"/>
  <c r="AC408" i="3"/>
  <c r="AB408" i="3"/>
  <c r="AA408" i="3"/>
  <c r="Z408" i="3"/>
  <c r="Y408" i="3"/>
  <c r="X408" i="3"/>
  <c r="W408" i="3"/>
  <c r="V408" i="3"/>
  <c r="U408" i="3"/>
  <c r="T408" i="3"/>
  <c r="S408" i="3"/>
  <c r="R408" i="3"/>
  <c r="Q408" i="3"/>
  <c r="P408" i="3"/>
  <c r="O408" i="3"/>
  <c r="N408" i="3"/>
  <c r="M408" i="3"/>
  <c r="L408" i="3"/>
  <c r="K408" i="3"/>
  <c r="J408" i="3"/>
  <c r="I408" i="3"/>
  <c r="AG407" i="3"/>
  <c r="AF407" i="3"/>
  <c r="AE407" i="3"/>
  <c r="AD407" i="3"/>
  <c r="AC407" i="3"/>
  <c r="AB407" i="3"/>
  <c r="AA407" i="3"/>
  <c r="Z407" i="3"/>
  <c r="Y407" i="3"/>
  <c r="X407" i="3"/>
  <c r="W407" i="3"/>
  <c r="V407" i="3"/>
  <c r="U407" i="3"/>
  <c r="T407" i="3"/>
  <c r="S407" i="3"/>
  <c r="R407" i="3"/>
  <c r="Q407" i="3"/>
  <c r="P407" i="3"/>
  <c r="O407" i="3"/>
  <c r="N407" i="3"/>
  <c r="M407" i="3"/>
  <c r="L407" i="3"/>
  <c r="K407" i="3"/>
  <c r="J407" i="3"/>
  <c r="I407" i="3"/>
  <c r="AG406" i="3"/>
  <c r="AF406" i="3"/>
  <c r="AE406" i="3"/>
  <c r="AD406" i="3"/>
  <c r="AC406" i="3"/>
  <c r="AB406" i="3"/>
  <c r="AA406" i="3"/>
  <c r="Z406" i="3"/>
  <c r="Y406" i="3"/>
  <c r="X406" i="3"/>
  <c r="W406" i="3"/>
  <c r="V406" i="3"/>
  <c r="U406" i="3"/>
  <c r="T406" i="3"/>
  <c r="S406" i="3"/>
  <c r="R406" i="3"/>
  <c r="Q406" i="3"/>
  <c r="P406" i="3"/>
  <c r="O406" i="3"/>
  <c r="N406" i="3"/>
  <c r="M406" i="3"/>
  <c r="L406" i="3"/>
  <c r="K406" i="3"/>
  <c r="J406" i="3"/>
  <c r="I406" i="3"/>
  <c r="AG405" i="3"/>
  <c r="AF405" i="3"/>
  <c r="AE405" i="3"/>
  <c r="AD405" i="3"/>
  <c r="AC405" i="3"/>
  <c r="AB405" i="3"/>
  <c r="AA405" i="3"/>
  <c r="Z405" i="3"/>
  <c r="Y405" i="3"/>
  <c r="X405" i="3"/>
  <c r="W405" i="3"/>
  <c r="V405" i="3"/>
  <c r="U405" i="3"/>
  <c r="T405" i="3"/>
  <c r="S405" i="3"/>
  <c r="R405" i="3"/>
  <c r="Q405" i="3"/>
  <c r="P405" i="3"/>
  <c r="O405" i="3"/>
  <c r="N405" i="3"/>
  <c r="M405" i="3"/>
  <c r="L405" i="3"/>
  <c r="K405" i="3"/>
  <c r="J405" i="3"/>
  <c r="I405" i="3"/>
  <c r="AG404" i="3"/>
  <c r="AF404" i="3"/>
  <c r="AE404" i="3"/>
  <c r="AD404" i="3"/>
  <c r="AC404" i="3"/>
  <c r="AB404" i="3"/>
  <c r="AA404" i="3"/>
  <c r="Z404" i="3"/>
  <c r="Y404" i="3"/>
  <c r="X404" i="3"/>
  <c r="W404" i="3"/>
  <c r="V404" i="3"/>
  <c r="U404" i="3"/>
  <c r="T404" i="3"/>
  <c r="S404" i="3"/>
  <c r="R404" i="3"/>
  <c r="Q404" i="3"/>
  <c r="P404" i="3"/>
  <c r="O404" i="3"/>
  <c r="N404" i="3"/>
  <c r="M404" i="3"/>
  <c r="L404" i="3"/>
  <c r="K404" i="3"/>
  <c r="J404" i="3"/>
  <c r="I404" i="3"/>
  <c r="AG403" i="3"/>
  <c r="AF403" i="3"/>
  <c r="AE403" i="3"/>
  <c r="AD403" i="3"/>
  <c r="AC403" i="3"/>
  <c r="AB403" i="3"/>
  <c r="AA403" i="3"/>
  <c r="Z403" i="3"/>
  <c r="Y403" i="3"/>
  <c r="X403" i="3"/>
  <c r="W403" i="3"/>
  <c r="V403" i="3"/>
  <c r="U403" i="3"/>
  <c r="T403" i="3"/>
  <c r="S403" i="3"/>
  <c r="R403" i="3"/>
  <c r="Q403" i="3"/>
  <c r="P403" i="3"/>
  <c r="O403" i="3"/>
  <c r="N403" i="3"/>
  <c r="M403" i="3"/>
  <c r="L403" i="3"/>
  <c r="K403" i="3"/>
  <c r="J403" i="3"/>
  <c r="I403" i="3"/>
  <c r="AG402" i="3"/>
  <c r="AF402" i="3"/>
  <c r="AE402" i="3"/>
  <c r="AD402" i="3"/>
  <c r="AC402" i="3"/>
  <c r="AB402" i="3"/>
  <c r="AA402" i="3"/>
  <c r="Z402" i="3"/>
  <c r="Y402" i="3"/>
  <c r="X402" i="3"/>
  <c r="W402" i="3"/>
  <c r="V402" i="3"/>
  <c r="U402" i="3"/>
  <c r="T402" i="3"/>
  <c r="S402" i="3"/>
  <c r="R402" i="3"/>
  <c r="Q402" i="3"/>
  <c r="P402" i="3"/>
  <c r="O402" i="3"/>
  <c r="N402" i="3"/>
  <c r="M402" i="3"/>
  <c r="L402" i="3"/>
  <c r="K402" i="3"/>
  <c r="J402" i="3"/>
  <c r="I402" i="3"/>
  <c r="AG401" i="3"/>
  <c r="AF401" i="3"/>
  <c r="AE401" i="3"/>
  <c r="AD401" i="3"/>
  <c r="AC401" i="3"/>
  <c r="AB401" i="3"/>
  <c r="AA401" i="3"/>
  <c r="Z401" i="3"/>
  <c r="Y401" i="3"/>
  <c r="X401" i="3"/>
  <c r="W401" i="3"/>
  <c r="V401" i="3"/>
  <c r="U401" i="3"/>
  <c r="T401" i="3"/>
  <c r="S401" i="3"/>
  <c r="R401" i="3"/>
  <c r="Q401" i="3"/>
  <c r="P401" i="3"/>
  <c r="O401" i="3"/>
  <c r="N401" i="3"/>
  <c r="M401" i="3"/>
  <c r="L401" i="3"/>
  <c r="K401" i="3"/>
  <c r="J401" i="3"/>
  <c r="I401" i="3"/>
  <c r="AG400" i="3"/>
  <c r="AF400" i="3"/>
  <c r="AE400" i="3"/>
  <c r="AD400" i="3"/>
  <c r="AC400" i="3"/>
  <c r="AB400" i="3"/>
  <c r="AA400" i="3"/>
  <c r="Z400" i="3"/>
  <c r="Y400" i="3"/>
  <c r="X400" i="3"/>
  <c r="W400" i="3"/>
  <c r="V400" i="3"/>
  <c r="U400" i="3"/>
  <c r="T400" i="3"/>
  <c r="S400" i="3"/>
  <c r="R400" i="3"/>
  <c r="Q400" i="3"/>
  <c r="P400" i="3"/>
  <c r="O400" i="3"/>
  <c r="N400" i="3"/>
  <c r="M400" i="3"/>
  <c r="L400" i="3"/>
  <c r="K400" i="3"/>
  <c r="J400" i="3"/>
  <c r="I400" i="3"/>
  <c r="AG399" i="3"/>
  <c r="AF399" i="3"/>
  <c r="AE399" i="3"/>
  <c r="AD399" i="3"/>
  <c r="AC399" i="3"/>
  <c r="AB399" i="3"/>
  <c r="AA399" i="3"/>
  <c r="Z399" i="3"/>
  <c r="Y399" i="3"/>
  <c r="X399" i="3"/>
  <c r="W399" i="3"/>
  <c r="V399" i="3"/>
  <c r="U399" i="3"/>
  <c r="T399" i="3"/>
  <c r="S399" i="3"/>
  <c r="R399" i="3"/>
  <c r="Q399" i="3"/>
  <c r="P399" i="3"/>
  <c r="O399" i="3"/>
  <c r="N399" i="3"/>
  <c r="M399" i="3"/>
  <c r="L399" i="3"/>
  <c r="K399" i="3"/>
  <c r="J399" i="3"/>
  <c r="I399" i="3"/>
  <c r="AG398" i="3"/>
  <c r="AF398" i="3"/>
  <c r="AE398" i="3"/>
  <c r="AD398" i="3"/>
  <c r="AC398" i="3"/>
  <c r="AB398" i="3"/>
  <c r="AA398" i="3"/>
  <c r="Z398" i="3"/>
  <c r="Y398" i="3"/>
  <c r="X398" i="3"/>
  <c r="W398" i="3"/>
  <c r="V398" i="3"/>
  <c r="U398" i="3"/>
  <c r="T398" i="3"/>
  <c r="S398" i="3"/>
  <c r="R398" i="3"/>
  <c r="Q398" i="3"/>
  <c r="P398" i="3"/>
  <c r="O398" i="3"/>
  <c r="N398" i="3"/>
  <c r="M398" i="3"/>
  <c r="L398" i="3"/>
  <c r="K398" i="3"/>
  <c r="J398" i="3"/>
  <c r="I398" i="3"/>
  <c r="AG397" i="3"/>
  <c r="AF397" i="3"/>
  <c r="AE397" i="3"/>
  <c r="AD397" i="3"/>
  <c r="AC397" i="3"/>
  <c r="AB397" i="3"/>
  <c r="AA397" i="3"/>
  <c r="Z397" i="3"/>
  <c r="Y397" i="3"/>
  <c r="X397" i="3"/>
  <c r="W397" i="3"/>
  <c r="V397" i="3"/>
  <c r="U397" i="3"/>
  <c r="T397" i="3"/>
  <c r="S397" i="3"/>
  <c r="R397" i="3"/>
  <c r="Q397" i="3"/>
  <c r="P397" i="3"/>
  <c r="O397" i="3"/>
  <c r="N397" i="3"/>
  <c r="M397" i="3"/>
  <c r="L397" i="3"/>
  <c r="K397" i="3"/>
  <c r="J397" i="3"/>
  <c r="I397" i="3"/>
  <c r="AG396" i="3"/>
  <c r="AF396" i="3"/>
  <c r="AE396" i="3"/>
  <c r="AD396" i="3"/>
  <c r="AC396" i="3"/>
  <c r="AB396" i="3"/>
  <c r="AA396" i="3"/>
  <c r="Z396" i="3"/>
  <c r="Y396" i="3"/>
  <c r="X396" i="3"/>
  <c r="W396" i="3"/>
  <c r="V396" i="3"/>
  <c r="U396" i="3"/>
  <c r="T396" i="3"/>
  <c r="S396" i="3"/>
  <c r="R396" i="3"/>
  <c r="Q396" i="3"/>
  <c r="P396" i="3"/>
  <c r="O396" i="3"/>
  <c r="N396" i="3"/>
  <c r="M396" i="3"/>
  <c r="L396" i="3"/>
  <c r="K396" i="3"/>
  <c r="J396" i="3"/>
  <c r="I396" i="3"/>
  <c r="AG395" i="3"/>
  <c r="AF395" i="3"/>
  <c r="AE395" i="3"/>
  <c r="AD395" i="3"/>
  <c r="AC395" i="3"/>
  <c r="AB395" i="3"/>
  <c r="AA395" i="3"/>
  <c r="Z395" i="3"/>
  <c r="Y395" i="3"/>
  <c r="X395" i="3"/>
  <c r="W395" i="3"/>
  <c r="V395" i="3"/>
  <c r="U395" i="3"/>
  <c r="T395" i="3"/>
  <c r="S395" i="3"/>
  <c r="R395" i="3"/>
  <c r="Q395" i="3"/>
  <c r="P395" i="3"/>
  <c r="O395" i="3"/>
  <c r="N395" i="3"/>
  <c r="M395" i="3"/>
  <c r="L395" i="3"/>
  <c r="K395" i="3"/>
  <c r="J395" i="3"/>
  <c r="I395" i="3"/>
  <c r="AG394" i="3"/>
  <c r="AF394" i="3"/>
  <c r="AE394" i="3"/>
  <c r="AD394" i="3"/>
  <c r="AC394" i="3"/>
  <c r="AB394" i="3"/>
  <c r="AA394" i="3"/>
  <c r="Z394" i="3"/>
  <c r="Y394" i="3"/>
  <c r="X394" i="3"/>
  <c r="W394" i="3"/>
  <c r="V394" i="3"/>
  <c r="U394" i="3"/>
  <c r="T394" i="3"/>
  <c r="S394" i="3"/>
  <c r="R394" i="3"/>
  <c r="Q394" i="3"/>
  <c r="P394" i="3"/>
  <c r="O394" i="3"/>
  <c r="N394" i="3"/>
  <c r="M394" i="3"/>
  <c r="L394" i="3"/>
  <c r="K394" i="3"/>
  <c r="J394" i="3"/>
  <c r="I394" i="3"/>
  <c r="AG393" i="3"/>
  <c r="AF393" i="3"/>
  <c r="AE393" i="3"/>
  <c r="AD393" i="3"/>
  <c r="AC393" i="3"/>
  <c r="AB393" i="3"/>
  <c r="AA393" i="3"/>
  <c r="Z393" i="3"/>
  <c r="Y393" i="3"/>
  <c r="X393" i="3"/>
  <c r="W393" i="3"/>
  <c r="V393" i="3"/>
  <c r="U393" i="3"/>
  <c r="T393" i="3"/>
  <c r="S393" i="3"/>
  <c r="R393" i="3"/>
  <c r="Q393" i="3"/>
  <c r="P393" i="3"/>
  <c r="O393" i="3"/>
  <c r="N393" i="3"/>
  <c r="M393" i="3"/>
  <c r="L393" i="3"/>
  <c r="K393" i="3"/>
  <c r="J393" i="3"/>
  <c r="I393" i="3"/>
  <c r="AG392" i="3"/>
  <c r="AF392" i="3"/>
  <c r="AE392" i="3"/>
  <c r="AD392" i="3"/>
  <c r="AC392" i="3"/>
  <c r="AB392" i="3"/>
  <c r="AA392" i="3"/>
  <c r="Z392" i="3"/>
  <c r="Y392" i="3"/>
  <c r="X392" i="3"/>
  <c r="W392" i="3"/>
  <c r="V392" i="3"/>
  <c r="U392" i="3"/>
  <c r="T392" i="3"/>
  <c r="S392" i="3"/>
  <c r="R392" i="3"/>
  <c r="Q392" i="3"/>
  <c r="P392" i="3"/>
  <c r="O392" i="3"/>
  <c r="N392" i="3"/>
  <c r="M392" i="3"/>
  <c r="L392" i="3"/>
  <c r="K392" i="3"/>
  <c r="J392" i="3"/>
  <c r="I392" i="3"/>
  <c r="AG391" i="3"/>
  <c r="AF391" i="3"/>
  <c r="AE391" i="3"/>
  <c r="AD391" i="3"/>
  <c r="AC391" i="3"/>
  <c r="AB391" i="3"/>
  <c r="AA391" i="3"/>
  <c r="Z391" i="3"/>
  <c r="Y391" i="3"/>
  <c r="X391" i="3"/>
  <c r="W391" i="3"/>
  <c r="V391" i="3"/>
  <c r="U391" i="3"/>
  <c r="T391" i="3"/>
  <c r="S391" i="3"/>
  <c r="R391" i="3"/>
  <c r="Q391" i="3"/>
  <c r="P391" i="3"/>
  <c r="O391" i="3"/>
  <c r="N391" i="3"/>
  <c r="M391" i="3"/>
  <c r="L391" i="3"/>
  <c r="K391" i="3"/>
  <c r="J391" i="3"/>
  <c r="I391" i="3"/>
  <c r="AG390" i="3"/>
  <c r="AF390" i="3"/>
  <c r="AE390" i="3"/>
  <c r="AD390" i="3"/>
  <c r="AC390" i="3"/>
  <c r="AB390" i="3"/>
  <c r="AA390" i="3"/>
  <c r="Z390" i="3"/>
  <c r="Y390" i="3"/>
  <c r="X390" i="3"/>
  <c r="W390" i="3"/>
  <c r="V390" i="3"/>
  <c r="U390" i="3"/>
  <c r="T390" i="3"/>
  <c r="S390" i="3"/>
  <c r="R390" i="3"/>
  <c r="Q390" i="3"/>
  <c r="P390" i="3"/>
  <c r="O390" i="3"/>
  <c r="N390" i="3"/>
  <c r="M390" i="3"/>
  <c r="L390" i="3"/>
  <c r="K390" i="3"/>
  <c r="J390" i="3"/>
  <c r="I390" i="3"/>
  <c r="AG389" i="3"/>
  <c r="AF389" i="3"/>
  <c r="AE389" i="3"/>
  <c r="AD389" i="3"/>
  <c r="AC389" i="3"/>
  <c r="AB389" i="3"/>
  <c r="AA389" i="3"/>
  <c r="Z389" i="3"/>
  <c r="Y389" i="3"/>
  <c r="X389" i="3"/>
  <c r="W389" i="3"/>
  <c r="V389" i="3"/>
  <c r="U389" i="3"/>
  <c r="T389" i="3"/>
  <c r="S389" i="3"/>
  <c r="R389" i="3"/>
  <c r="Q389" i="3"/>
  <c r="P389" i="3"/>
  <c r="O389" i="3"/>
  <c r="N389" i="3"/>
  <c r="M389" i="3"/>
  <c r="L389" i="3"/>
  <c r="K389" i="3"/>
  <c r="J389" i="3"/>
  <c r="I389" i="3"/>
  <c r="AG388" i="3"/>
  <c r="AF388" i="3"/>
  <c r="AE388" i="3"/>
  <c r="AD388" i="3"/>
  <c r="AC388" i="3"/>
  <c r="AB388" i="3"/>
  <c r="AA388" i="3"/>
  <c r="Z388" i="3"/>
  <c r="Y388" i="3"/>
  <c r="X388" i="3"/>
  <c r="W388" i="3"/>
  <c r="V388" i="3"/>
  <c r="U388" i="3"/>
  <c r="T388" i="3"/>
  <c r="S388" i="3"/>
  <c r="R388" i="3"/>
  <c r="Q388" i="3"/>
  <c r="P388" i="3"/>
  <c r="O388" i="3"/>
  <c r="N388" i="3"/>
  <c r="M388" i="3"/>
  <c r="L388" i="3"/>
  <c r="K388" i="3"/>
  <c r="J388" i="3"/>
  <c r="I388" i="3"/>
  <c r="AG387" i="3"/>
  <c r="AF387" i="3"/>
  <c r="AE387" i="3"/>
  <c r="AD387" i="3"/>
  <c r="AC387" i="3"/>
  <c r="AB387" i="3"/>
  <c r="AA387" i="3"/>
  <c r="Z387" i="3"/>
  <c r="Y387" i="3"/>
  <c r="X387" i="3"/>
  <c r="W387" i="3"/>
  <c r="V387" i="3"/>
  <c r="U387" i="3"/>
  <c r="T387" i="3"/>
  <c r="S387" i="3"/>
  <c r="R387" i="3"/>
  <c r="Q387" i="3"/>
  <c r="P387" i="3"/>
  <c r="O387" i="3"/>
  <c r="N387" i="3"/>
  <c r="M387" i="3"/>
  <c r="L387" i="3"/>
  <c r="K387" i="3"/>
  <c r="J387" i="3"/>
  <c r="I387" i="3"/>
  <c r="AG386" i="3"/>
  <c r="AF386" i="3"/>
  <c r="AE386" i="3"/>
  <c r="AD386" i="3"/>
  <c r="AC386" i="3"/>
  <c r="AB386" i="3"/>
  <c r="AA386" i="3"/>
  <c r="Z386" i="3"/>
  <c r="Y386" i="3"/>
  <c r="X386" i="3"/>
  <c r="W386" i="3"/>
  <c r="V386" i="3"/>
  <c r="U386" i="3"/>
  <c r="T386" i="3"/>
  <c r="S386" i="3"/>
  <c r="R386" i="3"/>
  <c r="Q386" i="3"/>
  <c r="P386" i="3"/>
  <c r="O386" i="3"/>
  <c r="N386" i="3"/>
  <c r="M386" i="3"/>
  <c r="L386" i="3"/>
  <c r="K386" i="3"/>
  <c r="J386" i="3"/>
  <c r="I386" i="3"/>
  <c r="AG385" i="3"/>
  <c r="AF385" i="3"/>
  <c r="AE385" i="3"/>
  <c r="AD385" i="3"/>
  <c r="AC385" i="3"/>
  <c r="AB385" i="3"/>
  <c r="AA385" i="3"/>
  <c r="Z385" i="3"/>
  <c r="Y385" i="3"/>
  <c r="X385" i="3"/>
  <c r="W385" i="3"/>
  <c r="V385" i="3"/>
  <c r="U385" i="3"/>
  <c r="T385" i="3"/>
  <c r="S385" i="3"/>
  <c r="R385" i="3"/>
  <c r="Q385" i="3"/>
  <c r="P385" i="3"/>
  <c r="O385" i="3"/>
  <c r="N385" i="3"/>
  <c r="M385" i="3"/>
  <c r="L385" i="3"/>
  <c r="K385" i="3"/>
  <c r="J385" i="3"/>
  <c r="I385" i="3"/>
  <c r="AG384" i="3"/>
  <c r="AF384" i="3"/>
  <c r="AE384" i="3"/>
  <c r="AD384" i="3"/>
  <c r="AC384" i="3"/>
  <c r="AB384" i="3"/>
  <c r="AA384" i="3"/>
  <c r="Z384" i="3"/>
  <c r="Y384" i="3"/>
  <c r="X384" i="3"/>
  <c r="W384" i="3"/>
  <c r="V384" i="3"/>
  <c r="U384" i="3"/>
  <c r="T384" i="3"/>
  <c r="S384" i="3"/>
  <c r="R384" i="3"/>
  <c r="Q384" i="3"/>
  <c r="P384" i="3"/>
  <c r="O384" i="3"/>
  <c r="N384" i="3"/>
  <c r="M384" i="3"/>
  <c r="L384" i="3"/>
  <c r="K384" i="3"/>
  <c r="J384" i="3"/>
  <c r="I384" i="3"/>
  <c r="AG383" i="3"/>
  <c r="AF383" i="3"/>
  <c r="AE383" i="3"/>
  <c r="AD383" i="3"/>
  <c r="AC383" i="3"/>
  <c r="AB383" i="3"/>
  <c r="AA383" i="3"/>
  <c r="Z383" i="3"/>
  <c r="Y383" i="3"/>
  <c r="X383" i="3"/>
  <c r="W383" i="3"/>
  <c r="V383" i="3"/>
  <c r="U383" i="3"/>
  <c r="T383" i="3"/>
  <c r="S383" i="3"/>
  <c r="R383" i="3"/>
  <c r="Q383" i="3"/>
  <c r="P383" i="3"/>
  <c r="O383" i="3"/>
  <c r="N383" i="3"/>
  <c r="M383" i="3"/>
  <c r="L383" i="3"/>
  <c r="K383" i="3"/>
  <c r="J383" i="3"/>
  <c r="I383" i="3"/>
  <c r="AG382" i="3"/>
  <c r="AF382" i="3"/>
  <c r="AE382" i="3"/>
  <c r="AD382" i="3"/>
  <c r="AC382" i="3"/>
  <c r="AB382" i="3"/>
  <c r="AA382" i="3"/>
  <c r="Z382" i="3"/>
  <c r="Y382" i="3"/>
  <c r="X382" i="3"/>
  <c r="W382" i="3"/>
  <c r="V382" i="3"/>
  <c r="U382" i="3"/>
  <c r="T382" i="3"/>
  <c r="S382" i="3"/>
  <c r="R382" i="3"/>
  <c r="Q382" i="3"/>
  <c r="P382" i="3"/>
  <c r="O382" i="3"/>
  <c r="N382" i="3"/>
  <c r="M382" i="3"/>
  <c r="L382" i="3"/>
  <c r="K382" i="3"/>
  <c r="J382" i="3"/>
  <c r="I382" i="3"/>
  <c r="AG381" i="3"/>
  <c r="AF381" i="3"/>
  <c r="AE381" i="3"/>
  <c r="AD381" i="3"/>
  <c r="AC381" i="3"/>
  <c r="AB381" i="3"/>
  <c r="AA381" i="3"/>
  <c r="Z381" i="3"/>
  <c r="Y381" i="3"/>
  <c r="X381" i="3"/>
  <c r="W381" i="3"/>
  <c r="V381" i="3"/>
  <c r="U381" i="3"/>
  <c r="T381" i="3"/>
  <c r="S381" i="3"/>
  <c r="R381" i="3"/>
  <c r="Q381" i="3"/>
  <c r="P381" i="3"/>
  <c r="O381" i="3"/>
  <c r="N381" i="3"/>
  <c r="M381" i="3"/>
  <c r="L381" i="3"/>
  <c r="K381" i="3"/>
  <c r="J381" i="3"/>
  <c r="I381" i="3"/>
  <c r="AG380" i="3"/>
  <c r="AF380" i="3"/>
  <c r="AE380" i="3"/>
  <c r="AD380" i="3"/>
  <c r="AC380" i="3"/>
  <c r="AB380" i="3"/>
  <c r="AA380" i="3"/>
  <c r="Z380" i="3"/>
  <c r="Y380" i="3"/>
  <c r="X380" i="3"/>
  <c r="W380" i="3"/>
  <c r="V380" i="3"/>
  <c r="U380" i="3"/>
  <c r="T380" i="3"/>
  <c r="S380" i="3"/>
  <c r="R380" i="3"/>
  <c r="Q380" i="3"/>
  <c r="P380" i="3"/>
  <c r="O380" i="3"/>
  <c r="N380" i="3"/>
  <c r="M380" i="3"/>
  <c r="L380" i="3"/>
  <c r="K380" i="3"/>
  <c r="J380" i="3"/>
  <c r="I380" i="3"/>
  <c r="AG379" i="3"/>
  <c r="AF379" i="3"/>
  <c r="AE379" i="3"/>
  <c r="AD379" i="3"/>
  <c r="AC379" i="3"/>
  <c r="AB379" i="3"/>
  <c r="AA379" i="3"/>
  <c r="Z379" i="3"/>
  <c r="Y379" i="3"/>
  <c r="X379" i="3"/>
  <c r="W379" i="3"/>
  <c r="V379" i="3"/>
  <c r="U379" i="3"/>
  <c r="T379" i="3"/>
  <c r="S379" i="3"/>
  <c r="R379" i="3"/>
  <c r="Q379" i="3"/>
  <c r="P379" i="3"/>
  <c r="O379" i="3"/>
  <c r="N379" i="3"/>
  <c r="M379" i="3"/>
  <c r="L379" i="3"/>
  <c r="K379" i="3"/>
  <c r="J379" i="3"/>
  <c r="I379" i="3"/>
  <c r="AG378" i="3"/>
  <c r="AF378" i="3"/>
  <c r="AE378" i="3"/>
  <c r="AD378" i="3"/>
  <c r="AC378" i="3"/>
  <c r="AB378" i="3"/>
  <c r="AA378" i="3"/>
  <c r="Z378" i="3"/>
  <c r="Y378" i="3"/>
  <c r="X378" i="3"/>
  <c r="W378" i="3"/>
  <c r="V378" i="3"/>
  <c r="U378" i="3"/>
  <c r="T378" i="3"/>
  <c r="S378" i="3"/>
  <c r="R378" i="3"/>
  <c r="Q378" i="3"/>
  <c r="P378" i="3"/>
  <c r="O378" i="3"/>
  <c r="N378" i="3"/>
  <c r="M378" i="3"/>
  <c r="L378" i="3"/>
  <c r="K378" i="3"/>
  <c r="J378" i="3"/>
  <c r="I378" i="3"/>
  <c r="AG377" i="3"/>
  <c r="AF377" i="3"/>
  <c r="AE377" i="3"/>
  <c r="AD377" i="3"/>
  <c r="AC377" i="3"/>
  <c r="AB377" i="3"/>
  <c r="AA377" i="3"/>
  <c r="Z377" i="3"/>
  <c r="Y377" i="3"/>
  <c r="X377" i="3"/>
  <c r="W377" i="3"/>
  <c r="V377" i="3"/>
  <c r="U377" i="3"/>
  <c r="T377" i="3"/>
  <c r="S377" i="3"/>
  <c r="R377" i="3"/>
  <c r="Q377" i="3"/>
  <c r="P377" i="3"/>
  <c r="O377" i="3"/>
  <c r="N377" i="3"/>
  <c r="M377" i="3"/>
  <c r="L377" i="3"/>
  <c r="K377" i="3"/>
  <c r="J377" i="3"/>
  <c r="I377" i="3"/>
  <c r="AG376" i="3"/>
  <c r="AF376" i="3"/>
  <c r="AE376" i="3"/>
  <c r="AD376" i="3"/>
  <c r="AC376" i="3"/>
  <c r="AB376" i="3"/>
  <c r="AA376" i="3"/>
  <c r="Z376" i="3"/>
  <c r="Y376" i="3"/>
  <c r="X376" i="3"/>
  <c r="W376" i="3"/>
  <c r="V376" i="3"/>
  <c r="U376" i="3"/>
  <c r="T376" i="3"/>
  <c r="S376" i="3"/>
  <c r="R376" i="3"/>
  <c r="Q376" i="3"/>
  <c r="P376" i="3"/>
  <c r="O376" i="3"/>
  <c r="N376" i="3"/>
  <c r="M376" i="3"/>
  <c r="L376" i="3"/>
  <c r="K376" i="3"/>
  <c r="J376" i="3"/>
  <c r="I376" i="3"/>
  <c r="AG375" i="3"/>
  <c r="AF375" i="3"/>
  <c r="AE375" i="3"/>
  <c r="AD375" i="3"/>
  <c r="AC375" i="3"/>
  <c r="AB375" i="3"/>
  <c r="AA375" i="3"/>
  <c r="Z375" i="3"/>
  <c r="Y375" i="3"/>
  <c r="X375" i="3"/>
  <c r="W375" i="3"/>
  <c r="V375" i="3"/>
  <c r="U375" i="3"/>
  <c r="T375" i="3"/>
  <c r="S375" i="3"/>
  <c r="R375" i="3"/>
  <c r="Q375" i="3"/>
  <c r="P375" i="3"/>
  <c r="O375" i="3"/>
  <c r="N375" i="3"/>
  <c r="M375" i="3"/>
  <c r="L375" i="3"/>
  <c r="K375" i="3"/>
  <c r="J375" i="3"/>
  <c r="I375" i="3"/>
  <c r="AG374" i="3"/>
  <c r="AF374" i="3"/>
  <c r="AE374" i="3"/>
  <c r="AD374" i="3"/>
  <c r="AC374" i="3"/>
  <c r="AB374" i="3"/>
  <c r="AA374" i="3"/>
  <c r="Z374" i="3"/>
  <c r="Y374" i="3"/>
  <c r="X374" i="3"/>
  <c r="W374" i="3"/>
  <c r="V374" i="3"/>
  <c r="U374" i="3"/>
  <c r="T374" i="3"/>
  <c r="S374" i="3"/>
  <c r="R374" i="3"/>
  <c r="Q374" i="3"/>
  <c r="P374" i="3"/>
  <c r="O374" i="3"/>
  <c r="N374" i="3"/>
  <c r="M374" i="3"/>
  <c r="L374" i="3"/>
  <c r="K374" i="3"/>
  <c r="J374" i="3"/>
  <c r="I374" i="3"/>
  <c r="AG373" i="3"/>
  <c r="AF373" i="3"/>
  <c r="AE373" i="3"/>
  <c r="AD373" i="3"/>
  <c r="AC373" i="3"/>
  <c r="AB373" i="3"/>
  <c r="AA373" i="3"/>
  <c r="Z373" i="3"/>
  <c r="Y373" i="3"/>
  <c r="X373" i="3"/>
  <c r="W373" i="3"/>
  <c r="V373" i="3"/>
  <c r="U373" i="3"/>
  <c r="T373" i="3"/>
  <c r="S373" i="3"/>
  <c r="R373" i="3"/>
  <c r="Q373" i="3"/>
  <c r="P373" i="3"/>
  <c r="O373" i="3"/>
  <c r="N373" i="3"/>
  <c r="M373" i="3"/>
  <c r="L373" i="3"/>
  <c r="K373" i="3"/>
  <c r="J373" i="3"/>
  <c r="I373" i="3"/>
  <c r="AG372" i="3"/>
  <c r="AF372" i="3"/>
  <c r="AE372" i="3"/>
  <c r="AD372" i="3"/>
  <c r="AC372" i="3"/>
  <c r="AB372" i="3"/>
  <c r="AA372" i="3"/>
  <c r="Z372" i="3"/>
  <c r="Y372" i="3"/>
  <c r="X372" i="3"/>
  <c r="W372" i="3"/>
  <c r="V372" i="3"/>
  <c r="U372" i="3"/>
  <c r="T372" i="3"/>
  <c r="S372" i="3"/>
  <c r="R372" i="3"/>
  <c r="Q372" i="3"/>
  <c r="P372" i="3"/>
  <c r="O372" i="3"/>
  <c r="N372" i="3"/>
  <c r="M372" i="3"/>
  <c r="L372" i="3"/>
  <c r="K372" i="3"/>
  <c r="J372" i="3"/>
  <c r="I372" i="3"/>
  <c r="AG371" i="3"/>
  <c r="AF371" i="3"/>
  <c r="AE371" i="3"/>
  <c r="AD371" i="3"/>
  <c r="AC371" i="3"/>
  <c r="AB371" i="3"/>
  <c r="AA371" i="3"/>
  <c r="Z371" i="3"/>
  <c r="Y371" i="3"/>
  <c r="X371" i="3"/>
  <c r="W371" i="3"/>
  <c r="V371" i="3"/>
  <c r="U371" i="3"/>
  <c r="T371" i="3"/>
  <c r="S371" i="3"/>
  <c r="R371" i="3"/>
  <c r="Q371" i="3"/>
  <c r="P371" i="3"/>
  <c r="O371" i="3"/>
  <c r="N371" i="3"/>
  <c r="M371" i="3"/>
  <c r="L371" i="3"/>
  <c r="K371" i="3"/>
  <c r="J371" i="3"/>
  <c r="I371" i="3"/>
  <c r="AG370" i="3"/>
  <c r="AF370" i="3"/>
  <c r="AE370" i="3"/>
  <c r="AD370" i="3"/>
  <c r="AC370" i="3"/>
  <c r="AB370" i="3"/>
  <c r="AA370" i="3"/>
  <c r="Z370" i="3"/>
  <c r="Y370" i="3"/>
  <c r="X370" i="3"/>
  <c r="W370" i="3"/>
  <c r="V370" i="3"/>
  <c r="U370" i="3"/>
  <c r="T370" i="3"/>
  <c r="S370" i="3"/>
  <c r="R370" i="3"/>
  <c r="Q370" i="3"/>
  <c r="P370" i="3"/>
  <c r="O370" i="3"/>
  <c r="N370" i="3"/>
  <c r="M370" i="3"/>
  <c r="L370" i="3"/>
  <c r="K370" i="3"/>
  <c r="J370" i="3"/>
  <c r="I370" i="3"/>
  <c r="AG369" i="3"/>
  <c r="AF369" i="3"/>
  <c r="AE369" i="3"/>
  <c r="AD369" i="3"/>
  <c r="AC369" i="3"/>
  <c r="AB369" i="3"/>
  <c r="AA369" i="3"/>
  <c r="Z369" i="3"/>
  <c r="Y369" i="3"/>
  <c r="X369" i="3"/>
  <c r="W369" i="3"/>
  <c r="V369" i="3"/>
  <c r="U369" i="3"/>
  <c r="T369" i="3"/>
  <c r="S369" i="3"/>
  <c r="R369" i="3"/>
  <c r="Q369" i="3"/>
  <c r="P369" i="3"/>
  <c r="O369" i="3"/>
  <c r="N369" i="3"/>
  <c r="M369" i="3"/>
  <c r="L369" i="3"/>
  <c r="K369" i="3"/>
  <c r="J369" i="3"/>
  <c r="I369" i="3"/>
  <c r="AG368" i="3"/>
  <c r="AF368" i="3"/>
  <c r="AE368" i="3"/>
  <c r="AD368" i="3"/>
  <c r="AC368" i="3"/>
  <c r="AB368" i="3"/>
  <c r="AA368" i="3"/>
  <c r="Z368" i="3"/>
  <c r="Y368" i="3"/>
  <c r="X368" i="3"/>
  <c r="W368" i="3"/>
  <c r="V368" i="3"/>
  <c r="U368" i="3"/>
  <c r="T368" i="3"/>
  <c r="S368" i="3"/>
  <c r="R368" i="3"/>
  <c r="Q368" i="3"/>
  <c r="P368" i="3"/>
  <c r="O368" i="3"/>
  <c r="N368" i="3"/>
  <c r="M368" i="3"/>
  <c r="L368" i="3"/>
  <c r="K368" i="3"/>
  <c r="J368" i="3"/>
  <c r="I368" i="3"/>
  <c r="AG367" i="3"/>
  <c r="AF367" i="3"/>
  <c r="AE367" i="3"/>
  <c r="AD367" i="3"/>
  <c r="AC367" i="3"/>
  <c r="AB367" i="3"/>
  <c r="AA367" i="3"/>
  <c r="Z367" i="3"/>
  <c r="Y367" i="3"/>
  <c r="X367" i="3"/>
  <c r="W367" i="3"/>
  <c r="V367" i="3"/>
  <c r="U367" i="3"/>
  <c r="T367" i="3"/>
  <c r="S367" i="3"/>
  <c r="R367" i="3"/>
  <c r="Q367" i="3"/>
  <c r="P367" i="3"/>
  <c r="O367" i="3"/>
  <c r="N367" i="3"/>
  <c r="M367" i="3"/>
  <c r="L367" i="3"/>
  <c r="K367" i="3"/>
  <c r="J367" i="3"/>
  <c r="I367" i="3"/>
  <c r="AG366" i="3"/>
  <c r="AF366" i="3"/>
  <c r="AE366" i="3"/>
  <c r="AD366" i="3"/>
  <c r="AC366" i="3"/>
  <c r="AB366" i="3"/>
  <c r="AA366" i="3"/>
  <c r="Z366" i="3"/>
  <c r="Y366" i="3"/>
  <c r="X366" i="3"/>
  <c r="W366" i="3"/>
  <c r="V366" i="3"/>
  <c r="U366" i="3"/>
  <c r="T366" i="3"/>
  <c r="S366" i="3"/>
  <c r="R366" i="3"/>
  <c r="Q366" i="3"/>
  <c r="P366" i="3"/>
  <c r="O366" i="3"/>
  <c r="N366" i="3"/>
  <c r="M366" i="3"/>
  <c r="L366" i="3"/>
  <c r="K366" i="3"/>
  <c r="J366" i="3"/>
  <c r="I366" i="3"/>
  <c r="AG365" i="3"/>
  <c r="AF365" i="3"/>
  <c r="AE365" i="3"/>
  <c r="AD365" i="3"/>
  <c r="AC365" i="3"/>
  <c r="AB365" i="3"/>
  <c r="AA365" i="3"/>
  <c r="Z365" i="3"/>
  <c r="Y365" i="3"/>
  <c r="X365" i="3"/>
  <c r="W365" i="3"/>
  <c r="V365" i="3"/>
  <c r="U365" i="3"/>
  <c r="T365" i="3"/>
  <c r="S365" i="3"/>
  <c r="R365" i="3"/>
  <c r="Q365" i="3"/>
  <c r="P365" i="3"/>
  <c r="O365" i="3"/>
  <c r="N365" i="3"/>
  <c r="M365" i="3"/>
  <c r="L365" i="3"/>
  <c r="K365" i="3"/>
  <c r="J365" i="3"/>
  <c r="I365" i="3"/>
  <c r="AG364" i="3"/>
  <c r="AF364" i="3"/>
  <c r="AE364" i="3"/>
  <c r="AD364" i="3"/>
  <c r="AC364" i="3"/>
  <c r="AB364" i="3"/>
  <c r="AA364" i="3"/>
  <c r="Z364" i="3"/>
  <c r="Y364" i="3"/>
  <c r="X364" i="3"/>
  <c r="W364" i="3"/>
  <c r="V364" i="3"/>
  <c r="U364" i="3"/>
  <c r="T364" i="3"/>
  <c r="S364" i="3"/>
  <c r="R364" i="3"/>
  <c r="Q364" i="3"/>
  <c r="P364" i="3"/>
  <c r="O364" i="3"/>
  <c r="N364" i="3"/>
  <c r="M364" i="3"/>
  <c r="L364" i="3"/>
  <c r="K364" i="3"/>
  <c r="J364" i="3"/>
  <c r="I364" i="3"/>
  <c r="AG363" i="3"/>
  <c r="AF363" i="3"/>
  <c r="AE363" i="3"/>
  <c r="AD363" i="3"/>
  <c r="AC363" i="3"/>
  <c r="AB363" i="3"/>
  <c r="AA363" i="3"/>
  <c r="Z363" i="3"/>
  <c r="Y363" i="3"/>
  <c r="X363" i="3"/>
  <c r="W363" i="3"/>
  <c r="V363" i="3"/>
  <c r="U363" i="3"/>
  <c r="T363" i="3"/>
  <c r="S363" i="3"/>
  <c r="R363" i="3"/>
  <c r="Q363" i="3"/>
  <c r="P363" i="3"/>
  <c r="O363" i="3"/>
  <c r="N363" i="3"/>
  <c r="M363" i="3"/>
  <c r="L363" i="3"/>
  <c r="K363" i="3"/>
  <c r="J363" i="3"/>
  <c r="I363" i="3"/>
  <c r="AG362" i="3"/>
  <c r="AF362" i="3"/>
  <c r="AE362" i="3"/>
  <c r="AD362" i="3"/>
  <c r="AC362" i="3"/>
  <c r="AB362" i="3"/>
  <c r="AA362" i="3"/>
  <c r="Z362" i="3"/>
  <c r="Y362" i="3"/>
  <c r="X362" i="3"/>
  <c r="W362" i="3"/>
  <c r="V362" i="3"/>
  <c r="U362" i="3"/>
  <c r="T362" i="3"/>
  <c r="S362" i="3"/>
  <c r="R362" i="3"/>
  <c r="Q362" i="3"/>
  <c r="P362" i="3"/>
  <c r="O362" i="3"/>
  <c r="N362" i="3"/>
  <c r="M362" i="3"/>
  <c r="L362" i="3"/>
  <c r="K362" i="3"/>
  <c r="J362" i="3"/>
  <c r="I362" i="3"/>
  <c r="AG361" i="3"/>
  <c r="AF361" i="3"/>
  <c r="AE361" i="3"/>
  <c r="AD361" i="3"/>
  <c r="AC361" i="3"/>
  <c r="AB361" i="3"/>
  <c r="AA361" i="3"/>
  <c r="Z361" i="3"/>
  <c r="Y361" i="3"/>
  <c r="X361" i="3"/>
  <c r="W361" i="3"/>
  <c r="V361" i="3"/>
  <c r="U361" i="3"/>
  <c r="T361" i="3"/>
  <c r="S361" i="3"/>
  <c r="R361" i="3"/>
  <c r="Q361" i="3"/>
  <c r="P361" i="3"/>
  <c r="O361" i="3"/>
  <c r="N361" i="3"/>
  <c r="M361" i="3"/>
  <c r="L361" i="3"/>
  <c r="K361" i="3"/>
  <c r="J361" i="3"/>
  <c r="I361" i="3"/>
  <c r="AG360" i="3"/>
  <c r="AF360" i="3"/>
  <c r="AE360" i="3"/>
  <c r="AD360" i="3"/>
  <c r="AC360" i="3"/>
  <c r="AB360" i="3"/>
  <c r="AA360" i="3"/>
  <c r="Z360" i="3"/>
  <c r="Y360" i="3"/>
  <c r="X360" i="3"/>
  <c r="W360" i="3"/>
  <c r="V360" i="3"/>
  <c r="U360" i="3"/>
  <c r="T360" i="3"/>
  <c r="S360" i="3"/>
  <c r="R360" i="3"/>
  <c r="Q360" i="3"/>
  <c r="P360" i="3"/>
  <c r="O360" i="3"/>
  <c r="N360" i="3"/>
  <c r="M360" i="3"/>
  <c r="L360" i="3"/>
  <c r="K360" i="3"/>
  <c r="J360" i="3"/>
  <c r="I360" i="3"/>
  <c r="AG359" i="3"/>
  <c r="AF359" i="3"/>
  <c r="AE359" i="3"/>
  <c r="AD359" i="3"/>
  <c r="AC359" i="3"/>
  <c r="AB359" i="3"/>
  <c r="AA359" i="3"/>
  <c r="Z359" i="3"/>
  <c r="Y359" i="3"/>
  <c r="X359" i="3"/>
  <c r="W359" i="3"/>
  <c r="V359" i="3"/>
  <c r="U359" i="3"/>
  <c r="T359" i="3"/>
  <c r="S359" i="3"/>
  <c r="R359" i="3"/>
  <c r="Q359" i="3"/>
  <c r="P359" i="3"/>
  <c r="O359" i="3"/>
  <c r="N359" i="3"/>
  <c r="M359" i="3"/>
  <c r="L359" i="3"/>
  <c r="K359" i="3"/>
  <c r="J359" i="3"/>
  <c r="I359" i="3"/>
  <c r="AG358" i="3"/>
  <c r="AF358" i="3"/>
  <c r="AE358" i="3"/>
  <c r="AD358" i="3"/>
  <c r="AC358" i="3"/>
  <c r="AB358" i="3"/>
  <c r="AA358" i="3"/>
  <c r="Z358" i="3"/>
  <c r="Y358" i="3"/>
  <c r="X358" i="3"/>
  <c r="W358" i="3"/>
  <c r="V358" i="3"/>
  <c r="U358" i="3"/>
  <c r="T358" i="3"/>
  <c r="S358" i="3"/>
  <c r="R358" i="3"/>
  <c r="Q358" i="3"/>
  <c r="P358" i="3"/>
  <c r="O358" i="3"/>
  <c r="N358" i="3"/>
  <c r="M358" i="3"/>
  <c r="L358" i="3"/>
  <c r="K358" i="3"/>
  <c r="J358" i="3"/>
  <c r="I358" i="3"/>
  <c r="AG357" i="3"/>
  <c r="AF357" i="3"/>
  <c r="AE357" i="3"/>
  <c r="AD357" i="3"/>
  <c r="AC357" i="3"/>
  <c r="AB357" i="3"/>
  <c r="AA357" i="3"/>
  <c r="Z357" i="3"/>
  <c r="Y357" i="3"/>
  <c r="X357" i="3"/>
  <c r="W357" i="3"/>
  <c r="V357" i="3"/>
  <c r="U357" i="3"/>
  <c r="T357" i="3"/>
  <c r="S357" i="3"/>
  <c r="R357" i="3"/>
  <c r="Q357" i="3"/>
  <c r="P357" i="3"/>
  <c r="O357" i="3"/>
  <c r="N357" i="3"/>
  <c r="M357" i="3"/>
  <c r="L357" i="3"/>
  <c r="K357" i="3"/>
  <c r="J357" i="3"/>
  <c r="I357" i="3"/>
  <c r="AG356" i="3"/>
  <c r="AF356" i="3"/>
  <c r="AE356" i="3"/>
  <c r="AD356" i="3"/>
  <c r="AC356" i="3"/>
  <c r="AB356" i="3"/>
  <c r="AA356" i="3"/>
  <c r="Z356" i="3"/>
  <c r="Y356" i="3"/>
  <c r="X356" i="3"/>
  <c r="W356" i="3"/>
  <c r="V356" i="3"/>
  <c r="U356" i="3"/>
  <c r="T356" i="3"/>
  <c r="S356" i="3"/>
  <c r="R356" i="3"/>
  <c r="Q356" i="3"/>
  <c r="P356" i="3"/>
  <c r="O356" i="3"/>
  <c r="N356" i="3"/>
  <c r="M356" i="3"/>
  <c r="L356" i="3"/>
  <c r="K356" i="3"/>
  <c r="J356" i="3"/>
  <c r="I356" i="3"/>
  <c r="AG355" i="3"/>
  <c r="AF355" i="3"/>
  <c r="AE355" i="3"/>
  <c r="AD355" i="3"/>
  <c r="AC355" i="3"/>
  <c r="AB355" i="3"/>
  <c r="AA355" i="3"/>
  <c r="Z355" i="3"/>
  <c r="Y355" i="3"/>
  <c r="X355" i="3"/>
  <c r="W355" i="3"/>
  <c r="V355" i="3"/>
  <c r="U355" i="3"/>
  <c r="T355" i="3"/>
  <c r="S355" i="3"/>
  <c r="R355" i="3"/>
  <c r="Q355" i="3"/>
  <c r="P355" i="3"/>
  <c r="O355" i="3"/>
  <c r="N355" i="3"/>
  <c r="M355" i="3"/>
  <c r="L355" i="3"/>
  <c r="K355" i="3"/>
  <c r="J355" i="3"/>
  <c r="I355" i="3"/>
  <c r="AG354" i="3"/>
  <c r="AF354" i="3"/>
  <c r="AE354" i="3"/>
  <c r="AD354" i="3"/>
  <c r="AC354" i="3"/>
  <c r="AB354" i="3"/>
  <c r="AA354" i="3"/>
  <c r="Z354" i="3"/>
  <c r="Y354" i="3"/>
  <c r="X354" i="3"/>
  <c r="W354" i="3"/>
  <c r="V354" i="3"/>
  <c r="U354" i="3"/>
  <c r="T354" i="3"/>
  <c r="S354" i="3"/>
  <c r="R354" i="3"/>
  <c r="Q354" i="3"/>
  <c r="P354" i="3"/>
  <c r="O354" i="3"/>
  <c r="N354" i="3"/>
  <c r="M354" i="3"/>
  <c r="L354" i="3"/>
  <c r="K354" i="3"/>
  <c r="J354" i="3"/>
  <c r="I354" i="3"/>
  <c r="AG353" i="3"/>
  <c r="AF353" i="3"/>
  <c r="AE353" i="3"/>
  <c r="AD353" i="3"/>
  <c r="AC353" i="3"/>
  <c r="AB353" i="3"/>
  <c r="AA353" i="3"/>
  <c r="Z353" i="3"/>
  <c r="Y353" i="3"/>
  <c r="X353" i="3"/>
  <c r="W353" i="3"/>
  <c r="V353" i="3"/>
  <c r="U353" i="3"/>
  <c r="T353" i="3"/>
  <c r="S353" i="3"/>
  <c r="R353" i="3"/>
  <c r="Q353" i="3"/>
  <c r="P353" i="3"/>
  <c r="O353" i="3"/>
  <c r="N353" i="3"/>
  <c r="M353" i="3"/>
  <c r="L353" i="3"/>
  <c r="K353" i="3"/>
  <c r="J353" i="3"/>
  <c r="I353" i="3"/>
  <c r="AG352" i="3"/>
  <c r="AF352" i="3"/>
  <c r="AE352" i="3"/>
  <c r="AD352" i="3"/>
  <c r="AC352" i="3"/>
  <c r="AB352" i="3"/>
  <c r="AA352" i="3"/>
  <c r="Z352" i="3"/>
  <c r="Y352" i="3"/>
  <c r="X352" i="3"/>
  <c r="W352" i="3"/>
  <c r="V352" i="3"/>
  <c r="U352" i="3"/>
  <c r="T352" i="3"/>
  <c r="S352" i="3"/>
  <c r="R352" i="3"/>
  <c r="Q352" i="3"/>
  <c r="P352" i="3"/>
  <c r="O352" i="3"/>
  <c r="N352" i="3"/>
  <c r="M352" i="3"/>
  <c r="L352" i="3"/>
  <c r="K352" i="3"/>
  <c r="J352" i="3"/>
  <c r="I352" i="3"/>
  <c r="AG351" i="3"/>
  <c r="AF351" i="3"/>
  <c r="AE351" i="3"/>
  <c r="AD351" i="3"/>
  <c r="AC351" i="3"/>
  <c r="AB351" i="3"/>
  <c r="AA351" i="3"/>
  <c r="Z351" i="3"/>
  <c r="Y351" i="3"/>
  <c r="X351" i="3"/>
  <c r="W351" i="3"/>
  <c r="V351" i="3"/>
  <c r="U351" i="3"/>
  <c r="T351" i="3"/>
  <c r="S351" i="3"/>
  <c r="R351" i="3"/>
  <c r="Q351" i="3"/>
  <c r="P351" i="3"/>
  <c r="O351" i="3"/>
  <c r="N351" i="3"/>
  <c r="M351" i="3"/>
  <c r="L351" i="3"/>
  <c r="K351" i="3"/>
  <c r="J351" i="3"/>
  <c r="I351" i="3"/>
  <c r="AG350" i="3"/>
  <c r="AF350" i="3"/>
  <c r="AE350" i="3"/>
  <c r="AD350" i="3"/>
  <c r="AC350" i="3"/>
  <c r="AB350" i="3"/>
  <c r="AA350" i="3"/>
  <c r="Z350" i="3"/>
  <c r="Y350" i="3"/>
  <c r="X350" i="3"/>
  <c r="W350" i="3"/>
  <c r="V350" i="3"/>
  <c r="U350" i="3"/>
  <c r="T350" i="3"/>
  <c r="S350" i="3"/>
  <c r="R350" i="3"/>
  <c r="Q350" i="3"/>
  <c r="P350" i="3"/>
  <c r="O350" i="3"/>
  <c r="N350" i="3"/>
  <c r="M350" i="3"/>
  <c r="L350" i="3"/>
  <c r="K350" i="3"/>
  <c r="J350" i="3"/>
  <c r="I350" i="3"/>
  <c r="AG349" i="3"/>
  <c r="AF349" i="3"/>
  <c r="AE349" i="3"/>
  <c r="AD349" i="3"/>
  <c r="AC349" i="3"/>
  <c r="AB349" i="3"/>
  <c r="AA349" i="3"/>
  <c r="Z349" i="3"/>
  <c r="Y349" i="3"/>
  <c r="X349" i="3"/>
  <c r="W349" i="3"/>
  <c r="V349" i="3"/>
  <c r="U349" i="3"/>
  <c r="T349" i="3"/>
  <c r="S349" i="3"/>
  <c r="R349" i="3"/>
  <c r="Q349" i="3"/>
  <c r="P349" i="3"/>
  <c r="O349" i="3"/>
  <c r="N349" i="3"/>
  <c r="M349" i="3"/>
  <c r="L349" i="3"/>
  <c r="K349" i="3"/>
  <c r="J349" i="3"/>
  <c r="I349" i="3"/>
  <c r="AG348" i="3"/>
  <c r="AF348" i="3"/>
  <c r="AE348" i="3"/>
  <c r="AD348" i="3"/>
  <c r="AC348" i="3"/>
  <c r="AB348" i="3"/>
  <c r="AA348" i="3"/>
  <c r="Z348" i="3"/>
  <c r="Y348" i="3"/>
  <c r="X348" i="3"/>
  <c r="W348" i="3"/>
  <c r="V348" i="3"/>
  <c r="U348" i="3"/>
  <c r="T348" i="3"/>
  <c r="S348" i="3"/>
  <c r="R348" i="3"/>
  <c r="Q348" i="3"/>
  <c r="P348" i="3"/>
  <c r="O348" i="3"/>
  <c r="N348" i="3"/>
  <c r="M348" i="3"/>
  <c r="L348" i="3"/>
  <c r="K348" i="3"/>
  <c r="J348" i="3"/>
  <c r="I348" i="3"/>
  <c r="AG347" i="3"/>
  <c r="AF347" i="3"/>
  <c r="AE347" i="3"/>
  <c r="AD347" i="3"/>
  <c r="AC347" i="3"/>
  <c r="AB347" i="3"/>
  <c r="AA347" i="3"/>
  <c r="Z347" i="3"/>
  <c r="Y347" i="3"/>
  <c r="X347" i="3"/>
  <c r="W347" i="3"/>
  <c r="V347" i="3"/>
  <c r="U347" i="3"/>
  <c r="T347" i="3"/>
  <c r="S347" i="3"/>
  <c r="R347" i="3"/>
  <c r="Q347" i="3"/>
  <c r="P347" i="3"/>
  <c r="O347" i="3"/>
  <c r="N347" i="3"/>
  <c r="M347" i="3"/>
  <c r="L347" i="3"/>
  <c r="K347" i="3"/>
  <c r="J347" i="3"/>
  <c r="I347" i="3"/>
  <c r="AG346" i="3"/>
  <c r="AF346" i="3"/>
  <c r="AE346" i="3"/>
  <c r="AD346" i="3"/>
  <c r="AC346" i="3"/>
  <c r="AB346" i="3"/>
  <c r="AA346" i="3"/>
  <c r="Z346" i="3"/>
  <c r="Y346" i="3"/>
  <c r="X346" i="3"/>
  <c r="W346" i="3"/>
  <c r="V346" i="3"/>
  <c r="U346" i="3"/>
  <c r="T346" i="3"/>
  <c r="S346" i="3"/>
  <c r="R346" i="3"/>
  <c r="Q346" i="3"/>
  <c r="P346" i="3"/>
  <c r="O346" i="3"/>
  <c r="N346" i="3"/>
  <c r="M346" i="3"/>
  <c r="L346" i="3"/>
  <c r="K346" i="3"/>
  <c r="J346" i="3"/>
  <c r="I346" i="3"/>
  <c r="AG345" i="3"/>
  <c r="AF345" i="3"/>
  <c r="AE345" i="3"/>
  <c r="AD345" i="3"/>
  <c r="AC345" i="3"/>
  <c r="AB345" i="3"/>
  <c r="AA345" i="3"/>
  <c r="Z345" i="3"/>
  <c r="Y345" i="3"/>
  <c r="X345" i="3"/>
  <c r="W345" i="3"/>
  <c r="V345" i="3"/>
  <c r="U345" i="3"/>
  <c r="T345" i="3"/>
  <c r="S345" i="3"/>
  <c r="R345" i="3"/>
  <c r="Q345" i="3"/>
  <c r="P345" i="3"/>
  <c r="O345" i="3"/>
  <c r="N345" i="3"/>
  <c r="M345" i="3"/>
  <c r="L345" i="3"/>
  <c r="K345" i="3"/>
  <c r="J345" i="3"/>
  <c r="I345" i="3"/>
  <c r="AG344" i="3"/>
  <c r="AF344" i="3"/>
  <c r="AE344" i="3"/>
  <c r="AD344" i="3"/>
  <c r="AC344" i="3"/>
  <c r="AB344" i="3"/>
  <c r="AA344" i="3"/>
  <c r="Z344" i="3"/>
  <c r="Y344" i="3"/>
  <c r="X344" i="3"/>
  <c r="W344" i="3"/>
  <c r="V344" i="3"/>
  <c r="U344" i="3"/>
  <c r="T344" i="3"/>
  <c r="S344" i="3"/>
  <c r="R344" i="3"/>
  <c r="Q344" i="3"/>
  <c r="P344" i="3"/>
  <c r="O344" i="3"/>
  <c r="N344" i="3"/>
  <c r="M344" i="3"/>
  <c r="L344" i="3"/>
  <c r="K344" i="3"/>
  <c r="J344" i="3"/>
  <c r="I344" i="3"/>
  <c r="AG343" i="3"/>
  <c r="AF343" i="3"/>
  <c r="AE343" i="3"/>
  <c r="AD343" i="3"/>
  <c r="AC343" i="3"/>
  <c r="AB343" i="3"/>
  <c r="AA343" i="3"/>
  <c r="Z343" i="3"/>
  <c r="Y343" i="3"/>
  <c r="X343" i="3"/>
  <c r="W343" i="3"/>
  <c r="V343" i="3"/>
  <c r="U343" i="3"/>
  <c r="T343" i="3"/>
  <c r="S343" i="3"/>
  <c r="R343" i="3"/>
  <c r="Q343" i="3"/>
  <c r="P343" i="3"/>
  <c r="O343" i="3"/>
  <c r="N343" i="3"/>
  <c r="M343" i="3"/>
  <c r="L343" i="3"/>
  <c r="K343" i="3"/>
  <c r="J343" i="3"/>
  <c r="I343" i="3"/>
  <c r="AG342" i="3"/>
  <c r="AF342" i="3"/>
  <c r="AE342" i="3"/>
  <c r="AD342" i="3"/>
  <c r="AC342" i="3"/>
  <c r="AB342" i="3"/>
  <c r="AA342" i="3"/>
  <c r="Z342" i="3"/>
  <c r="Y342" i="3"/>
  <c r="X342" i="3"/>
  <c r="W342" i="3"/>
  <c r="V342" i="3"/>
  <c r="U342" i="3"/>
  <c r="T342" i="3"/>
  <c r="S342" i="3"/>
  <c r="R342" i="3"/>
  <c r="Q342" i="3"/>
  <c r="P342" i="3"/>
  <c r="O342" i="3"/>
  <c r="N342" i="3"/>
  <c r="M342" i="3"/>
  <c r="L342" i="3"/>
  <c r="K342" i="3"/>
  <c r="J342" i="3"/>
  <c r="I342" i="3"/>
  <c r="AG341" i="3"/>
  <c r="AF341" i="3"/>
  <c r="AE341" i="3"/>
  <c r="AD341" i="3"/>
  <c r="AC341" i="3"/>
  <c r="AB341" i="3"/>
  <c r="AA341" i="3"/>
  <c r="Z341" i="3"/>
  <c r="Y341" i="3"/>
  <c r="X341" i="3"/>
  <c r="W341" i="3"/>
  <c r="V341" i="3"/>
  <c r="U341" i="3"/>
  <c r="T341" i="3"/>
  <c r="S341" i="3"/>
  <c r="R341" i="3"/>
  <c r="Q341" i="3"/>
  <c r="P341" i="3"/>
  <c r="O341" i="3"/>
  <c r="N341" i="3"/>
  <c r="M341" i="3"/>
  <c r="L341" i="3"/>
  <c r="K341" i="3"/>
  <c r="J341" i="3"/>
  <c r="I341" i="3"/>
  <c r="AG340" i="3"/>
  <c r="AF340" i="3"/>
  <c r="AE340" i="3"/>
  <c r="AD340" i="3"/>
  <c r="AC340" i="3"/>
  <c r="AB340" i="3"/>
  <c r="AA340" i="3"/>
  <c r="Z340" i="3"/>
  <c r="Y340" i="3"/>
  <c r="X340" i="3"/>
  <c r="W340" i="3"/>
  <c r="V340" i="3"/>
  <c r="U340" i="3"/>
  <c r="T340" i="3"/>
  <c r="S340" i="3"/>
  <c r="R340" i="3"/>
  <c r="Q340" i="3"/>
  <c r="P340" i="3"/>
  <c r="O340" i="3"/>
  <c r="N340" i="3"/>
  <c r="M340" i="3"/>
  <c r="L340" i="3"/>
  <c r="K340" i="3"/>
  <c r="J340" i="3"/>
  <c r="I340" i="3"/>
  <c r="AG339" i="3"/>
  <c r="AF339" i="3"/>
  <c r="AE339" i="3"/>
  <c r="AD339" i="3"/>
  <c r="AC339" i="3"/>
  <c r="AB339" i="3"/>
  <c r="AA339" i="3"/>
  <c r="Z339" i="3"/>
  <c r="Y339" i="3"/>
  <c r="X339" i="3"/>
  <c r="W339" i="3"/>
  <c r="V339" i="3"/>
  <c r="U339" i="3"/>
  <c r="T339" i="3"/>
  <c r="S339" i="3"/>
  <c r="R339" i="3"/>
  <c r="Q339" i="3"/>
  <c r="P339" i="3"/>
  <c r="O339" i="3"/>
  <c r="N339" i="3"/>
  <c r="M339" i="3"/>
  <c r="L339" i="3"/>
  <c r="K339" i="3"/>
  <c r="J339" i="3"/>
  <c r="I339" i="3"/>
  <c r="AG338" i="3"/>
  <c r="AF338" i="3"/>
  <c r="AE338" i="3"/>
  <c r="AD338" i="3"/>
  <c r="AC338" i="3"/>
  <c r="AB338" i="3"/>
  <c r="AA338" i="3"/>
  <c r="Z338" i="3"/>
  <c r="Y338" i="3"/>
  <c r="X338" i="3"/>
  <c r="W338" i="3"/>
  <c r="V338" i="3"/>
  <c r="U338" i="3"/>
  <c r="T338" i="3"/>
  <c r="S338" i="3"/>
  <c r="R338" i="3"/>
  <c r="Q338" i="3"/>
  <c r="P338" i="3"/>
  <c r="O338" i="3"/>
  <c r="N338" i="3"/>
  <c r="M338" i="3"/>
  <c r="L338" i="3"/>
  <c r="K338" i="3"/>
  <c r="J338" i="3"/>
  <c r="I338" i="3"/>
  <c r="AG337" i="3"/>
  <c r="AF337" i="3"/>
  <c r="AE337" i="3"/>
  <c r="AD337" i="3"/>
  <c r="AC337" i="3"/>
  <c r="AB337" i="3"/>
  <c r="AA337" i="3"/>
  <c r="Z337" i="3"/>
  <c r="Y337" i="3"/>
  <c r="X337" i="3"/>
  <c r="W337" i="3"/>
  <c r="V337" i="3"/>
  <c r="U337" i="3"/>
  <c r="T337" i="3"/>
  <c r="S337" i="3"/>
  <c r="R337" i="3"/>
  <c r="Q337" i="3"/>
  <c r="P337" i="3"/>
  <c r="O337" i="3"/>
  <c r="N337" i="3"/>
  <c r="M337" i="3"/>
  <c r="L337" i="3"/>
  <c r="K337" i="3"/>
  <c r="J337" i="3"/>
  <c r="I337" i="3"/>
  <c r="AG336" i="3"/>
  <c r="AF336" i="3"/>
  <c r="AE336" i="3"/>
  <c r="AD336" i="3"/>
  <c r="AC336" i="3"/>
  <c r="AB336" i="3"/>
  <c r="AA336" i="3"/>
  <c r="Z336" i="3"/>
  <c r="Y336" i="3"/>
  <c r="X336" i="3"/>
  <c r="W336" i="3"/>
  <c r="V336" i="3"/>
  <c r="U336" i="3"/>
  <c r="T336" i="3"/>
  <c r="S336" i="3"/>
  <c r="R336" i="3"/>
  <c r="Q336" i="3"/>
  <c r="P336" i="3"/>
  <c r="O336" i="3"/>
  <c r="N336" i="3"/>
  <c r="M336" i="3"/>
  <c r="L336" i="3"/>
  <c r="K336" i="3"/>
  <c r="J336" i="3"/>
  <c r="I336" i="3"/>
  <c r="AG335" i="3"/>
  <c r="AF335" i="3"/>
  <c r="AE335" i="3"/>
  <c r="AD335" i="3"/>
  <c r="AC335" i="3"/>
  <c r="AB335" i="3"/>
  <c r="AA335" i="3"/>
  <c r="Z335" i="3"/>
  <c r="Y335" i="3"/>
  <c r="X335" i="3"/>
  <c r="W335" i="3"/>
  <c r="V335" i="3"/>
  <c r="U335" i="3"/>
  <c r="T335" i="3"/>
  <c r="S335" i="3"/>
  <c r="R335" i="3"/>
  <c r="Q335" i="3"/>
  <c r="P335" i="3"/>
  <c r="O335" i="3"/>
  <c r="N335" i="3"/>
  <c r="M335" i="3"/>
  <c r="L335" i="3"/>
  <c r="K335" i="3"/>
  <c r="J335" i="3"/>
  <c r="I335" i="3"/>
  <c r="AG334" i="3"/>
  <c r="AF334" i="3"/>
  <c r="AE334" i="3"/>
  <c r="AD334" i="3"/>
  <c r="AC334" i="3"/>
  <c r="AB334" i="3"/>
  <c r="AA334" i="3"/>
  <c r="Z334" i="3"/>
  <c r="Y334" i="3"/>
  <c r="X334" i="3"/>
  <c r="W334" i="3"/>
  <c r="V334" i="3"/>
  <c r="U334" i="3"/>
  <c r="T334" i="3"/>
  <c r="S334" i="3"/>
  <c r="R334" i="3"/>
  <c r="Q334" i="3"/>
  <c r="P334" i="3"/>
  <c r="O334" i="3"/>
  <c r="N334" i="3"/>
  <c r="M334" i="3"/>
  <c r="L334" i="3"/>
  <c r="K334" i="3"/>
  <c r="J334" i="3"/>
  <c r="I334" i="3"/>
  <c r="AG333" i="3"/>
  <c r="AF333" i="3"/>
  <c r="AE333" i="3"/>
  <c r="AD333" i="3"/>
  <c r="AC333" i="3"/>
  <c r="AB333" i="3"/>
  <c r="AA333" i="3"/>
  <c r="Z333" i="3"/>
  <c r="Y333" i="3"/>
  <c r="X333" i="3"/>
  <c r="W333" i="3"/>
  <c r="V333" i="3"/>
  <c r="U333" i="3"/>
  <c r="T333" i="3"/>
  <c r="S333" i="3"/>
  <c r="R333" i="3"/>
  <c r="Q333" i="3"/>
  <c r="P333" i="3"/>
  <c r="O333" i="3"/>
  <c r="N333" i="3"/>
  <c r="M333" i="3"/>
  <c r="L333" i="3"/>
  <c r="K333" i="3"/>
  <c r="J333" i="3"/>
  <c r="I333" i="3"/>
  <c r="AG332" i="3"/>
  <c r="AF332" i="3"/>
  <c r="AE332" i="3"/>
  <c r="AD332" i="3"/>
  <c r="AC332" i="3"/>
  <c r="AB332" i="3"/>
  <c r="AA332" i="3"/>
  <c r="Z332" i="3"/>
  <c r="Y332" i="3"/>
  <c r="X332" i="3"/>
  <c r="W332" i="3"/>
  <c r="V332" i="3"/>
  <c r="U332" i="3"/>
  <c r="T332" i="3"/>
  <c r="S332" i="3"/>
  <c r="R332" i="3"/>
  <c r="Q332" i="3"/>
  <c r="P332" i="3"/>
  <c r="O332" i="3"/>
  <c r="N332" i="3"/>
  <c r="M332" i="3"/>
  <c r="L332" i="3"/>
  <c r="K332" i="3"/>
  <c r="J332" i="3"/>
  <c r="I332" i="3"/>
  <c r="AG331" i="3"/>
  <c r="AF331" i="3"/>
  <c r="AE331" i="3"/>
  <c r="AD331" i="3"/>
  <c r="AC331" i="3"/>
  <c r="AB331" i="3"/>
  <c r="AA331" i="3"/>
  <c r="Z331" i="3"/>
  <c r="Y331" i="3"/>
  <c r="X331" i="3"/>
  <c r="W331" i="3"/>
  <c r="V331" i="3"/>
  <c r="U331" i="3"/>
  <c r="T331" i="3"/>
  <c r="S331" i="3"/>
  <c r="R331" i="3"/>
  <c r="Q331" i="3"/>
  <c r="P331" i="3"/>
  <c r="O331" i="3"/>
  <c r="N331" i="3"/>
  <c r="M331" i="3"/>
  <c r="L331" i="3"/>
  <c r="K331" i="3"/>
  <c r="J331" i="3"/>
  <c r="I331" i="3"/>
  <c r="AG330" i="3"/>
  <c r="AF330" i="3"/>
  <c r="AE330" i="3"/>
  <c r="AD330" i="3"/>
  <c r="AC330" i="3"/>
  <c r="AB330" i="3"/>
  <c r="AA330" i="3"/>
  <c r="Z330" i="3"/>
  <c r="Y330" i="3"/>
  <c r="X330" i="3"/>
  <c r="W330" i="3"/>
  <c r="V330" i="3"/>
  <c r="U330" i="3"/>
  <c r="T330" i="3"/>
  <c r="S330" i="3"/>
  <c r="R330" i="3"/>
  <c r="Q330" i="3"/>
  <c r="P330" i="3"/>
  <c r="O330" i="3"/>
  <c r="N330" i="3"/>
  <c r="M330" i="3"/>
  <c r="L330" i="3"/>
  <c r="K330" i="3"/>
  <c r="J330" i="3"/>
  <c r="I330" i="3"/>
  <c r="AG329" i="3"/>
  <c r="AF329" i="3"/>
  <c r="AE329" i="3"/>
  <c r="AD329" i="3"/>
  <c r="AC329" i="3"/>
  <c r="AB329" i="3"/>
  <c r="AA329" i="3"/>
  <c r="Z329" i="3"/>
  <c r="Y329" i="3"/>
  <c r="X329" i="3"/>
  <c r="W329" i="3"/>
  <c r="V329" i="3"/>
  <c r="U329" i="3"/>
  <c r="T329" i="3"/>
  <c r="S329" i="3"/>
  <c r="R329" i="3"/>
  <c r="Q329" i="3"/>
  <c r="P329" i="3"/>
  <c r="O329" i="3"/>
  <c r="N329" i="3"/>
  <c r="M329" i="3"/>
  <c r="L329" i="3"/>
  <c r="K329" i="3"/>
  <c r="J329" i="3"/>
  <c r="I329" i="3"/>
  <c r="AG328" i="3"/>
  <c r="AF328" i="3"/>
  <c r="AE328" i="3"/>
  <c r="AD328" i="3"/>
  <c r="AC328" i="3"/>
  <c r="AB328" i="3"/>
  <c r="AA328" i="3"/>
  <c r="Z328" i="3"/>
  <c r="Y328" i="3"/>
  <c r="X328" i="3"/>
  <c r="W328" i="3"/>
  <c r="V328" i="3"/>
  <c r="U328" i="3"/>
  <c r="T328" i="3"/>
  <c r="S328" i="3"/>
  <c r="R328" i="3"/>
  <c r="Q328" i="3"/>
  <c r="P328" i="3"/>
  <c r="O328" i="3"/>
  <c r="N328" i="3"/>
  <c r="M328" i="3"/>
  <c r="L328" i="3"/>
  <c r="K328" i="3"/>
  <c r="J328" i="3"/>
  <c r="I328" i="3"/>
  <c r="AG327" i="3"/>
  <c r="AF327" i="3"/>
  <c r="AE327" i="3"/>
  <c r="AD327" i="3"/>
  <c r="AC327" i="3"/>
  <c r="AB327" i="3"/>
  <c r="AA327" i="3"/>
  <c r="Z327" i="3"/>
  <c r="Y327" i="3"/>
  <c r="X327" i="3"/>
  <c r="W327" i="3"/>
  <c r="V327" i="3"/>
  <c r="U327" i="3"/>
  <c r="T327" i="3"/>
  <c r="S327" i="3"/>
  <c r="R327" i="3"/>
  <c r="Q327" i="3"/>
  <c r="P327" i="3"/>
  <c r="O327" i="3"/>
  <c r="N327" i="3"/>
  <c r="M327" i="3"/>
  <c r="L327" i="3"/>
  <c r="K327" i="3"/>
  <c r="J327" i="3"/>
  <c r="I327" i="3"/>
  <c r="AG326" i="3"/>
  <c r="AF326" i="3"/>
  <c r="AE326" i="3"/>
  <c r="AD326" i="3"/>
  <c r="AC326" i="3"/>
  <c r="AB326" i="3"/>
  <c r="AA326" i="3"/>
  <c r="Z326" i="3"/>
  <c r="Y326" i="3"/>
  <c r="X326" i="3"/>
  <c r="W326" i="3"/>
  <c r="V326" i="3"/>
  <c r="U326" i="3"/>
  <c r="T326" i="3"/>
  <c r="S326" i="3"/>
  <c r="R326" i="3"/>
  <c r="Q326" i="3"/>
  <c r="P326" i="3"/>
  <c r="O326" i="3"/>
  <c r="N326" i="3"/>
  <c r="M326" i="3"/>
  <c r="L326" i="3"/>
  <c r="K326" i="3"/>
  <c r="J326" i="3"/>
  <c r="I326" i="3"/>
  <c r="AG325" i="3"/>
  <c r="AF325" i="3"/>
  <c r="AE325" i="3"/>
  <c r="AD325" i="3"/>
  <c r="AC325" i="3"/>
  <c r="AB325" i="3"/>
  <c r="AA325" i="3"/>
  <c r="Z325" i="3"/>
  <c r="Y325" i="3"/>
  <c r="X325" i="3"/>
  <c r="W325" i="3"/>
  <c r="V325" i="3"/>
  <c r="U325" i="3"/>
  <c r="T325" i="3"/>
  <c r="S325" i="3"/>
  <c r="R325" i="3"/>
  <c r="Q325" i="3"/>
  <c r="P325" i="3"/>
  <c r="O325" i="3"/>
  <c r="N325" i="3"/>
  <c r="M325" i="3"/>
  <c r="L325" i="3"/>
  <c r="K325" i="3"/>
  <c r="J325" i="3"/>
  <c r="I325" i="3"/>
  <c r="AG324" i="3"/>
  <c r="AF324" i="3"/>
  <c r="AE324" i="3"/>
  <c r="AD324" i="3"/>
  <c r="AC324" i="3"/>
  <c r="AB324" i="3"/>
  <c r="AA324" i="3"/>
  <c r="Z324" i="3"/>
  <c r="Y324" i="3"/>
  <c r="X324" i="3"/>
  <c r="W324" i="3"/>
  <c r="V324" i="3"/>
  <c r="U324" i="3"/>
  <c r="T324" i="3"/>
  <c r="S324" i="3"/>
  <c r="R324" i="3"/>
  <c r="Q324" i="3"/>
  <c r="P324" i="3"/>
  <c r="O324" i="3"/>
  <c r="N324" i="3"/>
  <c r="M324" i="3"/>
  <c r="L324" i="3"/>
  <c r="K324" i="3"/>
  <c r="J324" i="3"/>
  <c r="I324" i="3"/>
  <c r="AG323" i="3"/>
  <c r="AF323" i="3"/>
  <c r="AE323" i="3"/>
  <c r="AD323" i="3"/>
  <c r="AC323" i="3"/>
  <c r="AB323" i="3"/>
  <c r="AA323" i="3"/>
  <c r="Z323" i="3"/>
  <c r="Y323" i="3"/>
  <c r="X323" i="3"/>
  <c r="W323" i="3"/>
  <c r="V323" i="3"/>
  <c r="U323" i="3"/>
  <c r="T323" i="3"/>
  <c r="S323" i="3"/>
  <c r="R323" i="3"/>
  <c r="Q323" i="3"/>
  <c r="P323" i="3"/>
  <c r="O323" i="3"/>
  <c r="N323" i="3"/>
  <c r="M323" i="3"/>
  <c r="L323" i="3"/>
  <c r="K323" i="3"/>
  <c r="J323" i="3"/>
  <c r="I323" i="3"/>
  <c r="AG322" i="3"/>
  <c r="AF322" i="3"/>
  <c r="AE322" i="3"/>
  <c r="AD322" i="3"/>
  <c r="AC322" i="3"/>
  <c r="AB322" i="3"/>
  <c r="AA322" i="3"/>
  <c r="Z322" i="3"/>
  <c r="Y322" i="3"/>
  <c r="X322" i="3"/>
  <c r="W322" i="3"/>
  <c r="V322" i="3"/>
  <c r="U322" i="3"/>
  <c r="T322" i="3"/>
  <c r="S322" i="3"/>
  <c r="R322" i="3"/>
  <c r="Q322" i="3"/>
  <c r="P322" i="3"/>
  <c r="O322" i="3"/>
  <c r="N322" i="3"/>
  <c r="M322" i="3"/>
  <c r="L322" i="3"/>
  <c r="K322" i="3"/>
  <c r="J322" i="3"/>
  <c r="I322" i="3"/>
  <c r="AG321" i="3"/>
  <c r="AF321" i="3"/>
  <c r="AE321" i="3"/>
  <c r="AD321" i="3"/>
  <c r="AC321" i="3"/>
  <c r="AB321" i="3"/>
  <c r="AA321" i="3"/>
  <c r="Z321" i="3"/>
  <c r="Y321" i="3"/>
  <c r="X321" i="3"/>
  <c r="W321" i="3"/>
  <c r="V321" i="3"/>
  <c r="U321" i="3"/>
  <c r="T321" i="3"/>
  <c r="S321" i="3"/>
  <c r="R321" i="3"/>
  <c r="Q321" i="3"/>
  <c r="P321" i="3"/>
  <c r="O321" i="3"/>
  <c r="N321" i="3"/>
  <c r="M321" i="3"/>
  <c r="L321" i="3"/>
  <c r="K321" i="3"/>
  <c r="J321" i="3"/>
  <c r="I321" i="3"/>
  <c r="AG320" i="3"/>
  <c r="AF320" i="3"/>
  <c r="AE320" i="3"/>
  <c r="AD320" i="3"/>
  <c r="AC320" i="3"/>
  <c r="AB320" i="3"/>
  <c r="AA320" i="3"/>
  <c r="Z320" i="3"/>
  <c r="Y320" i="3"/>
  <c r="X320" i="3"/>
  <c r="W320" i="3"/>
  <c r="V320" i="3"/>
  <c r="U320" i="3"/>
  <c r="T320" i="3"/>
  <c r="S320" i="3"/>
  <c r="R320" i="3"/>
  <c r="Q320" i="3"/>
  <c r="P320" i="3"/>
  <c r="O320" i="3"/>
  <c r="N320" i="3"/>
  <c r="M320" i="3"/>
  <c r="L320" i="3"/>
  <c r="K320" i="3"/>
  <c r="J320" i="3"/>
  <c r="I320" i="3"/>
  <c r="AG319" i="3"/>
  <c r="AF319" i="3"/>
  <c r="AE319" i="3"/>
  <c r="AD319" i="3"/>
  <c r="AC319" i="3"/>
  <c r="AB319" i="3"/>
  <c r="AA319" i="3"/>
  <c r="Z319" i="3"/>
  <c r="Y319" i="3"/>
  <c r="X319" i="3"/>
  <c r="W319" i="3"/>
  <c r="V319" i="3"/>
  <c r="U319" i="3"/>
  <c r="T319" i="3"/>
  <c r="S319" i="3"/>
  <c r="R319" i="3"/>
  <c r="Q319" i="3"/>
  <c r="P319" i="3"/>
  <c r="O319" i="3"/>
  <c r="N319" i="3"/>
  <c r="M319" i="3"/>
  <c r="L319" i="3"/>
  <c r="K319" i="3"/>
  <c r="J319" i="3"/>
  <c r="I319" i="3"/>
  <c r="AG318" i="3"/>
  <c r="AF318" i="3"/>
  <c r="AE318" i="3"/>
  <c r="AD318" i="3"/>
  <c r="AC318" i="3"/>
  <c r="AB318" i="3"/>
  <c r="AA318" i="3"/>
  <c r="Z318" i="3"/>
  <c r="Y318" i="3"/>
  <c r="X318" i="3"/>
  <c r="W318" i="3"/>
  <c r="V318" i="3"/>
  <c r="U318" i="3"/>
  <c r="T318" i="3"/>
  <c r="S318" i="3"/>
  <c r="R318" i="3"/>
  <c r="Q318" i="3"/>
  <c r="P318" i="3"/>
  <c r="O318" i="3"/>
  <c r="N318" i="3"/>
  <c r="M318" i="3"/>
  <c r="L318" i="3"/>
  <c r="K318" i="3"/>
  <c r="J318" i="3"/>
  <c r="I318" i="3"/>
  <c r="AG317" i="3"/>
  <c r="AF317" i="3"/>
  <c r="AE317" i="3"/>
  <c r="AD317" i="3"/>
  <c r="AC317" i="3"/>
  <c r="AB317" i="3"/>
  <c r="AA317" i="3"/>
  <c r="Z317" i="3"/>
  <c r="Y317" i="3"/>
  <c r="X317" i="3"/>
  <c r="W317" i="3"/>
  <c r="V317" i="3"/>
  <c r="U317" i="3"/>
  <c r="T317" i="3"/>
  <c r="S317" i="3"/>
  <c r="R317" i="3"/>
  <c r="Q317" i="3"/>
  <c r="P317" i="3"/>
  <c r="O317" i="3"/>
  <c r="N317" i="3"/>
  <c r="M317" i="3"/>
  <c r="L317" i="3"/>
  <c r="K317" i="3"/>
  <c r="J317" i="3"/>
  <c r="I317" i="3"/>
  <c r="AG316" i="3"/>
  <c r="AF316" i="3"/>
  <c r="AE316" i="3"/>
  <c r="AD316" i="3"/>
  <c r="AC316" i="3"/>
  <c r="AB316" i="3"/>
  <c r="AA316" i="3"/>
  <c r="Z316" i="3"/>
  <c r="Y316" i="3"/>
  <c r="X316" i="3"/>
  <c r="W316" i="3"/>
  <c r="V316" i="3"/>
  <c r="U316" i="3"/>
  <c r="T316" i="3"/>
  <c r="S316" i="3"/>
  <c r="R316" i="3"/>
  <c r="Q316" i="3"/>
  <c r="P316" i="3"/>
  <c r="O316" i="3"/>
  <c r="N316" i="3"/>
  <c r="M316" i="3"/>
  <c r="L316" i="3"/>
  <c r="K316" i="3"/>
  <c r="J316" i="3"/>
  <c r="I316" i="3"/>
  <c r="AG315" i="3"/>
  <c r="AF315" i="3"/>
  <c r="AE315" i="3"/>
  <c r="AD315" i="3"/>
  <c r="AC315" i="3"/>
  <c r="AB315" i="3"/>
  <c r="AA315" i="3"/>
  <c r="Z315" i="3"/>
  <c r="Y315" i="3"/>
  <c r="X315" i="3"/>
  <c r="W315" i="3"/>
  <c r="V315" i="3"/>
  <c r="U315" i="3"/>
  <c r="T315" i="3"/>
  <c r="S315" i="3"/>
  <c r="R315" i="3"/>
  <c r="Q315" i="3"/>
  <c r="P315" i="3"/>
  <c r="O315" i="3"/>
  <c r="N315" i="3"/>
  <c r="M315" i="3"/>
  <c r="L315" i="3"/>
  <c r="K315" i="3"/>
  <c r="J315" i="3"/>
  <c r="I315" i="3"/>
  <c r="AG314" i="3"/>
  <c r="AF314" i="3"/>
  <c r="AE314" i="3"/>
  <c r="AD314" i="3"/>
  <c r="AC314" i="3"/>
  <c r="AB314" i="3"/>
  <c r="AA314" i="3"/>
  <c r="Z314" i="3"/>
  <c r="Y314" i="3"/>
  <c r="X314" i="3"/>
  <c r="W314" i="3"/>
  <c r="V314" i="3"/>
  <c r="U314" i="3"/>
  <c r="T314" i="3"/>
  <c r="S314" i="3"/>
  <c r="R314" i="3"/>
  <c r="Q314" i="3"/>
  <c r="P314" i="3"/>
  <c r="O314" i="3"/>
  <c r="N314" i="3"/>
  <c r="M314" i="3"/>
  <c r="L314" i="3"/>
  <c r="K314" i="3"/>
  <c r="J314" i="3"/>
  <c r="I314" i="3"/>
  <c r="AG313" i="3"/>
  <c r="AF313" i="3"/>
  <c r="AE313" i="3"/>
  <c r="AD313" i="3"/>
  <c r="AC313" i="3"/>
  <c r="AB313" i="3"/>
  <c r="AA313" i="3"/>
  <c r="Z313" i="3"/>
  <c r="Y313" i="3"/>
  <c r="X313" i="3"/>
  <c r="W313" i="3"/>
  <c r="V313" i="3"/>
  <c r="U313" i="3"/>
  <c r="T313" i="3"/>
  <c r="S313" i="3"/>
  <c r="R313" i="3"/>
  <c r="Q313" i="3"/>
  <c r="P313" i="3"/>
  <c r="O313" i="3"/>
  <c r="N313" i="3"/>
  <c r="M313" i="3"/>
  <c r="L313" i="3"/>
  <c r="K313" i="3"/>
  <c r="J313" i="3"/>
  <c r="I313" i="3"/>
  <c r="AG312" i="3"/>
  <c r="AF312" i="3"/>
  <c r="AE312" i="3"/>
  <c r="AD312" i="3"/>
  <c r="AC312" i="3"/>
  <c r="AB312" i="3"/>
  <c r="AA312" i="3"/>
  <c r="Z312" i="3"/>
  <c r="Y312" i="3"/>
  <c r="X312" i="3"/>
  <c r="W312" i="3"/>
  <c r="V312" i="3"/>
  <c r="U312" i="3"/>
  <c r="T312" i="3"/>
  <c r="S312" i="3"/>
  <c r="R312" i="3"/>
  <c r="Q312" i="3"/>
  <c r="P312" i="3"/>
  <c r="O312" i="3"/>
  <c r="N312" i="3"/>
  <c r="M312" i="3"/>
  <c r="L312" i="3"/>
  <c r="K312" i="3"/>
  <c r="J312" i="3"/>
  <c r="I312" i="3"/>
  <c r="AG311" i="3"/>
  <c r="AF311" i="3"/>
  <c r="AE311" i="3"/>
  <c r="AD311" i="3"/>
  <c r="AC311" i="3"/>
  <c r="AB311" i="3"/>
  <c r="AA311" i="3"/>
  <c r="Z311" i="3"/>
  <c r="Y311" i="3"/>
  <c r="X311" i="3"/>
  <c r="W311" i="3"/>
  <c r="V311" i="3"/>
  <c r="U311" i="3"/>
  <c r="T311" i="3"/>
  <c r="S311" i="3"/>
  <c r="R311" i="3"/>
  <c r="Q311" i="3"/>
  <c r="P311" i="3"/>
  <c r="O311" i="3"/>
  <c r="N311" i="3"/>
  <c r="M311" i="3"/>
  <c r="L311" i="3"/>
  <c r="K311" i="3"/>
  <c r="J311" i="3"/>
  <c r="I311" i="3"/>
  <c r="AG310" i="3"/>
  <c r="AF310" i="3"/>
  <c r="AE310" i="3"/>
  <c r="AD310" i="3"/>
  <c r="AC310" i="3"/>
  <c r="AB310" i="3"/>
  <c r="AA310" i="3"/>
  <c r="Z310" i="3"/>
  <c r="Y310" i="3"/>
  <c r="X310" i="3"/>
  <c r="W310" i="3"/>
  <c r="V310" i="3"/>
  <c r="U310" i="3"/>
  <c r="T310" i="3"/>
  <c r="S310" i="3"/>
  <c r="R310" i="3"/>
  <c r="Q310" i="3"/>
  <c r="P310" i="3"/>
  <c r="O310" i="3"/>
  <c r="N310" i="3"/>
  <c r="M310" i="3"/>
  <c r="L310" i="3"/>
  <c r="K310" i="3"/>
  <c r="J310" i="3"/>
  <c r="I310" i="3"/>
  <c r="AG309" i="3"/>
  <c r="AF309" i="3"/>
  <c r="AE309" i="3"/>
  <c r="AD309" i="3"/>
  <c r="AC309" i="3"/>
  <c r="AB309" i="3"/>
  <c r="AA309" i="3"/>
  <c r="Z309" i="3"/>
  <c r="Y309" i="3"/>
  <c r="X309" i="3"/>
  <c r="W309" i="3"/>
  <c r="V309" i="3"/>
  <c r="U309" i="3"/>
  <c r="T309" i="3"/>
  <c r="S309" i="3"/>
  <c r="R309" i="3"/>
  <c r="Q309" i="3"/>
  <c r="P309" i="3"/>
  <c r="O309" i="3"/>
  <c r="N309" i="3"/>
  <c r="M309" i="3"/>
  <c r="L309" i="3"/>
  <c r="K309" i="3"/>
  <c r="J309" i="3"/>
  <c r="I309" i="3"/>
  <c r="AG308" i="3"/>
  <c r="AF308" i="3"/>
  <c r="AE308" i="3"/>
  <c r="AD308" i="3"/>
  <c r="AC308" i="3"/>
  <c r="AB308" i="3"/>
  <c r="AA308" i="3"/>
  <c r="Z308" i="3"/>
  <c r="Y308" i="3"/>
  <c r="X308" i="3"/>
  <c r="W308" i="3"/>
  <c r="V308" i="3"/>
  <c r="U308" i="3"/>
  <c r="T308" i="3"/>
  <c r="S308" i="3"/>
  <c r="R308" i="3"/>
  <c r="Q308" i="3"/>
  <c r="P308" i="3"/>
  <c r="O308" i="3"/>
  <c r="N308" i="3"/>
  <c r="M308" i="3"/>
  <c r="L308" i="3"/>
  <c r="K308" i="3"/>
  <c r="J308" i="3"/>
  <c r="I308" i="3"/>
  <c r="AG307" i="3"/>
  <c r="AF307" i="3"/>
  <c r="AE307" i="3"/>
  <c r="AD307" i="3"/>
  <c r="AC307" i="3"/>
  <c r="AB307" i="3"/>
  <c r="AA307" i="3"/>
  <c r="Z307" i="3"/>
  <c r="Y307" i="3"/>
  <c r="X307" i="3"/>
  <c r="W307" i="3"/>
  <c r="V307" i="3"/>
  <c r="U307" i="3"/>
  <c r="T307" i="3"/>
  <c r="S307" i="3"/>
  <c r="R307" i="3"/>
  <c r="Q307" i="3"/>
  <c r="P307" i="3"/>
  <c r="O307" i="3"/>
  <c r="N307" i="3"/>
  <c r="M307" i="3"/>
  <c r="L307" i="3"/>
  <c r="K307" i="3"/>
  <c r="J307" i="3"/>
  <c r="I307" i="3"/>
  <c r="AG306" i="3"/>
  <c r="AF306" i="3"/>
  <c r="AE306" i="3"/>
  <c r="AD306" i="3"/>
  <c r="AC306" i="3"/>
  <c r="AB306" i="3"/>
  <c r="AA306" i="3"/>
  <c r="Z306" i="3"/>
  <c r="Y306" i="3"/>
  <c r="X306" i="3"/>
  <c r="W306" i="3"/>
  <c r="V306" i="3"/>
  <c r="U306" i="3"/>
  <c r="T306" i="3"/>
  <c r="S306" i="3"/>
  <c r="R306" i="3"/>
  <c r="Q306" i="3"/>
  <c r="P306" i="3"/>
  <c r="O306" i="3"/>
  <c r="N306" i="3"/>
  <c r="M306" i="3"/>
  <c r="L306" i="3"/>
  <c r="K306" i="3"/>
  <c r="J306" i="3"/>
  <c r="I306" i="3"/>
  <c r="AG305" i="3"/>
  <c r="AF305" i="3"/>
  <c r="AE305" i="3"/>
  <c r="AD305" i="3"/>
  <c r="AC305" i="3"/>
  <c r="AB305" i="3"/>
  <c r="AA305" i="3"/>
  <c r="Z305" i="3"/>
  <c r="Y305" i="3"/>
  <c r="X305" i="3"/>
  <c r="W305" i="3"/>
  <c r="V305" i="3"/>
  <c r="U305" i="3"/>
  <c r="T305" i="3"/>
  <c r="S305" i="3"/>
  <c r="R305" i="3"/>
  <c r="Q305" i="3"/>
  <c r="P305" i="3"/>
  <c r="O305" i="3"/>
  <c r="N305" i="3"/>
  <c r="M305" i="3"/>
  <c r="L305" i="3"/>
  <c r="K305" i="3"/>
  <c r="J305" i="3"/>
  <c r="I305" i="3"/>
  <c r="AG304" i="3"/>
  <c r="AF304" i="3"/>
  <c r="AE304" i="3"/>
  <c r="AD304" i="3"/>
  <c r="AC304" i="3"/>
  <c r="AB304" i="3"/>
  <c r="AA304" i="3"/>
  <c r="Z304" i="3"/>
  <c r="Y304" i="3"/>
  <c r="X304" i="3"/>
  <c r="W304" i="3"/>
  <c r="V304" i="3"/>
  <c r="U304" i="3"/>
  <c r="T304" i="3"/>
  <c r="S304" i="3"/>
  <c r="R304" i="3"/>
  <c r="Q304" i="3"/>
  <c r="P304" i="3"/>
  <c r="O304" i="3"/>
  <c r="N304" i="3"/>
  <c r="M304" i="3"/>
  <c r="L304" i="3"/>
  <c r="K304" i="3"/>
  <c r="J304" i="3"/>
  <c r="I304" i="3"/>
  <c r="AG303" i="3"/>
  <c r="AF303" i="3"/>
  <c r="AE303" i="3"/>
  <c r="AD303" i="3"/>
  <c r="AC303" i="3"/>
  <c r="AB303" i="3"/>
  <c r="AA303" i="3"/>
  <c r="Z303" i="3"/>
  <c r="Y303" i="3"/>
  <c r="X303" i="3"/>
  <c r="W303" i="3"/>
  <c r="V303" i="3"/>
  <c r="U303" i="3"/>
  <c r="T303" i="3"/>
  <c r="S303" i="3"/>
  <c r="R303" i="3"/>
  <c r="Q303" i="3"/>
  <c r="P303" i="3"/>
  <c r="O303" i="3"/>
  <c r="N303" i="3"/>
  <c r="M303" i="3"/>
  <c r="L303" i="3"/>
  <c r="K303" i="3"/>
  <c r="J303" i="3"/>
  <c r="I303" i="3"/>
  <c r="AG302" i="3"/>
  <c r="AF302" i="3"/>
  <c r="AE302" i="3"/>
  <c r="AD302" i="3"/>
  <c r="AC302" i="3"/>
  <c r="AB302" i="3"/>
  <c r="AA302" i="3"/>
  <c r="Z302" i="3"/>
  <c r="Y302" i="3"/>
  <c r="X302" i="3"/>
  <c r="W302" i="3"/>
  <c r="V302" i="3"/>
  <c r="U302" i="3"/>
  <c r="T302" i="3"/>
  <c r="S302" i="3"/>
  <c r="R302" i="3"/>
  <c r="Q302" i="3"/>
  <c r="P302" i="3"/>
  <c r="O302" i="3"/>
  <c r="N302" i="3"/>
  <c r="M302" i="3"/>
  <c r="L302" i="3"/>
  <c r="K302" i="3"/>
  <c r="J302" i="3"/>
  <c r="I302" i="3"/>
  <c r="AG301" i="3"/>
  <c r="AF301" i="3"/>
  <c r="AE301" i="3"/>
  <c r="AD301" i="3"/>
  <c r="AC301" i="3"/>
  <c r="AB301" i="3"/>
  <c r="AA301" i="3"/>
  <c r="Z301" i="3"/>
  <c r="Y301" i="3"/>
  <c r="X301" i="3"/>
  <c r="W301" i="3"/>
  <c r="V301" i="3"/>
  <c r="U301" i="3"/>
  <c r="T301" i="3"/>
  <c r="S301" i="3"/>
  <c r="R301" i="3"/>
  <c r="Q301" i="3"/>
  <c r="P301" i="3"/>
  <c r="O301" i="3"/>
  <c r="N301" i="3"/>
  <c r="M301" i="3"/>
  <c r="L301" i="3"/>
  <c r="K301" i="3"/>
  <c r="J301" i="3"/>
  <c r="I301" i="3"/>
  <c r="AG300" i="3"/>
  <c r="AF300" i="3"/>
  <c r="AE300" i="3"/>
  <c r="AD300" i="3"/>
  <c r="AC300" i="3"/>
  <c r="AB300" i="3"/>
  <c r="AA300" i="3"/>
  <c r="Z300" i="3"/>
  <c r="Y300" i="3"/>
  <c r="X300" i="3"/>
  <c r="W300" i="3"/>
  <c r="V300" i="3"/>
  <c r="U300" i="3"/>
  <c r="T300" i="3"/>
  <c r="S300" i="3"/>
  <c r="R300" i="3"/>
  <c r="Q300" i="3"/>
  <c r="P300" i="3"/>
  <c r="O300" i="3"/>
  <c r="N300" i="3"/>
  <c r="M300" i="3"/>
  <c r="L300" i="3"/>
  <c r="K300" i="3"/>
  <c r="J300" i="3"/>
  <c r="I300" i="3"/>
  <c r="AG299" i="3"/>
  <c r="AF299" i="3"/>
  <c r="AE299" i="3"/>
  <c r="AD299" i="3"/>
  <c r="AC299" i="3"/>
  <c r="AB299" i="3"/>
  <c r="AA299" i="3"/>
  <c r="Z299" i="3"/>
  <c r="Y299" i="3"/>
  <c r="X299" i="3"/>
  <c r="W299" i="3"/>
  <c r="V299" i="3"/>
  <c r="U299" i="3"/>
  <c r="T299" i="3"/>
  <c r="S299" i="3"/>
  <c r="R299" i="3"/>
  <c r="Q299" i="3"/>
  <c r="P299" i="3"/>
  <c r="O299" i="3"/>
  <c r="N299" i="3"/>
  <c r="M299" i="3"/>
  <c r="L299" i="3"/>
  <c r="K299" i="3"/>
  <c r="J299" i="3"/>
  <c r="I299" i="3"/>
  <c r="AG298" i="3"/>
  <c r="AF298" i="3"/>
  <c r="AE298" i="3"/>
  <c r="AD298" i="3"/>
  <c r="AC298" i="3"/>
  <c r="AB298" i="3"/>
  <c r="AA298" i="3"/>
  <c r="Z298" i="3"/>
  <c r="Y298" i="3"/>
  <c r="X298" i="3"/>
  <c r="W298" i="3"/>
  <c r="V298" i="3"/>
  <c r="U298" i="3"/>
  <c r="T298" i="3"/>
  <c r="S298" i="3"/>
  <c r="R298" i="3"/>
  <c r="Q298" i="3"/>
  <c r="P298" i="3"/>
  <c r="O298" i="3"/>
  <c r="N298" i="3"/>
  <c r="M298" i="3"/>
  <c r="L298" i="3"/>
  <c r="K298" i="3"/>
  <c r="J298" i="3"/>
  <c r="I298" i="3"/>
  <c r="AG297" i="3"/>
  <c r="AF297" i="3"/>
  <c r="AE297" i="3"/>
  <c r="AD297" i="3"/>
  <c r="AC297" i="3"/>
  <c r="AB297" i="3"/>
  <c r="AA297" i="3"/>
  <c r="Z297" i="3"/>
  <c r="Y297" i="3"/>
  <c r="X297" i="3"/>
  <c r="W297" i="3"/>
  <c r="V297" i="3"/>
  <c r="U297" i="3"/>
  <c r="T297" i="3"/>
  <c r="S297" i="3"/>
  <c r="R297" i="3"/>
  <c r="Q297" i="3"/>
  <c r="P297" i="3"/>
  <c r="O297" i="3"/>
  <c r="N297" i="3"/>
  <c r="M297" i="3"/>
  <c r="L297" i="3"/>
  <c r="K297" i="3"/>
  <c r="J297" i="3"/>
  <c r="I297" i="3"/>
  <c r="AG296" i="3"/>
  <c r="AF296" i="3"/>
  <c r="AE296" i="3"/>
  <c r="AD296" i="3"/>
  <c r="AC296" i="3"/>
  <c r="AB296" i="3"/>
  <c r="AA296" i="3"/>
  <c r="Z296" i="3"/>
  <c r="Y296" i="3"/>
  <c r="X296" i="3"/>
  <c r="W296" i="3"/>
  <c r="V296" i="3"/>
  <c r="U296" i="3"/>
  <c r="T296" i="3"/>
  <c r="S296" i="3"/>
  <c r="R296" i="3"/>
  <c r="Q296" i="3"/>
  <c r="P296" i="3"/>
  <c r="O296" i="3"/>
  <c r="N296" i="3"/>
  <c r="M296" i="3"/>
  <c r="L296" i="3"/>
  <c r="K296" i="3"/>
  <c r="J296" i="3"/>
  <c r="I296" i="3"/>
  <c r="AG295" i="3"/>
  <c r="AF295" i="3"/>
  <c r="AE295" i="3"/>
  <c r="AD295" i="3"/>
  <c r="AC295" i="3"/>
  <c r="AB295" i="3"/>
  <c r="AA295" i="3"/>
  <c r="Z295" i="3"/>
  <c r="Y295" i="3"/>
  <c r="X295" i="3"/>
  <c r="W295" i="3"/>
  <c r="V295" i="3"/>
  <c r="U295" i="3"/>
  <c r="T295" i="3"/>
  <c r="S295" i="3"/>
  <c r="R295" i="3"/>
  <c r="Q295" i="3"/>
  <c r="P295" i="3"/>
  <c r="O295" i="3"/>
  <c r="N295" i="3"/>
  <c r="M295" i="3"/>
  <c r="L295" i="3"/>
  <c r="K295" i="3"/>
  <c r="J295" i="3"/>
  <c r="I295" i="3"/>
  <c r="AG294" i="3"/>
  <c r="AF294" i="3"/>
  <c r="AE294" i="3"/>
  <c r="AD294" i="3"/>
  <c r="AC294" i="3"/>
  <c r="AB294" i="3"/>
  <c r="AA294" i="3"/>
  <c r="Z294" i="3"/>
  <c r="Y294" i="3"/>
  <c r="X294" i="3"/>
  <c r="W294" i="3"/>
  <c r="V294" i="3"/>
  <c r="U294" i="3"/>
  <c r="T294" i="3"/>
  <c r="S294" i="3"/>
  <c r="R294" i="3"/>
  <c r="Q294" i="3"/>
  <c r="P294" i="3"/>
  <c r="O294" i="3"/>
  <c r="N294" i="3"/>
  <c r="M294" i="3"/>
  <c r="L294" i="3"/>
  <c r="K294" i="3"/>
  <c r="J294" i="3"/>
  <c r="I294" i="3"/>
  <c r="AG293" i="3"/>
  <c r="AF293" i="3"/>
  <c r="AE293" i="3"/>
  <c r="AD293" i="3"/>
  <c r="AC293" i="3"/>
  <c r="AB293" i="3"/>
  <c r="AA293" i="3"/>
  <c r="Z293" i="3"/>
  <c r="Y293" i="3"/>
  <c r="X293" i="3"/>
  <c r="W293" i="3"/>
  <c r="V293" i="3"/>
  <c r="U293" i="3"/>
  <c r="T293" i="3"/>
  <c r="S293" i="3"/>
  <c r="R293" i="3"/>
  <c r="Q293" i="3"/>
  <c r="P293" i="3"/>
  <c r="O293" i="3"/>
  <c r="N293" i="3"/>
  <c r="M293" i="3"/>
  <c r="L293" i="3"/>
  <c r="K293" i="3"/>
  <c r="J293" i="3"/>
  <c r="I293" i="3"/>
  <c r="AG292" i="3"/>
  <c r="AF292" i="3"/>
  <c r="AE292" i="3"/>
  <c r="AD292" i="3"/>
  <c r="AC292" i="3"/>
  <c r="AB292" i="3"/>
  <c r="AA292" i="3"/>
  <c r="Z292" i="3"/>
  <c r="Y292" i="3"/>
  <c r="X292" i="3"/>
  <c r="W292" i="3"/>
  <c r="V292" i="3"/>
  <c r="U292" i="3"/>
  <c r="T292" i="3"/>
  <c r="S292" i="3"/>
  <c r="R292" i="3"/>
  <c r="Q292" i="3"/>
  <c r="P292" i="3"/>
  <c r="O292" i="3"/>
  <c r="N292" i="3"/>
  <c r="M292" i="3"/>
  <c r="L292" i="3"/>
  <c r="K292" i="3"/>
  <c r="J292" i="3"/>
  <c r="I292" i="3"/>
  <c r="AG291" i="3"/>
  <c r="AF291" i="3"/>
  <c r="AE291" i="3"/>
  <c r="AD291" i="3"/>
  <c r="AC291" i="3"/>
  <c r="AB291" i="3"/>
  <c r="AA291" i="3"/>
  <c r="Z291" i="3"/>
  <c r="Y291" i="3"/>
  <c r="X291" i="3"/>
  <c r="W291" i="3"/>
  <c r="V291" i="3"/>
  <c r="U291" i="3"/>
  <c r="T291" i="3"/>
  <c r="S291" i="3"/>
  <c r="R291" i="3"/>
  <c r="Q291" i="3"/>
  <c r="P291" i="3"/>
  <c r="O291" i="3"/>
  <c r="N291" i="3"/>
  <c r="M291" i="3"/>
  <c r="L291" i="3"/>
  <c r="K291" i="3"/>
  <c r="J291" i="3"/>
  <c r="I291" i="3"/>
  <c r="AG290" i="3"/>
  <c r="AF290" i="3"/>
  <c r="AE290" i="3"/>
  <c r="AD290" i="3"/>
  <c r="AC290" i="3"/>
  <c r="AB290" i="3"/>
  <c r="AA290" i="3"/>
  <c r="Z290" i="3"/>
  <c r="Y290" i="3"/>
  <c r="X290" i="3"/>
  <c r="W290" i="3"/>
  <c r="V290" i="3"/>
  <c r="U290" i="3"/>
  <c r="T290" i="3"/>
  <c r="S290" i="3"/>
  <c r="R290" i="3"/>
  <c r="Q290" i="3"/>
  <c r="P290" i="3"/>
  <c r="O290" i="3"/>
  <c r="N290" i="3"/>
  <c r="M290" i="3"/>
  <c r="L290" i="3"/>
  <c r="K290" i="3"/>
  <c r="J290" i="3"/>
  <c r="I290" i="3"/>
  <c r="AG289" i="3"/>
  <c r="AF289" i="3"/>
  <c r="AE289" i="3"/>
  <c r="AD289" i="3"/>
  <c r="AC289" i="3"/>
  <c r="AB289" i="3"/>
  <c r="AA289" i="3"/>
  <c r="Z289" i="3"/>
  <c r="Y289" i="3"/>
  <c r="X289" i="3"/>
  <c r="W289" i="3"/>
  <c r="V289" i="3"/>
  <c r="U289" i="3"/>
  <c r="T289" i="3"/>
  <c r="S289" i="3"/>
  <c r="R289" i="3"/>
  <c r="Q289" i="3"/>
  <c r="P289" i="3"/>
  <c r="O289" i="3"/>
  <c r="N289" i="3"/>
  <c r="M289" i="3"/>
  <c r="L289" i="3"/>
  <c r="K289" i="3"/>
  <c r="J289" i="3"/>
  <c r="I289" i="3"/>
  <c r="AG288" i="3"/>
  <c r="AF288" i="3"/>
  <c r="AE288" i="3"/>
  <c r="AD288" i="3"/>
  <c r="AC288" i="3"/>
  <c r="AB288" i="3"/>
  <c r="AA288" i="3"/>
  <c r="Z288" i="3"/>
  <c r="Y288" i="3"/>
  <c r="X288" i="3"/>
  <c r="W288" i="3"/>
  <c r="V288" i="3"/>
  <c r="U288" i="3"/>
  <c r="T288" i="3"/>
  <c r="S288" i="3"/>
  <c r="R288" i="3"/>
  <c r="Q288" i="3"/>
  <c r="P288" i="3"/>
  <c r="O288" i="3"/>
  <c r="N288" i="3"/>
  <c r="M288" i="3"/>
  <c r="L288" i="3"/>
  <c r="K288" i="3"/>
  <c r="J288" i="3"/>
  <c r="I288" i="3"/>
  <c r="AG287" i="3"/>
  <c r="AF287" i="3"/>
  <c r="AE287" i="3"/>
  <c r="AD287" i="3"/>
  <c r="AC287" i="3"/>
  <c r="AB287" i="3"/>
  <c r="AA287" i="3"/>
  <c r="Z287" i="3"/>
  <c r="Y287" i="3"/>
  <c r="X287" i="3"/>
  <c r="W287" i="3"/>
  <c r="V287" i="3"/>
  <c r="U287" i="3"/>
  <c r="T287" i="3"/>
  <c r="S287" i="3"/>
  <c r="R287" i="3"/>
  <c r="Q287" i="3"/>
  <c r="P287" i="3"/>
  <c r="O287" i="3"/>
  <c r="N287" i="3"/>
  <c r="M287" i="3"/>
  <c r="L287" i="3"/>
  <c r="K287" i="3"/>
  <c r="J287" i="3"/>
  <c r="I287" i="3"/>
  <c r="AG286" i="3"/>
  <c r="AF286" i="3"/>
  <c r="AE286" i="3"/>
  <c r="AD286" i="3"/>
  <c r="AC286" i="3"/>
  <c r="AB286" i="3"/>
  <c r="AA286" i="3"/>
  <c r="Z286" i="3"/>
  <c r="Y286" i="3"/>
  <c r="X286" i="3"/>
  <c r="W286" i="3"/>
  <c r="V286" i="3"/>
  <c r="U286" i="3"/>
  <c r="T286" i="3"/>
  <c r="S286" i="3"/>
  <c r="R286" i="3"/>
  <c r="Q286" i="3"/>
  <c r="P286" i="3"/>
  <c r="O286" i="3"/>
  <c r="N286" i="3"/>
  <c r="M286" i="3"/>
  <c r="L286" i="3"/>
  <c r="K286" i="3"/>
  <c r="J286" i="3"/>
  <c r="I286" i="3"/>
  <c r="AG285" i="3"/>
  <c r="AF285" i="3"/>
  <c r="AE285" i="3"/>
  <c r="AD285" i="3"/>
  <c r="AC285" i="3"/>
  <c r="AB285" i="3"/>
  <c r="AA285" i="3"/>
  <c r="Z285" i="3"/>
  <c r="Y285" i="3"/>
  <c r="X285" i="3"/>
  <c r="W285" i="3"/>
  <c r="V285" i="3"/>
  <c r="U285" i="3"/>
  <c r="T285" i="3"/>
  <c r="S285" i="3"/>
  <c r="R285" i="3"/>
  <c r="Q285" i="3"/>
  <c r="P285" i="3"/>
  <c r="O285" i="3"/>
  <c r="N285" i="3"/>
  <c r="M285" i="3"/>
  <c r="L285" i="3"/>
  <c r="K285" i="3"/>
  <c r="J285" i="3"/>
  <c r="I285" i="3"/>
  <c r="AG284" i="3"/>
  <c r="AF284" i="3"/>
  <c r="AE284" i="3"/>
  <c r="AD284" i="3"/>
  <c r="AC284" i="3"/>
  <c r="AB284" i="3"/>
  <c r="AA284" i="3"/>
  <c r="Z284" i="3"/>
  <c r="Y284" i="3"/>
  <c r="X284" i="3"/>
  <c r="W284" i="3"/>
  <c r="V284" i="3"/>
  <c r="U284" i="3"/>
  <c r="T284" i="3"/>
  <c r="S284" i="3"/>
  <c r="R284" i="3"/>
  <c r="Q284" i="3"/>
  <c r="P284" i="3"/>
  <c r="O284" i="3"/>
  <c r="N284" i="3"/>
  <c r="M284" i="3"/>
  <c r="L284" i="3"/>
  <c r="K284" i="3"/>
  <c r="J284" i="3"/>
  <c r="I284" i="3"/>
  <c r="AG283" i="3"/>
  <c r="AF283" i="3"/>
  <c r="AE283" i="3"/>
  <c r="AD283" i="3"/>
  <c r="AC283" i="3"/>
  <c r="AB283" i="3"/>
  <c r="AA283" i="3"/>
  <c r="Z283" i="3"/>
  <c r="Y283" i="3"/>
  <c r="X283" i="3"/>
  <c r="W283" i="3"/>
  <c r="V283" i="3"/>
  <c r="U283" i="3"/>
  <c r="T283" i="3"/>
  <c r="S283" i="3"/>
  <c r="R283" i="3"/>
  <c r="Q283" i="3"/>
  <c r="P283" i="3"/>
  <c r="O283" i="3"/>
  <c r="N283" i="3"/>
  <c r="M283" i="3"/>
  <c r="L283" i="3"/>
  <c r="K283" i="3"/>
  <c r="J283" i="3"/>
  <c r="I283" i="3"/>
  <c r="AG282" i="3"/>
  <c r="AF282" i="3"/>
  <c r="AE282" i="3"/>
  <c r="AD282" i="3"/>
  <c r="AC282" i="3"/>
  <c r="AB282" i="3"/>
  <c r="AA282" i="3"/>
  <c r="Z282" i="3"/>
  <c r="Y282" i="3"/>
  <c r="X282" i="3"/>
  <c r="W282" i="3"/>
  <c r="V282" i="3"/>
  <c r="U282" i="3"/>
  <c r="T282" i="3"/>
  <c r="S282" i="3"/>
  <c r="R282" i="3"/>
  <c r="Q282" i="3"/>
  <c r="P282" i="3"/>
  <c r="O282" i="3"/>
  <c r="N282" i="3"/>
  <c r="M282" i="3"/>
  <c r="L282" i="3"/>
  <c r="K282" i="3"/>
  <c r="J282" i="3"/>
  <c r="I282" i="3"/>
  <c r="AG281" i="3"/>
  <c r="AF281" i="3"/>
  <c r="AE281" i="3"/>
  <c r="AD281" i="3"/>
  <c r="AC281" i="3"/>
  <c r="AB281" i="3"/>
  <c r="AA281" i="3"/>
  <c r="Z281" i="3"/>
  <c r="Y281" i="3"/>
  <c r="X281" i="3"/>
  <c r="W281" i="3"/>
  <c r="V281" i="3"/>
  <c r="U281" i="3"/>
  <c r="T281" i="3"/>
  <c r="S281" i="3"/>
  <c r="R281" i="3"/>
  <c r="Q281" i="3"/>
  <c r="P281" i="3"/>
  <c r="O281" i="3"/>
  <c r="N281" i="3"/>
  <c r="M281" i="3"/>
  <c r="L281" i="3"/>
  <c r="K281" i="3"/>
  <c r="J281" i="3"/>
  <c r="I281" i="3"/>
  <c r="AG280" i="3"/>
  <c r="AF280" i="3"/>
  <c r="AE280" i="3"/>
  <c r="AD280" i="3"/>
  <c r="AC280" i="3"/>
  <c r="AB280" i="3"/>
  <c r="AA280" i="3"/>
  <c r="Z280" i="3"/>
  <c r="Y280" i="3"/>
  <c r="X280" i="3"/>
  <c r="W280" i="3"/>
  <c r="V280" i="3"/>
  <c r="U280" i="3"/>
  <c r="T280" i="3"/>
  <c r="S280" i="3"/>
  <c r="R280" i="3"/>
  <c r="Q280" i="3"/>
  <c r="P280" i="3"/>
  <c r="O280" i="3"/>
  <c r="N280" i="3"/>
  <c r="M280" i="3"/>
  <c r="L280" i="3"/>
  <c r="K280" i="3"/>
  <c r="J280" i="3"/>
  <c r="I280" i="3"/>
  <c r="AG279" i="3"/>
  <c r="AF279" i="3"/>
  <c r="AE279" i="3"/>
  <c r="AD279" i="3"/>
  <c r="AC279" i="3"/>
  <c r="AB279" i="3"/>
  <c r="AA279" i="3"/>
  <c r="Z279" i="3"/>
  <c r="Y279" i="3"/>
  <c r="X279" i="3"/>
  <c r="W279" i="3"/>
  <c r="V279" i="3"/>
  <c r="U279" i="3"/>
  <c r="T279" i="3"/>
  <c r="S279" i="3"/>
  <c r="R279" i="3"/>
  <c r="Q279" i="3"/>
  <c r="P279" i="3"/>
  <c r="O279" i="3"/>
  <c r="N279" i="3"/>
  <c r="M279" i="3"/>
  <c r="L279" i="3"/>
  <c r="K279" i="3"/>
  <c r="J279" i="3"/>
  <c r="I279" i="3"/>
  <c r="AG278" i="3"/>
  <c r="AF278" i="3"/>
  <c r="AE278" i="3"/>
  <c r="AD278" i="3"/>
  <c r="AC278" i="3"/>
  <c r="AB278" i="3"/>
  <c r="AA278" i="3"/>
  <c r="Z278" i="3"/>
  <c r="Y278" i="3"/>
  <c r="X278" i="3"/>
  <c r="W278" i="3"/>
  <c r="V278" i="3"/>
  <c r="U278" i="3"/>
  <c r="T278" i="3"/>
  <c r="S278" i="3"/>
  <c r="R278" i="3"/>
  <c r="Q278" i="3"/>
  <c r="P278" i="3"/>
  <c r="O278" i="3"/>
  <c r="N278" i="3"/>
  <c r="M278" i="3"/>
  <c r="L278" i="3"/>
  <c r="K278" i="3"/>
  <c r="J278" i="3"/>
  <c r="I278" i="3"/>
  <c r="AG277" i="3"/>
  <c r="AF277" i="3"/>
  <c r="AE277" i="3"/>
  <c r="AD277" i="3"/>
  <c r="AC277" i="3"/>
  <c r="AB277" i="3"/>
  <c r="AA277" i="3"/>
  <c r="Z277" i="3"/>
  <c r="Y277" i="3"/>
  <c r="X277" i="3"/>
  <c r="W277" i="3"/>
  <c r="V277" i="3"/>
  <c r="U277" i="3"/>
  <c r="T277" i="3"/>
  <c r="S277" i="3"/>
  <c r="R277" i="3"/>
  <c r="Q277" i="3"/>
  <c r="P277" i="3"/>
  <c r="O277" i="3"/>
  <c r="N277" i="3"/>
  <c r="M277" i="3"/>
  <c r="L277" i="3"/>
  <c r="K277" i="3"/>
  <c r="J277" i="3"/>
  <c r="I277" i="3"/>
  <c r="AG276" i="3"/>
  <c r="AF276" i="3"/>
  <c r="AE276" i="3"/>
  <c r="AD276" i="3"/>
  <c r="AC276" i="3"/>
  <c r="AB276" i="3"/>
  <c r="AA276" i="3"/>
  <c r="Z276" i="3"/>
  <c r="Y276" i="3"/>
  <c r="X276" i="3"/>
  <c r="W276" i="3"/>
  <c r="V276" i="3"/>
  <c r="U276" i="3"/>
  <c r="T276" i="3"/>
  <c r="S276" i="3"/>
  <c r="R276" i="3"/>
  <c r="Q276" i="3"/>
  <c r="P276" i="3"/>
  <c r="O276" i="3"/>
  <c r="N276" i="3"/>
  <c r="M276" i="3"/>
  <c r="L276" i="3"/>
  <c r="K276" i="3"/>
  <c r="J276" i="3"/>
  <c r="I276" i="3"/>
  <c r="AG275" i="3"/>
  <c r="AF275" i="3"/>
  <c r="AE275" i="3"/>
  <c r="AD275" i="3"/>
  <c r="AC275" i="3"/>
  <c r="AB275" i="3"/>
  <c r="AA275" i="3"/>
  <c r="Z275" i="3"/>
  <c r="Y275" i="3"/>
  <c r="X275" i="3"/>
  <c r="W275" i="3"/>
  <c r="V275" i="3"/>
  <c r="U275" i="3"/>
  <c r="T275" i="3"/>
  <c r="S275" i="3"/>
  <c r="R275" i="3"/>
  <c r="Q275" i="3"/>
  <c r="P275" i="3"/>
  <c r="O275" i="3"/>
  <c r="N275" i="3"/>
  <c r="M275" i="3"/>
  <c r="L275" i="3"/>
  <c r="K275" i="3"/>
  <c r="J275" i="3"/>
  <c r="I275" i="3"/>
  <c r="AG274" i="3"/>
  <c r="AF274" i="3"/>
  <c r="AE274" i="3"/>
  <c r="AD274" i="3"/>
  <c r="AC274" i="3"/>
  <c r="AB274" i="3"/>
  <c r="AA274" i="3"/>
  <c r="Z274" i="3"/>
  <c r="Y274" i="3"/>
  <c r="X274" i="3"/>
  <c r="W274" i="3"/>
  <c r="V274" i="3"/>
  <c r="U274" i="3"/>
  <c r="T274" i="3"/>
  <c r="S274" i="3"/>
  <c r="R274" i="3"/>
  <c r="Q274" i="3"/>
  <c r="P274" i="3"/>
  <c r="O274" i="3"/>
  <c r="N274" i="3"/>
  <c r="M274" i="3"/>
  <c r="L274" i="3"/>
  <c r="K274" i="3"/>
  <c r="J274" i="3"/>
  <c r="I274" i="3"/>
  <c r="AG273" i="3"/>
  <c r="AF273" i="3"/>
  <c r="AE273" i="3"/>
  <c r="AD273" i="3"/>
  <c r="AC273" i="3"/>
  <c r="AB273" i="3"/>
  <c r="AA273" i="3"/>
  <c r="Z273" i="3"/>
  <c r="Y273" i="3"/>
  <c r="X273" i="3"/>
  <c r="W273" i="3"/>
  <c r="V273" i="3"/>
  <c r="U273" i="3"/>
  <c r="T273" i="3"/>
  <c r="S273" i="3"/>
  <c r="R273" i="3"/>
  <c r="Q273" i="3"/>
  <c r="P273" i="3"/>
  <c r="O273" i="3"/>
  <c r="N273" i="3"/>
  <c r="M273" i="3"/>
  <c r="L273" i="3"/>
  <c r="K273" i="3"/>
  <c r="J273" i="3"/>
  <c r="I273" i="3"/>
  <c r="AG272" i="3"/>
  <c r="AF272" i="3"/>
  <c r="AE272" i="3"/>
  <c r="AD272" i="3"/>
  <c r="AC272" i="3"/>
  <c r="AB272" i="3"/>
  <c r="AA272" i="3"/>
  <c r="Z272" i="3"/>
  <c r="Y272" i="3"/>
  <c r="X272" i="3"/>
  <c r="W272" i="3"/>
  <c r="V272" i="3"/>
  <c r="U272" i="3"/>
  <c r="T272" i="3"/>
  <c r="S272" i="3"/>
  <c r="R272" i="3"/>
  <c r="Q272" i="3"/>
  <c r="P272" i="3"/>
  <c r="O272" i="3"/>
  <c r="N272" i="3"/>
  <c r="M272" i="3"/>
  <c r="L272" i="3"/>
  <c r="K272" i="3"/>
  <c r="J272" i="3"/>
  <c r="I272" i="3"/>
  <c r="AG271" i="3"/>
  <c r="AF271" i="3"/>
  <c r="AE271" i="3"/>
  <c r="AD271" i="3"/>
  <c r="AC271" i="3"/>
  <c r="AB271" i="3"/>
  <c r="AA271" i="3"/>
  <c r="Z271" i="3"/>
  <c r="Y271" i="3"/>
  <c r="X271" i="3"/>
  <c r="W271" i="3"/>
  <c r="V271" i="3"/>
  <c r="U271" i="3"/>
  <c r="T271" i="3"/>
  <c r="S271" i="3"/>
  <c r="R271" i="3"/>
  <c r="Q271" i="3"/>
  <c r="P271" i="3"/>
  <c r="O271" i="3"/>
  <c r="N271" i="3"/>
  <c r="M271" i="3"/>
  <c r="L271" i="3"/>
  <c r="K271" i="3"/>
  <c r="J271" i="3"/>
  <c r="I271" i="3"/>
  <c r="AG270" i="3"/>
  <c r="AF270" i="3"/>
  <c r="AE270" i="3"/>
  <c r="AD270" i="3"/>
  <c r="AC270" i="3"/>
  <c r="AB270" i="3"/>
  <c r="AA270" i="3"/>
  <c r="Z270" i="3"/>
  <c r="Y270" i="3"/>
  <c r="X270" i="3"/>
  <c r="W270" i="3"/>
  <c r="V270" i="3"/>
  <c r="U270" i="3"/>
  <c r="T270" i="3"/>
  <c r="S270" i="3"/>
  <c r="R270" i="3"/>
  <c r="Q270" i="3"/>
  <c r="P270" i="3"/>
  <c r="O270" i="3"/>
  <c r="N270" i="3"/>
  <c r="M270" i="3"/>
  <c r="L270" i="3"/>
  <c r="K270" i="3"/>
  <c r="J270" i="3"/>
  <c r="I270" i="3"/>
  <c r="AG269" i="3"/>
  <c r="AF269" i="3"/>
  <c r="AE269" i="3"/>
  <c r="AD269" i="3"/>
  <c r="AC269" i="3"/>
  <c r="AB269" i="3"/>
  <c r="AA269" i="3"/>
  <c r="Z269" i="3"/>
  <c r="Y269" i="3"/>
  <c r="X269" i="3"/>
  <c r="W269" i="3"/>
  <c r="V269" i="3"/>
  <c r="U269" i="3"/>
  <c r="T269" i="3"/>
  <c r="S269" i="3"/>
  <c r="R269" i="3"/>
  <c r="Q269" i="3"/>
  <c r="P269" i="3"/>
  <c r="O269" i="3"/>
  <c r="N269" i="3"/>
  <c r="M269" i="3"/>
  <c r="L269" i="3"/>
  <c r="K269" i="3"/>
  <c r="J269" i="3"/>
  <c r="I269" i="3"/>
  <c r="AG268" i="3"/>
  <c r="AF268" i="3"/>
  <c r="AE268" i="3"/>
  <c r="AD268" i="3"/>
  <c r="AC268" i="3"/>
  <c r="AB268" i="3"/>
  <c r="AA268" i="3"/>
  <c r="Z268" i="3"/>
  <c r="Y268" i="3"/>
  <c r="X268" i="3"/>
  <c r="W268" i="3"/>
  <c r="V268" i="3"/>
  <c r="U268" i="3"/>
  <c r="T268" i="3"/>
  <c r="S268" i="3"/>
  <c r="R268" i="3"/>
  <c r="Q268" i="3"/>
  <c r="P268" i="3"/>
  <c r="O268" i="3"/>
  <c r="N268" i="3"/>
  <c r="M268" i="3"/>
  <c r="L268" i="3"/>
  <c r="K268" i="3"/>
  <c r="J268" i="3"/>
  <c r="I268" i="3"/>
  <c r="AG267" i="3"/>
  <c r="AF267" i="3"/>
  <c r="AE267" i="3"/>
  <c r="AD267" i="3"/>
  <c r="AC267" i="3"/>
  <c r="AB267" i="3"/>
  <c r="AA267" i="3"/>
  <c r="Z267" i="3"/>
  <c r="Y267" i="3"/>
  <c r="X267" i="3"/>
  <c r="W267" i="3"/>
  <c r="V267" i="3"/>
  <c r="U267" i="3"/>
  <c r="T267" i="3"/>
  <c r="S267" i="3"/>
  <c r="R267" i="3"/>
  <c r="Q267" i="3"/>
  <c r="P267" i="3"/>
  <c r="O267" i="3"/>
  <c r="N267" i="3"/>
  <c r="M267" i="3"/>
  <c r="L267" i="3"/>
  <c r="K267" i="3"/>
  <c r="J267" i="3"/>
  <c r="I267" i="3"/>
  <c r="AG266" i="3"/>
  <c r="AF266" i="3"/>
  <c r="AE266" i="3"/>
  <c r="AD266" i="3"/>
  <c r="AC266" i="3"/>
  <c r="AB266" i="3"/>
  <c r="AA266" i="3"/>
  <c r="Z266" i="3"/>
  <c r="Y266" i="3"/>
  <c r="X266" i="3"/>
  <c r="W266" i="3"/>
  <c r="V266" i="3"/>
  <c r="U266" i="3"/>
  <c r="T266" i="3"/>
  <c r="S266" i="3"/>
  <c r="R266" i="3"/>
  <c r="Q266" i="3"/>
  <c r="P266" i="3"/>
  <c r="O266" i="3"/>
  <c r="N266" i="3"/>
  <c r="M266" i="3"/>
  <c r="L266" i="3"/>
  <c r="K266" i="3"/>
  <c r="J266" i="3"/>
  <c r="I266" i="3"/>
  <c r="AG265" i="3"/>
  <c r="AF265" i="3"/>
  <c r="AE265" i="3"/>
  <c r="AD265" i="3"/>
  <c r="AC265" i="3"/>
  <c r="AB265" i="3"/>
  <c r="AA265" i="3"/>
  <c r="Z265" i="3"/>
  <c r="Y265" i="3"/>
  <c r="X265" i="3"/>
  <c r="W265" i="3"/>
  <c r="V265" i="3"/>
  <c r="U265" i="3"/>
  <c r="T265" i="3"/>
  <c r="S265" i="3"/>
  <c r="R265" i="3"/>
  <c r="Q265" i="3"/>
  <c r="P265" i="3"/>
  <c r="O265" i="3"/>
  <c r="N265" i="3"/>
  <c r="M265" i="3"/>
  <c r="L265" i="3"/>
  <c r="K265" i="3"/>
  <c r="J265" i="3"/>
  <c r="I265" i="3"/>
  <c r="AG264" i="3"/>
  <c r="AF264" i="3"/>
  <c r="AE264" i="3"/>
  <c r="AD264" i="3"/>
  <c r="AC264" i="3"/>
  <c r="AB264" i="3"/>
  <c r="AA264" i="3"/>
  <c r="Z264" i="3"/>
  <c r="Y264" i="3"/>
  <c r="X264" i="3"/>
  <c r="W264" i="3"/>
  <c r="V264" i="3"/>
  <c r="U264" i="3"/>
  <c r="T264" i="3"/>
  <c r="S264" i="3"/>
  <c r="R264" i="3"/>
  <c r="Q264" i="3"/>
  <c r="P264" i="3"/>
  <c r="O264" i="3"/>
  <c r="N264" i="3"/>
  <c r="M264" i="3"/>
  <c r="L264" i="3"/>
  <c r="K264" i="3"/>
  <c r="J264" i="3"/>
  <c r="I264" i="3"/>
  <c r="AG263" i="3"/>
  <c r="AF263" i="3"/>
  <c r="AE263" i="3"/>
  <c r="AD263" i="3"/>
  <c r="AC263" i="3"/>
  <c r="AB263" i="3"/>
  <c r="AA263" i="3"/>
  <c r="Z263" i="3"/>
  <c r="Y263" i="3"/>
  <c r="X263" i="3"/>
  <c r="W263" i="3"/>
  <c r="V263" i="3"/>
  <c r="U263" i="3"/>
  <c r="T263" i="3"/>
  <c r="S263" i="3"/>
  <c r="R263" i="3"/>
  <c r="Q263" i="3"/>
  <c r="P263" i="3"/>
  <c r="O263" i="3"/>
  <c r="N263" i="3"/>
  <c r="M263" i="3"/>
  <c r="L263" i="3"/>
  <c r="K263" i="3"/>
  <c r="J263" i="3"/>
  <c r="I263" i="3"/>
  <c r="AG262" i="3"/>
  <c r="AF262" i="3"/>
  <c r="AE262" i="3"/>
  <c r="AD262" i="3"/>
  <c r="AC262" i="3"/>
  <c r="AB262" i="3"/>
  <c r="AA262" i="3"/>
  <c r="Z262" i="3"/>
  <c r="Y262" i="3"/>
  <c r="X262" i="3"/>
  <c r="W262" i="3"/>
  <c r="V262" i="3"/>
  <c r="U262" i="3"/>
  <c r="T262" i="3"/>
  <c r="S262" i="3"/>
  <c r="R262" i="3"/>
  <c r="Q262" i="3"/>
  <c r="P262" i="3"/>
  <c r="O262" i="3"/>
  <c r="N262" i="3"/>
  <c r="M262" i="3"/>
  <c r="L262" i="3"/>
  <c r="K262" i="3"/>
  <c r="J262" i="3"/>
  <c r="I262" i="3"/>
  <c r="AG261" i="3"/>
  <c r="AF261" i="3"/>
  <c r="AE261" i="3"/>
  <c r="AD261" i="3"/>
  <c r="AC261" i="3"/>
  <c r="AB261" i="3"/>
  <c r="AA261" i="3"/>
  <c r="Z261" i="3"/>
  <c r="Y261" i="3"/>
  <c r="X261" i="3"/>
  <c r="W261" i="3"/>
  <c r="V261" i="3"/>
  <c r="U261" i="3"/>
  <c r="T261" i="3"/>
  <c r="S261" i="3"/>
  <c r="R261" i="3"/>
  <c r="Q261" i="3"/>
  <c r="P261" i="3"/>
  <c r="O261" i="3"/>
  <c r="N261" i="3"/>
  <c r="M261" i="3"/>
  <c r="L261" i="3"/>
  <c r="K261" i="3"/>
  <c r="J261" i="3"/>
  <c r="I261" i="3"/>
  <c r="AG260" i="3"/>
  <c r="AF260" i="3"/>
  <c r="AE260" i="3"/>
  <c r="AD260" i="3"/>
  <c r="AC260" i="3"/>
  <c r="AB260" i="3"/>
  <c r="AA260" i="3"/>
  <c r="Z260" i="3"/>
  <c r="Y260" i="3"/>
  <c r="X260" i="3"/>
  <c r="W260" i="3"/>
  <c r="V260" i="3"/>
  <c r="U260" i="3"/>
  <c r="T260" i="3"/>
  <c r="S260" i="3"/>
  <c r="R260" i="3"/>
  <c r="Q260" i="3"/>
  <c r="P260" i="3"/>
  <c r="O260" i="3"/>
  <c r="N260" i="3"/>
  <c r="M260" i="3"/>
  <c r="L260" i="3"/>
  <c r="K260" i="3"/>
  <c r="J260" i="3"/>
  <c r="I260" i="3"/>
  <c r="AG259" i="3"/>
  <c r="AF259" i="3"/>
  <c r="AE259" i="3"/>
  <c r="AD259" i="3"/>
  <c r="AC259" i="3"/>
  <c r="AB259" i="3"/>
  <c r="AA259" i="3"/>
  <c r="Z259" i="3"/>
  <c r="Y259" i="3"/>
  <c r="X259" i="3"/>
  <c r="W259" i="3"/>
  <c r="V259" i="3"/>
  <c r="U259" i="3"/>
  <c r="T259" i="3"/>
  <c r="S259" i="3"/>
  <c r="R259" i="3"/>
  <c r="Q259" i="3"/>
  <c r="P259" i="3"/>
  <c r="O259" i="3"/>
  <c r="N259" i="3"/>
  <c r="M259" i="3"/>
  <c r="L259" i="3"/>
  <c r="K259" i="3"/>
  <c r="J259" i="3"/>
  <c r="I259" i="3"/>
  <c r="AG258" i="3"/>
  <c r="AF258" i="3"/>
  <c r="AE258" i="3"/>
  <c r="AD258" i="3"/>
  <c r="AC258" i="3"/>
  <c r="AB258" i="3"/>
  <c r="AA258" i="3"/>
  <c r="Z258" i="3"/>
  <c r="Y258" i="3"/>
  <c r="X258" i="3"/>
  <c r="W258" i="3"/>
  <c r="V258" i="3"/>
  <c r="U258" i="3"/>
  <c r="T258" i="3"/>
  <c r="S258" i="3"/>
  <c r="R258" i="3"/>
  <c r="Q258" i="3"/>
  <c r="P258" i="3"/>
  <c r="O258" i="3"/>
  <c r="N258" i="3"/>
  <c r="M258" i="3"/>
  <c r="L258" i="3"/>
  <c r="K258" i="3"/>
  <c r="J258" i="3"/>
  <c r="I258" i="3"/>
  <c r="AG257" i="3"/>
  <c r="AF257" i="3"/>
  <c r="AE257" i="3"/>
  <c r="AD257" i="3"/>
  <c r="AC257" i="3"/>
  <c r="AB257" i="3"/>
  <c r="AA257" i="3"/>
  <c r="Z257" i="3"/>
  <c r="Y257" i="3"/>
  <c r="X257" i="3"/>
  <c r="W257" i="3"/>
  <c r="V257" i="3"/>
  <c r="U257" i="3"/>
  <c r="T257" i="3"/>
  <c r="S257" i="3"/>
  <c r="R257" i="3"/>
  <c r="Q257" i="3"/>
  <c r="P257" i="3"/>
  <c r="O257" i="3"/>
  <c r="N257" i="3"/>
  <c r="M257" i="3"/>
  <c r="L257" i="3"/>
  <c r="K257" i="3"/>
  <c r="J257" i="3"/>
  <c r="I257" i="3"/>
  <c r="AG256" i="3"/>
  <c r="AF256" i="3"/>
  <c r="AE256" i="3"/>
  <c r="AD256" i="3"/>
  <c r="AC256" i="3"/>
  <c r="AB256" i="3"/>
  <c r="AA256" i="3"/>
  <c r="Z256" i="3"/>
  <c r="Y256" i="3"/>
  <c r="X256" i="3"/>
  <c r="W256" i="3"/>
  <c r="V256" i="3"/>
  <c r="U256" i="3"/>
  <c r="T256" i="3"/>
  <c r="S256" i="3"/>
  <c r="R256" i="3"/>
  <c r="Q256" i="3"/>
  <c r="P256" i="3"/>
  <c r="O256" i="3"/>
  <c r="N256" i="3"/>
  <c r="M256" i="3"/>
  <c r="L256" i="3"/>
  <c r="K256" i="3"/>
  <c r="J256" i="3"/>
  <c r="I256" i="3"/>
  <c r="AG255" i="3"/>
  <c r="AF255" i="3"/>
  <c r="AE255" i="3"/>
  <c r="AD255" i="3"/>
  <c r="AC255" i="3"/>
  <c r="AB255" i="3"/>
  <c r="AA255" i="3"/>
  <c r="Z255" i="3"/>
  <c r="Y255" i="3"/>
  <c r="X255" i="3"/>
  <c r="W255" i="3"/>
  <c r="V255" i="3"/>
  <c r="U255" i="3"/>
  <c r="T255" i="3"/>
  <c r="S255" i="3"/>
  <c r="R255" i="3"/>
  <c r="Q255" i="3"/>
  <c r="P255" i="3"/>
  <c r="O255" i="3"/>
  <c r="N255" i="3"/>
  <c r="M255" i="3"/>
  <c r="L255" i="3"/>
  <c r="K255" i="3"/>
  <c r="J255" i="3"/>
  <c r="I255" i="3"/>
  <c r="AG254" i="3"/>
  <c r="AF254" i="3"/>
  <c r="AE254" i="3"/>
  <c r="AD254" i="3"/>
  <c r="AC254" i="3"/>
  <c r="AB254" i="3"/>
  <c r="AA254" i="3"/>
  <c r="Z254" i="3"/>
  <c r="Y254" i="3"/>
  <c r="X254" i="3"/>
  <c r="W254" i="3"/>
  <c r="V254" i="3"/>
  <c r="U254" i="3"/>
  <c r="T254" i="3"/>
  <c r="S254" i="3"/>
  <c r="R254" i="3"/>
  <c r="Q254" i="3"/>
  <c r="P254" i="3"/>
  <c r="O254" i="3"/>
  <c r="N254" i="3"/>
  <c r="M254" i="3"/>
  <c r="L254" i="3"/>
  <c r="K254" i="3"/>
  <c r="J254" i="3"/>
  <c r="I254" i="3"/>
  <c r="AG253" i="3"/>
  <c r="AF253" i="3"/>
  <c r="AE253" i="3"/>
  <c r="AD253" i="3"/>
  <c r="AC253" i="3"/>
  <c r="AB253" i="3"/>
  <c r="AA253" i="3"/>
  <c r="Z253" i="3"/>
  <c r="Y253" i="3"/>
  <c r="X253" i="3"/>
  <c r="W253" i="3"/>
  <c r="V253" i="3"/>
  <c r="U253" i="3"/>
  <c r="T253" i="3"/>
  <c r="S253" i="3"/>
  <c r="R253" i="3"/>
  <c r="Q253" i="3"/>
  <c r="P253" i="3"/>
  <c r="O253" i="3"/>
  <c r="N253" i="3"/>
  <c r="M253" i="3"/>
  <c r="L253" i="3"/>
  <c r="K253" i="3"/>
  <c r="J253" i="3"/>
  <c r="I253" i="3"/>
  <c r="AG252" i="3"/>
  <c r="AF252" i="3"/>
  <c r="AE252" i="3"/>
  <c r="AD252" i="3"/>
  <c r="AC252" i="3"/>
  <c r="AB252" i="3"/>
  <c r="AA252" i="3"/>
  <c r="Z252" i="3"/>
  <c r="Y252" i="3"/>
  <c r="X252" i="3"/>
  <c r="W252" i="3"/>
  <c r="V252" i="3"/>
  <c r="U252" i="3"/>
  <c r="T252" i="3"/>
  <c r="S252" i="3"/>
  <c r="R252" i="3"/>
  <c r="Q252" i="3"/>
  <c r="P252" i="3"/>
  <c r="O252" i="3"/>
  <c r="N252" i="3"/>
  <c r="M252" i="3"/>
  <c r="L252" i="3"/>
  <c r="K252" i="3"/>
  <c r="J252" i="3"/>
  <c r="I252" i="3"/>
  <c r="AG251" i="3"/>
  <c r="AF251" i="3"/>
  <c r="AE251" i="3"/>
  <c r="AD251" i="3"/>
  <c r="AC251" i="3"/>
  <c r="AB251" i="3"/>
  <c r="AA251" i="3"/>
  <c r="Z251" i="3"/>
  <c r="Y251" i="3"/>
  <c r="X251" i="3"/>
  <c r="W251" i="3"/>
  <c r="V251" i="3"/>
  <c r="U251" i="3"/>
  <c r="T251" i="3"/>
  <c r="S251" i="3"/>
  <c r="R251" i="3"/>
  <c r="Q251" i="3"/>
  <c r="P251" i="3"/>
  <c r="O251" i="3"/>
  <c r="N251" i="3"/>
  <c r="M251" i="3"/>
  <c r="L251" i="3"/>
  <c r="K251" i="3"/>
  <c r="J251" i="3"/>
  <c r="I251" i="3"/>
  <c r="AG250" i="3"/>
  <c r="AF250" i="3"/>
  <c r="AE250" i="3"/>
  <c r="AD250" i="3"/>
  <c r="AC250" i="3"/>
  <c r="AB250" i="3"/>
  <c r="AA250" i="3"/>
  <c r="Z250" i="3"/>
  <c r="Y250" i="3"/>
  <c r="X250" i="3"/>
  <c r="W250" i="3"/>
  <c r="V250" i="3"/>
  <c r="U250" i="3"/>
  <c r="T250" i="3"/>
  <c r="S250" i="3"/>
  <c r="R250" i="3"/>
  <c r="Q250" i="3"/>
  <c r="P250" i="3"/>
  <c r="O250" i="3"/>
  <c r="N250" i="3"/>
  <c r="M250" i="3"/>
  <c r="L250" i="3"/>
  <c r="K250" i="3"/>
  <c r="J250" i="3"/>
  <c r="I250" i="3"/>
  <c r="AG249" i="3"/>
  <c r="AF249" i="3"/>
  <c r="AE249" i="3"/>
  <c r="AD249" i="3"/>
  <c r="AC249" i="3"/>
  <c r="AB249" i="3"/>
  <c r="AA249" i="3"/>
  <c r="Z249" i="3"/>
  <c r="Y249" i="3"/>
  <c r="X249" i="3"/>
  <c r="W249" i="3"/>
  <c r="V249" i="3"/>
  <c r="U249" i="3"/>
  <c r="T249" i="3"/>
  <c r="S249" i="3"/>
  <c r="R249" i="3"/>
  <c r="Q249" i="3"/>
  <c r="P249" i="3"/>
  <c r="O249" i="3"/>
  <c r="N249" i="3"/>
  <c r="M249" i="3"/>
  <c r="L249" i="3"/>
  <c r="K249" i="3"/>
  <c r="J249" i="3"/>
  <c r="I249" i="3"/>
  <c r="AG248" i="3"/>
  <c r="AF248" i="3"/>
  <c r="AE248" i="3"/>
  <c r="AD248" i="3"/>
  <c r="AC248" i="3"/>
  <c r="AB248" i="3"/>
  <c r="AA248" i="3"/>
  <c r="Z248" i="3"/>
  <c r="Y248" i="3"/>
  <c r="X248" i="3"/>
  <c r="W248" i="3"/>
  <c r="V248" i="3"/>
  <c r="U248" i="3"/>
  <c r="T248" i="3"/>
  <c r="S248" i="3"/>
  <c r="R248" i="3"/>
  <c r="Q248" i="3"/>
  <c r="P248" i="3"/>
  <c r="O248" i="3"/>
  <c r="N248" i="3"/>
  <c r="M248" i="3"/>
  <c r="L248" i="3"/>
  <c r="K248" i="3"/>
  <c r="J248" i="3"/>
  <c r="I248" i="3"/>
  <c r="AG247" i="3"/>
  <c r="AF247" i="3"/>
  <c r="AE247" i="3"/>
  <c r="AD247" i="3"/>
  <c r="AC247" i="3"/>
  <c r="AB247" i="3"/>
  <c r="AA247" i="3"/>
  <c r="Z247" i="3"/>
  <c r="Y247" i="3"/>
  <c r="X247" i="3"/>
  <c r="W247" i="3"/>
  <c r="V247" i="3"/>
  <c r="U247" i="3"/>
  <c r="T247" i="3"/>
  <c r="S247" i="3"/>
  <c r="R247" i="3"/>
  <c r="Q247" i="3"/>
  <c r="P247" i="3"/>
  <c r="O247" i="3"/>
  <c r="N247" i="3"/>
  <c r="M247" i="3"/>
  <c r="L247" i="3"/>
  <c r="K247" i="3"/>
  <c r="J247" i="3"/>
  <c r="I247" i="3"/>
  <c r="AG246" i="3"/>
  <c r="AF246" i="3"/>
  <c r="AE246" i="3"/>
  <c r="AD246" i="3"/>
  <c r="AC246" i="3"/>
  <c r="AB246" i="3"/>
  <c r="AA246" i="3"/>
  <c r="Z246" i="3"/>
  <c r="Y246" i="3"/>
  <c r="X246" i="3"/>
  <c r="W246" i="3"/>
  <c r="V246" i="3"/>
  <c r="U246" i="3"/>
  <c r="T246" i="3"/>
  <c r="S246" i="3"/>
  <c r="R246" i="3"/>
  <c r="Q246" i="3"/>
  <c r="P246" i="3"/>
  <c r="O246" i="3"/>
  <c r="N246" i="3"/>
  <c r="M246" i="3"/>
  <c r="L246" i="3"/>
  <c r="K246" i="3"/>
  <c r="J246" i="3"/>
  <c r="I246" i="3"/>
  <c r="AG245" i="3"/>
  <c r="AF245" i="3"/>
  <c r="AE245" i="3"/>
  <c r="AD245" i="3"/>
  <c r="AC245" i="3"/>
  <c r="AB245" i="3"/>
  <c r="AA245" i="3"/>
  <c r="Z245" i="3"/>
  <c r="Y245" i="3"/>
  <c r="X245" i="3"/>
  <c r="W245" i="3"/>
  <c r="V245" i="3"/>
  <c r="U245" i="3"/>
  <c r="T245" i="3"/>
  <c r="S245" i="3"/>
  <c r="R245" i="3"/>
  <c r="Q245" i="3"/>
  <c r="P245" i="3"/>
  <c r="O245" i="3"/>
  <c r="N245" i="3"/>
  <c r="M245" i="3"/>
  <c r="L245" i="3"/>
  <c r="K245" i="3"/>
  <c r="J245" i="3"/>
  <c r="I245" i="3"/>
  <c r="AG244" i="3"/>
  <c r="AF244" i="3"/>
  <c r="AE244" i="3"/>
  <c r="AD244" i="3"/>
  <c r="AC244" i="3"/>
  <c r="AB244" i="3"/>
  <c r="AA244" i="3"/>
  <c r="Z244" i="3"/>
  <c r="Y244" i="3"/>
  <c r="X244" i="3"/>
  <c r="W244" i="3"/>
  <c r="V244" i="3"/>
  <c r="U244" i="3"/>
  <c r="T244" i="3"/>
  <c r="S244" i="3"/>
  <c r="R244" i="3"/>
  <c r="Q244" i="3"/>
  <c r="P244" i="3"/>
  <c r="O244" i="3"/>
  <c r="N244" i="3"/>
  <c r="M244" i="3"/>
  <c r="L244" i="3"/>
  <c r="K244" i="3"/>
  <c r="J244" i="3"/>
  <c r="I244" i="3"/>
  <c r="AG243" i="3"/>
  <c r="AF243" i="3"/>
  <c r="AE243" i="3"/>
  <c r="AD243" i="3"/>
  <c r="AC243" i="3"/>
  <c r="AB243" i="3"/>
  <c r="AA243" i="3"/>
  <c r="Z243" i="3"/>
  <c r="Y243" i="3"/>
  <c r="X243" i="3"/>
  <c r="W243" i="3"/>
  <c r="V243" i="3"/>
  <c r="U243" i="3"/>
  <c r="T243" i="3"/>
  <c r="S243" i="3"/>
  <c r="R243" i="3"/>
  <c r="Q243" i="3"/>
  <c r="P243" i="3"/>
  <c r="O243" i="3"/>
  <c r="N243" i="3"/>
  <c r="M243" i="3"/>
  <c r="L243" i="3"/>
  <c r="K243" i="3"/>
  <c r="J243" i="3"/>
  <c r="I243" i="3"/>
  <c r="AG242" i="3"/>
  <c r="AF242" i="3"/>
  <c r="AE242" i="3"/>
  <c r="AD242" i="3"/>
  <c r="AC242" i="3"/>
  <c r="AB242" i="3"/>
  <c r="AA242" i="3"/>
  <c r="Z242" i="3"/>
  <c r="Y242" i="3"/>
  <c r="X242" i="3"/>
  <c r="W242" i="3"/>
  <c r="V242" i="3"/>
  <c r="U242" i="3"/>
  <c r="T242" i="3"/>
  <c r="S242" i="3"/>
  <c r="R242" i="3"/>
  <c r="Q242" i="3"/>
  <c r="P242" i="3"/>
  <c r="O242" i="3"/>
  <c r="N242" i="3"/>
  <c r="M242" i="3"/>
  <c r="L242" i="3"/>
  <c r="K242" i="3"/>
  <c r="J242" i="3"/>
  <c r="I242" i="3"/>
  <c r="AG241" i="3"/>
  <c r="AF241" i="3"/>
  <c r="AE241" i="3"/>
  <c r="AD241" i="3"/>
  <c r="AC241" i="3"/>
  <c r="AB241" i="3"/>
  <c r="AA241" i="3"/>
  <c r="Z241" i="3"/>
  <c r="Y241" i="3"/>
  <c r="X241" i="3"/>
  <c r="W241" i="3"/>
  <c r="V241" i="3"/>
  <c r="U241" i="3"/>
  <c r="T241" i="3"/>
  <c r="S241" i="3"/>
  <c r="R241" i="3"/>
  <c r="Q241" i="3"/>
  <c r="P241" i="3"/>
  <c r="O241" i="3"/>
  <c r="N241" i="3"/>
  <c r="M241" i="3"/>
  <c r="L241" i="3"/>
  <c r="K241" i="3"/>
  <c r="J241" i="3"/>
  <c r="I241" i="3"/>
  <c r="AG240" i="3"/>
  <c r="AF240" i="3"/>
  <c r="AE240" i="3"/>
  <c r="AD240" i="3"/>
  <c r="AC240" i="3"/>
  <c r="AB240" i="3"/>
  <c r="AA240" i="3"/>
  <c r="Z240" i="3"/>
  <c r="Y240" i="3"/>
  <c r="X240" i="3"/>
  <c r="W240" i="3"/>
  <c r="V240" i="3"/>
  <c r="U240" i="3"/>
  <c r="T240" i="3"/>
  <c r="S240" i="3"/>
  <c r="R240" i="3"/>
  <c r="Q240" i="3"/>
  <c r="P240" i="3"/>
  <c r="O240" i="3"/>
  <c r="N240" i="3"/>
  <c r="M240" i="3"/>
  <c r="L240" i="3"/>
  <c r="K240" i="3"/>
  <c r="J240" i="3"/>
  <c r="I240" i="3"/>
  <c r="AG239" i="3"/>
  <c r="AF239" i="3"/>
  <c r="AE239" i="3"/>
  <c r="AD239" i="3"/>
  <c r="AC239" i="3"/>
  <c r="AB239" i="3"/>
  <c r="AA239" i="3"/>
  <c r="Z239" i="3"/>
  <c r="Y239" i="3"/>
  <c r="X239" i="3"/>
  <c r="W239" i="3"/>
  <c r="V239" i="3"/>
  <c r="U239" i="3"/>
  <c r="T239" i="3"/>
  <c r="S239" i="3"/>
  <c r="R239" i="3"/>
  <c r="Q239" i="3"/>
  <c r="P239" i="3"/>
  <c r="O239" i="3"/>
  <c r="N239" i="3"/>
  <c r="M239" i="3"/>
  <c r="L239" i="3"/>
  <c r="K239" i="3"/>
  <c r="J239" i="3"/>
  <c r="I239" i="3"/>
  <c r="AG238" i="3"/>
  <c r="AF238" i="3"/>
  <c r="AE238" i="3"/>
  <c r="AD238" i="3"/>
  <c r="AC238" i="3"/>
  <c r="AB238" i="3"/>
  <c r="AA238" i="3"/>
  <c r="Z238" i="3"/>
  <c r="Y238" i="3"/>
  <c r="X238" i="3"/>
  <c r="W238" i="3"/>
  <c r="V238" i="3"/>
  <c r="U238" i="3"/>
  <c r="T238" i="3"/>
  <c r="S238" i="3"/>
  <c r="R238" i="3"/>
  <c r="Q238" i="3"/>
  <c r="P238" i="3"/>
  <c r="O238" i="3"/>
  <c r="N238" i="3"/>
  <c r="M238" i="3"/>
  <c r="L238" i="3"/>
  <c r="K238" i="3"/>
  <c r="J238" i="3"/>
  <c r="I238" i="3"/>
  <c r="AG237" i="3"/>
  <c r="AF237" i="3"/>
  <c r="AE237" i="3"/>
  <c r="AD237" i="3"/>
  <c r="AC237" i="3"/>
  <c r="AB237" i="3"/>
  <c r="AA237" i="3"/>
  <c r="Z237" i="3"/>
  <c r="Y237" i="3"/>
  <c r="X237" i="3"/>
  <c r="W237" i="3"/>
  <c r="V237" i="3"/>
  <c r="U237" i="3"/>
  <c r="T237" i="3"/>
  <c r="S237" i="3"/>
  <c r="R237" i="3"/>
  <c r="Q237" i="3"/>
  <c r="P237" i="3"/>
  <c r="O237" i="3"/>
  <c r="N237" i="3"/>
  <c r="M237" i="3"/>
  <c r="L237" i="3"/>
  <c r="K237" i="3"/>
  <c r="J237" i="3"/>
  <c r="I237" i="3"/>
  <c r="AG236" i="3"/>
  <c r="AF236" i="3"/>
  <c r="AE236" i="3"/>
  <c r="AD236" i="3"/>
  <c r="AC236" i="3"/>
  <c r="AB236" i="3"/>
  <c r="AA236" i="3"/>
  <c r="Z236" i="3"/>
  <c r="Y236" i="3"/>
  <c r="X236" i="3"/>
  <c r="W236" i="3"/>
  <c r="V236" i="3"/>
  <c r="U236" i="3"/>
  <c r="T236" i="3"/>
  <c r="S236" i="3"/>
  <c r="R236" i="3"/>
  <c r="Q236" i="3"/>
  <c r="P236" i="3"/>
  <c r="O236" i="3"/>
  <c r="N236" i="3"/>
  <c r="M236" i="3"/>
  <c r="L236" i="3"/>
  <c r="K236" i="3"/>
  <c r="J236" i="3"/>
  <c r="I236" i="3"/>
  <c r="AG235" i="3"/>
  <c r="AF235" i="3"/>
  <c r="AE235" i="3"/>
  <c r="AD235" i="3"/>
  <c r="AC235" i="3"/>
  <c r="AB235" i="3"/>
  <c r="AA235" i="3"/>
  <c r="Z235" i="3"/>
  <c r="Y235" i="3"/>
  <c r="X235" i="3"/>
  <c r="W235" i="3"/>
  <c r="V235" i="3"/>
  <c r="U235" i="3"/>
  <c r="T235" i="3"/>
  <c r="S235" i="3"/>
  <c r="R235" i="3"/>
  <c r="Q235" i="3"/>
  <c r="P235" i="3"/>
  <c r="O235" i="3"/>
  <c r="N235" i="3"/>
  <c r="M235" i="3"/>
  <c r="L235" i="3"/>
  <c r="K235" i="3"/>
  <c r="J235" i="3"/>
  <c r="I235" i="3"/>
  <c r="AG234" i="3"/>
  <c r="AF234" i="3"/>
  <c r="AE234" i="3"/>
  <c r="AD234" i="3"/>
  <c r="AC234" i="3"/>
  <c r="AB234" i="3"/>
  <c r="AA234" i="3"/>
  <c r="Z234" i="3"/>
  <c r="Y234" i="3"/>
  <c r="X234" i="3"/>
  <c r="W234" i="3"/>
  <c r="V234" i="3"/>
  <c r="U234" i="3"/>
  <c r="T234" i="3"/>
  <c r="S234" i="3"/>
  <c r="R234" i="3"/>
  <c r="Q234" i="3"/>
  <c r="P234" i="3"/>
  <c r="O234" i="3"/>
  <c r="N234" i="3"/>
  <c r="M234" i="3"/>
  <c r="L234" i="3"/>
  <c r="K234" i="3"/>
  <c r="J234" i="3"/>
  <c r="I234" i="3"/>
  <c r="AG233" i="3"/>
  <c r="AF233" i="3"/>
  <c r="AE233" i="3"/>
  <c r="AD233" i="3"/>
  <c r="AC233" i="3"/>
  <c r="AB233" i="3"/>
  <c r="AA233" i="3"/>
  <c r="Z233" i="3"/>
  <c r="Y233" i="3"/>
  <c r="X233" i="3"/>
  <c r="W233" i="3"/>
  <c r="V233" i="3"/>
  <c r="U233" i="3"/>
  <c r="T233" i="3"/>
  <c r="S233" i="3"/>
  <c r="R233" i="3"/>
  <c r="Q233" i="3"/>
  <c r="P233" i="3"/>
  <c r="O233" i="3"/>
  <c r="N233" i="3"/>
  <c r="M233" i="3"/>
  <c r="L233" i="3"/>
  <c r="K233" i="3"/>
  <c r="J233" i="3"/>
  <c r="I233" i="3"/>
  <c r="AG232" i="3"/>
  <c r="AF232" i="3"/>
  <c r="AE232" i="3"/>
  <c r="AD232" i="3"/>
  <c r="AC232" i="3"/>
  <c r="AB232" i="3"/>
  <c r="AA232" i="3"/>
  <c r="Z232" i="3"/>
  <c r="Y232" i="3"/>
  <c r="X232" i="3"/>
  <c r="W232" i="3"/>
  <c r="V232" i="3"/>
  <c r="U232" i="3"/>
  <c r="T232" i="3"/>
  <c r="S232" i="3"/>
  <c r="R232" i="3"/>
  <c r="Q232" i="3"/>
  <c r="P232" i="3"/>
  <c r="O232" i="3"/>
  <c r="N232" i="3"/>
  <c r="M232" i="3"/>
  <c r="L232" i="3"/>
  <c r="K232" i="3"/>
  <c r="J232" i="3"/>
  <c r="I232" i="3"/>
  <c r="AG231" i="3"/>
  <c r="AF231" i="3"/>
  <c r="AE231" i="3"/>
  <c r="AD231" i="3"/>
  <c r="AC231" i="3"/>
  <c r="AB231" i="3"/>
  <c r="AA231" i="3"/>
  <c r="Z231" i="3"/>
  <c r="Y231" i="3"/>
  <c r="X231" i="3"/>
  <c r="W231" i="3"/>
  <c r="V231" i="3"/>
  <c r="U231" i="3"/>
  <c r="T231" i="3"/>
  <c r="S231" i="3"/>
  <c r="R231" i="3"/>
  <c r="Q231" i="3"/>
  <c r="P231" i="3"/>
  <c r="O231" i="3"/>
  <c r="N231" i="3"/>
  <c r="M231" i="3"/>
  <c r="L231" i="3"/>
  <c r="K231" i="3"/>
  <c r="J231" i="3"/>
  <c r="I231" i="3"/>
  <c r="AG230" i="3"/>
  <c r="AF230" i="3"/>
  <c r="AE230" i="3"/>
  <c r="AD230" i="3"/>
  <c r="AC230" i="3"/>
  <c r="AB230" i="3"/>
  <c r="AA230" i="3"/>
  <c r="Z230" i="3"/>
  <c r="Y230" i="3"/>
  <c r="X230" i="3"/>
  <c r="W230" i="3"/>
  <c r="V230" i="3"/>
  <c r="U230" i="3"/>
  <c r="T230" i="3"/>
  <c r="S230" i="3"/>
  <c r="R230" i="3"/>
  <c r="Q230" i="3"/>
  <c r="P230" i="3"/>
  <c r="O230" i="3"/>
  <c r="N230" i="3"/>
  <c r="M230" i="3"/>
  <c r="L230" i="3"/>
  <c r="K230" i="3"/>
  <c r="J230" i="3"/>
  <c r="I230" i="3"/>
  <c r="AG229" i="3"/>
  <c r="AF229" i="3"/>
  <c r="AE229" i="3"/>
  <c r="AD229" i="3"/>
  <c r="AC229" i="3"/>
  <c r="AB229" i="3"/>
  <c r="AA229" i="3"/>
  <c r="Z229" i="3"/>
  <c r="Y229" i="3"/>
  <c r="X229" i="3"/>
  <c r="W229" i="3"/>
  <c r="V229" i="3"/>
  <c r="U229" i="3"/>
  <c r="T229" i="3"/>
  <c r="S229" i="3"/>
  <c r="R229" i="3"/>
  <c r="Q229" i="3"/>
  <c r="P229" i="3"/>
  <c r="O229" i="3"/>
  <c r="N229" i="3"/>
  <c r="M229" i="3"/>
  <c r="L229" i="3"/>
  <c r="K229" i="3"/>
  <c r="J229" i="3"/>
  <c r="I229" i="3"/>
  <c r="AG228" i="3"/>
  <c r="AF228" i="3"/>
  <c r="AE228" i="3"/>
  <c r="AD228" i="3"/>
  <c r="AC228" i="3"/>
  <c r="AB228" i="3"/>
  <c r="AA228" i="3"/>
  <c r="Z228" i="3"/>
  <c r="Y228" i="3"/>
  <c r="X228" i="3"/>
  <c r="W228" i="3"/>
  <c r="V228" i="3"/>
  <c r="U228" i="3"/>
  <c r="T228" i="3"/>
  <c r="S228" i="3"/>
  <c r="R228" i="3"/>
  <c r="Q228" i="3"/>
  <c r="P228" i="3"/>
  <c r="O228" i="3"/>
  <c r="N228" i="3"/>
  <c r="M228" i="3"/>
  <c r="L228" i="3"/>
  <c r="K228" i="3"/>
  <c r="J228" i="3"/>
  <c r="I228" i="3"/>
  <c r="AG227" i="3"/>
  <c r="AF227" i="3"/>
  <c r="AE227" i="3"/>
  <c r="AD227" i="3"/>
  <c r="AC227" i="3"/>
  <c r="AB227" i="3"/>
  <c r="AA227" i="3"/>
  <c r="Z227" i="3"/>
  <c r="Y227" i="3"/>
  <c r="X227" i="3"/>
  <c r="W227" i="3"/>
  <c r="V227" i="3"/>
  <c r="U227" i="3"/>
  <c r="T227" i="3"/>
  <c r="S227" i="3"/>
  <c r="R227" i="3"/>
  <c r="Q227" i="3"/>
  <c r="P227" i="3"/>
  <c r="O227" i="3"/>
  <c r="N227" i="3"/>
  <c r="M227" i="3"/>
  <c r="L227" i="3"/>
  <c r="K227" i="3"/>
  <c r="J227" i="3"/>
  <c r="I227" i="3"/>
  <c r="AG226" i="3"/>
  <c r="AF226" i="3"/>
  <c r="AE226" i="3"/>
  <c r="AD226" i="3"/>
  <c r="AC226" i="3"/>
  <c r="AB226" i="3"/>
  <c r="AA226" i="3"/>
  <c r="Z226" i="3"/>
  <c r="Y226" i="3"/>
  <c r="X226" i="3"/>
  <c r="W226" i="3"/>
  <c r="V226" i="3"/>
  <c r="U226" i="3"/>
  <c r="T226" i="3"/>
  <c r="S226" i="3"/>
  <c r="R226" i="3"/>
  <c r="Q226" i="3"/>
  <c r="P226" i="3"/>
  <c r="O226" i="3"/>
  <c r="N226" i="3"/>
  <c r="M226" i="3"/>
  <c r="L226" i="3"/>
  <c r="K226" i="3"/>
  <c r="J226" i="3"/>
  <c r="I226" i="3"/>
  <c r="AG225" i="3"/>
  <c r="AF225" i="3"/>
  <c r="AE225" i="3"/>
  <c r="AD225" i="3"/>
  <c r="AC225" i="3"/>
  <c r="AB225" i="3"/>
  <c r="AA225" i="3"/>
  <c r="Z225" i="3"/>
  <c r="Y225" i="3"/>
  <c r="X225" i="3"/>
  <c r="W225" i="3"/>
  <c r="V225" i="3"/>
  <c r="U225" i="3"/>
  <c r="T225" i="3"/>
  <c r="S225" i="3"/>
  <c r="R225" i="3"/>
  <c r="Q225" i="3"/>
  <c r="P225" i="3"/>
  <c r="O225" i="3"/>
  <c r="N225" i="3"/>
  <c r="M225" i="3"/>
  <c r="L225" i="3"/>
  <c r="K225" i="3"/>
  <c r="J225" i="3"/>
  <c r="I225" i="3"/>
  <c r="AG224" i="3"/>
  <c r="AF224" i="3"/>
  <c r="AE224" i="3"/>
  <c r="AD224" i="3"/>
  <c r="AC224" i="3"/>
  <c r="AB224" i="3"/>
  <c r="AA224" i="3"/>
  <c r="Z224" i="3"/>
  <c r="Y224" i="3"/>
  <c r="X224" i="3"/>
  <c r="W224" i="3"/>
  <c r="V224" i="3"/>
  <c r="U224" i="3"/>
  <c r="T224" i="3"/>
  <c r="S224" i="3"/>
  <c r="R224" i="3"/>
  <c r="Q224" i="3"/>
  <c r="P224" i="3"/>
  <c r="O224" i="3"/>
  <c r="N224" i="3"/>
  <c r="M224" i="3"/>
  <c r="L224" i="3"/>
  <c r="K224" i="3"/>
  <c r="J224" i="3"/>
  <c r="I224" i="3"/>
  <c r="AG223" i="3"/>
  <c r="AF223" i="3"/>
  <c r="AE223" i="3"/>
  <c r="AD223" i="3"/>
  <c r="AC223" i="3"/>
  <c r="AB223" i="3"/>
  <c r="AA223" i="3"/>
  <c r="Z223" i="3"/>
  <c r="Y223" i="3"/>
  <c r="X223" i="3"/>
  <c r="W223" i="3"/>
  <c r="V223" i="3"/>
  <c r="U223" i="3"/>
  <c r="T223" i="3"/>
  <c r="S223" i="3"/>
  <c r="R223" i="3"/>
  <c r="Q223" i="3"/>
  <c r="P223" i="3"/>
  <c r="O223" i="3"/>
  <c r="N223" i="3"/>
  <c r="M223" i="3"/>
  <c r="L223" i="3"/>
  <c r="K223" i="3"/>
  <c r="J223" i="3"/>
  <c r="I223" i="3"/>
  <c r="AG222" i="3"/>
  <c r="AF222" i="3"/>
  <c r="AE222" i="3"/>
  <c r="AD222" i="3"/>
  <c r="AC222" i="3"/>
  <c r="AB222" i="3"/>
  <c r="AA222" i="3"/>
  <c r="Z222" i="3"/>
  <c r="Y222" i="3"/>
  <c r="X222" i="3"/>
  <c r="W222" i="3"/>
  <c r="V222" i="3"/>
  <c r="U222" i="3"/>
  <c r="T222" i="3"/>
  <c r="S222" i="3"/>
  <c r="R222" i="3"/>
  <c r="Q222" i="3"/>
  <c r="P222" i="3"/>
  <c r="O222" i="3"/>
  <c r="N222" i="3"/>
  <c r="M222" i="3"/>
  <c r="L222" i="3"/>
  <c r="K222" i="3"/>
  <c r="J222" i="3"/>
  <c r="I222" i="3"/>
  <c r="AG221" i="3"/>
  <c r="AF221" i="3"/>
  <c r="AE221" i="3"/>
  <c r="AD221" i="3"/>
  <c r="AC221" i="3"/>
  <c r="AB221" i="3"/>
  <c r="AA221" i="3"/>
  <c r="Z221" i="3"/>
  <c r="Y221" i="3"/>
  <c r="X221" i="3"/>
  <c r="W221" i="3"/>
  <c r="V221" i="3"/>
  <c r="U221" i="3"/>
  <c r="T221" i="3"/>
  <c r="S221" i="3"/>
  <c r="R221" i="3"/>
  <c r="Q221" i="3"/>
  <c r="P221" i="3"/>
  <c r="O221" i="3"/>
  <c r="N221" i="3"/>
  <c r="M221" i="3"/>
  <c r="L221" i="3"/>
  <c r="K221" i="3"/>
  <c r="J221" i="3"/>
  <c r="I221" i="3"/>
  <c r="AG220" i="3"/>
  <c r="AF220" i="3"/>
  <c r="AE220" i="3"/>
  <c r="AD220" i="3"/>
  <c r="AC220" i="3"/>
  <c r="AB220" i="3"/>
  <c r="AA220" i="3"/>
  <c r="Z220" i="3"/>
  <c r="Y220" i="3"/>
  <c r="X220" i="3"/>
  <c r="W220" i="3"/>
  <c r="V220" i="3"/>
  <c r="U220" i="3"/>
  <c r="T220" i="3"/>
  <c r="S220" i="3"/>
  <c r="R220" i="3"/>
  <c r="Q220" i="3"/>
  <c r="P220" i="3"/>
  <c r="O220" i="3"/>
  <c r="N220" i="3"/>
  <c r="M220" i="3"/>
  <c r="L220" i="3"/>
  <c r="K220" i="3"/>
  <c r="J220" i="3"/>
  <c r="I220" i="3"/>
  <c r="AG219" i="3"/>
  <c r="AF219" i="3"/>
  <c r="AE219" i="3"/>
  <c r="AD219" i="3"/>
  <c r="AC219" i="3"/>
  <c r="AB219" i="3"/>
  <c r="AA219" i="3"/>
  <c r="Z219" i="3"/>
  <c r="Y219" i="3"/>
  <c r="X219" i="3"/>
  <c r="W219" i="3"/>
  <c r="V219" i="3"/>
  <c r="U219" i="3"/>
  <c r="T219" i="3"/>
  <c r="S219" i="3"/>
  <c r="R219" i="3"/>
  <c r="Q219" i="3"/>
  <c r="P219" i="3"/>
  <c r="O219" i="3"/>
  <c r="N219" i="3"/>
  <c r="M219" i="3"/>
  <c r="L219" i="3"/>
  <c r="K219" i="3"/>
  <c r="J219" i="3"/>
  <c r="I219" i="3"/>
  <c r="AG218" i="3"/>
  <c r="AF218" i="3"/>
  <c r="AE218" i="3"/>
  <c r="AD218" i="3"/>
  <c r="AC218" i="3"/>
  <c r="AB218" i="3"/>
  <c r="AA218" i="3"/>
  <c r="Z218" i="3"/>
  <c r="Y218" i="3"/>
  <c r="X218" i="3"/>
  <c r="W218" i="3"/>
  <c r="V218" i="3"/>
  <c r="U218" i="3"/>
  <c r="T218" i="3"/>
  <c r="S218" i="3"/>
  <c r="R218" i="3"/>
  <c r="Q218" i="3"/>
  <c r="P218" i="3"/>
  <c r="O218" i="3"/>
  <c r="N218" i="3"/>
  <c r="M218" i="3"/>
  <c r="L218" i="3"/>
  <c r="K218" i="3"/>
  <c r="J218" i="3"/>
  <c r="I218" i="3"/>
  <c r="AG217" i="3"/>
  <c r="AF217" i="3"/>
  <c r="AE217" i="3"/>
  <c r="AD217" i="3"/>
  <c r="AC217" i="3"/>
  <c r="AB217" i="3"/>
  <c r="AA217" i="3"/>
  <c r="Z217" i="3"/>
  <c r="Y217" i="3"/>
  <c r="X217" i="3"/>
  <c r="W217" i="3"/>
  <c r="V217" i="3"/>
  <c r="U217" i="3"/>
  <c r="T217" i="3"/>
  <c r="S217" i="3"/>
  <c r="R217" i="3"/>
  <c r="Q217" i="3"/>
  <c r="P217" i="3"/>
  <c r="O217" i="3"/>
  <c r="N217" i="3"/>
  <c r="M217" i="3"/>
  <c r="L217" i="3"/>
  <c r="K217" i="3"/>
  <c r="J217" i="3"/>
  <c r="I217" i="3"/>
  <c r="AG216" i="3"/>
  <c r="AF216" i="3"/>
  <c r="AE216" i="3"/>
  <c r="AD216" i="3"/>
  <c r="AC216" i="3"/>
  <c r="AB216" i="3"/>
  <c r="AA216" i="3"/>
  <c r="Z216" i="3"/>
  <c r="Y216" i="3"/>
  <c r="X216" i="3"/>
  <c r="W216" i="3"/>
  <c r="V216" i="3"/>
  <c r="U216" i="3"/>
  <c r="T216" i="3"/>
  <c r="S216" i="3"/>
  <c r="R216" i="3"/>
  <c r="Q216" i="3"/>
  <c r="P216" i="3"/>
  <c r="O216" i="3"/>
  <c r="N216" i="3"/>
  <c r="M216" i="3"/>
  <c r="L216" i="3"/>
  <c r="K216" i="3"/>
  <c r="J216" i="3"/>
  <c r="I216" i="3"/>
  <c r="AG215" i="3"/>
  <c r="AF215" i="3"/>
  <c r="AE215" i="3"/>
  <c r="AD215" i="3"/>
  <c r="AC215" i="3"/>
  <c r="AB215" i="3"/>
  <c r="AA215" i="3"/>
  <c r="Z215" i="3"/>
  <c r="Y215" i="3"/>
  <c r="X215" i="3"/>
  <c r="W215" i="3"/>
  <c r="V215" i="3"/>
  <c r="U215" i="3"/>
  <c r="T215" i="3"/>
  <c r="S215" i="3"/>
  <c r="R215" i="3"/>
  <c r="Q215" i="3"/>
  <c r="P215" i="3"/>
  <c r="O215" i="3"/>
  <c r="N215" i="3"/>
  <c r="M215" i="3"/>
  <c r="L215" i="3"/>
  <c r="K215" i="3"/>
  <c r="J215" i="3"/>
  <c r="I215" i="3"/>
  <c r="AG214" i="3"/>
  <c r="AF214" i="3"/>
  <c r="AE214" i="3"/>
  <c r="AD214" i="3"/>
  <c r="AC214" i="3"/>
  <c r="AB214" i="3"/>
  <c r="AA214" i="3"/>
  <c r="Z214" i="3"/>
  <c r="Y214" i="3"/>
  <c r="X214" i="3"/>
  <c r="W214" i="3"/>
  <c r="V214" i="3"/>
  <c r="U214" i="3"/>
  <c r="T214" i="3"/>
  <c r="S214" i="3"/>
  <c r="R214" i="3"/>
  <c r="Q214" i="3"/>
  <c r="P214" i="3"/>
  <c r="O214" i="3"/>
  <c r="N214" i="3"/>
  <c r="M214" i="3"/>
  <c r="L214" i="3"/>
  <c r="K214" i="3"/>
  <c r="J214" i="3"/>
  <c r="I214" i="3"/>
  <c r="AG213" i="3"/>
  <c r="AF213" i="3"/>
  <c r="AE213" i="3"/>
  <c r="AD213" i="3"/>
  <c r="AC213" i="3"/>
  <c r="AB213" i="3"/>
  <c r="AA213" i="3"/>
  <c r="Z213" i="3"/>
  <c r="Y213" i="3"/>
  <c r="X213" i="3"/>
  <c r="W213" i="3"/>
  <c r="V213" i="3"/>
  <c r="U213" i="3"/>
  <c r="T213" i="3"/>
  <c r="S213" i="3"/>
  <c r="R213" i="3"/>
  <c r="Q213" i="3"/>
  <c r="P213" i="3"/>
  <c r="O213" i="3"/>
  <c r="N213" i="3"/>
  <c r="M213" i="3"/>
  <c r="L213" i="3"/>
  <c r="K213" i="3"/>
  <c r="J213" i="3"/>
  <c r="I213" i="3"/>
  <c r="AG212" i="3"/>
  <c r="AF212" i="3"/>
  <c r="AE212" i="3"/>
  <c r="AD212" i="3"/>
  <c r="AC212" i="3"/>
  <c r="AB212" i="3"/>
  <c r="AA212" i="3"/>
  <c r="Z212" i="3"/>
  <c r="Y212" i="3"/>
  <c r="X212" i="3"/>
  <c r="W212" i="3"/>
  <c r="V212" i="3"/>
  <c r="U212" i="3"/>
  <c r="T212" i="3"/>
  <c r="S212" i="3"/>
  <c r="R212" i="3"/>
  <c r="Q212" i="3"/>
  <c r="P212" i="3"/>
  <c r="O212" i="3"/>
  <c r="N212" i="3"/>
  <c r="M212" i="3"/>
  <c r="L212" i="3"/>
  <c r="K212" i="3"/>
  <c r="J212" i="3"/>
  <c r="I212" i="3"/>
  <c r="AG211" i="3"/>
  <c r="AF211" i="3"/>
  <c r="AE211" i="3"/>
  <c r="AD211" i="3"/>
  <c r="AC211" i="3"/>
  <c r="AB211" i="3"/>
  <c r="AA211" i="3"/>
  <c r="Z211" i="3"/>
  <c r="Y211" i="3"/>
  <c r="X211" i="3"/>
  <c r="W211" i="3"/>
  <c r="V211" i="3"/>
  <c r="U211" i="3"/>
  <c r="T211" i="3"/>
  <c r="S211" i="3"/>
  <c r="R211" i="3"/>
  <c r="Q211" i="3"/>
  <c r="P211" i="3"/>
  <c r="O211" i="3"/>
  <c r="N211" i="3"/>
  <c r="M211" i="3"/>
  <c r="L211" i="3"/>
  <c r="K211" i="3"/>
  <c r="J211" i="3"/>
  <c r="I211" i="3"/>
  <c r="AG210" i="3"/>
  <c r="AF210" i="3"/>
  <c r="AE210" i="3"/>
  <c r="AD210" i="3"/>
  <c r="AC210" i="3"/>
  <c r="AB210" i="3"/>
  <c r="AA210" i="3"/>
  <c r="Z210" i="3"/>
  <c r="Y210" i="3"/>
  <c r="X210" i="3"/>
  <c r="W210" i="3"/>
  <c r="V210" i="3"/>
  <c r="U210" i="3"/>
  <c r="T210" i="3"/>
  <c r="S210" i="3"/>
  <c r="R210" i="3"/>
  <c r="Q210" i="3"/>
  <c r="P210" i="3"/>
  <c r="O210" i="3"/>
  <c r="N210" i="3"/>
  <c r="M210" i="3"/>
  <c r="L210" i="3"/>
  <c r="K210" i="3"/>
  <c r="J210" i="3"/>
  <c r="I210" i="3"/>
  <c r="AG209" i="3"/>
  <c r="AF209" i="3"/>
  <c r="AE209" i="3"/>
  <c r="AD209" i="3"/>
  <c r="AC209" i="3"/>
  <c r="AB209" i="3"/>
  <c r="AA209" i="3"/>
  <c r="Z209" i="3"/>
  <c r="Y209" i="3"/>
  <c r="X209" i="3"/>
  <c r="W209" i="3"/>
  <c r="V209" i="3"/>
  <c r="U209" i="3"/>
  <c r="T209" i="3"/>
  <c r="S209" i="3"/>
  <c r="R209" i="3"/>
  <c r="Q209" i="3"/>
  <c r="P209" i="3"/>
  <c r="O209" i="3"/>
  <c r="N209" i="3"/>
  <c r="M209" i="3"/>
  <c r="L209" i="3"/>
  <c r="K209" i="3"/>
  <c r="J209" i="3"/>
  <c r="I209" i="3"/>
  <c r="AG208" i="3"/>
  <c r="AF208" i="3"/>
  <c r="AE208" i="3"/>
  <c r="AD208" i="3"/>
  <c r="AC208" i="3"/>
  <c r="AB208" i="3"/>
  <c r="AA208" i="3"/>
  <c r="Z208" i="3"/>
  <c r="Y208" i="3"/>
  <c r="X208" i="3"/>
  <c r="W208" i="3"/>
  <c r="V208" i="3"/>
  <c r="U208" i="3"/>
  <c r="T208" i="3"/>
  <c r="S208" i="3"/>
  <c r="R208" i="3"/>
  <c r="Q208" i="3"/>
  <c r="P208" i="3"/>
  <c r="O208" i="3"/>
  <c r="N208" i="3"/>
  <c r="M208" i="3"/>
  <c r="L208" i="3"/>
  <c r="K208" i="3"/>
  <c r="J208" i="3"/>
  <c r="I208" i="3"/>
  <c r="AG207" i="3"/>
  <c r="AF207" i="3"/>
  <c r="AE207" i="3"/>
  <c r="AD207" i="3"/>
  <c r="AC207" i="3"/>
  <c r="AB207" i="3"/>
  <c r="AA207" i="3"/>
  <c r="Z207" i="3"/>
  <c r="Y207" i="3"/>
  <c r="X207" i="3"/>
  <c r="W207" i="3"/>
  <c r="V207" i="3"/>
  <c r="U207" i="3"/>
  <c r="T207" i="3"/>
  <c r="S207" i="3"/>
  <c r="R207" i="3"/>
  <c r="Q207" i="3"/>
  <c r="P207" i="3"/>
  <c r="O207" i="3"/>
  <c r="N207" i="3"/>
  <c r="M207" i="3"/>
  <c r="L207" i="3"/>
  <c r="K207" i="3"/>
  <c r="J207" i="3"/>
  <c r="I207" i="3"/>
  <c r="AG206" i="3"/>
  <c r="AF206" i="3"/>
  <c r="AE206" i="3"/>
  <c r="AD206" i="3"/>
  <c r="AC206" i="3"/>
  <c r="AB206" i="3"/>
  <c r="AA206" i="3"/>
  <c r="Z206" i="3"/>
  <c r="Y206" i="3"/>
  <c r="X206" i="3"/>
  <c r="W206" i="3"/>
  <c r="V206" i="3"/>
  <c r="U206" i="3"/>
  <c r="T206" i="3"/>
  <c r="S206" i="3"/>
  <c r="R206" i="3"/>
  <c r="Q206" i="3"/>
  <c r="P206" i="3"/>
  <c r="O206" i="3"/>
  <c r="N206" i="3"/>
  <c r="M206" i="3"/>
  <c r="L206" i="3"/>
  <c r="K206" i="3"/>
  <c r="J206" i="3"/>
  <c r="I206" i="3"/>
  <c r="AG205" i="3"/>
  <c r="AF205" i="3"/>
  <c r="AE205" i="3"/>
  <c r="AD205" i="3"/>
  <c r="AC205" i="3"/>
  <c r="AB205" i="3"/>
  <c r="AA205" i="3"/>
  <c r="Z205" i="3"/>
  <c r="Y205" i="3"/>
  <c r="X205" i="3"/>
  <c r="W205" i="3"/>
  <c r="V205" i="3"/>
  <c r="U205" i="3"/>
  <c r="T205" i="3"/>
  <c r="S205" i="3"/>
  <c r="R205" i="3"/>
  <c r="Q205" i="3"/>
  <c r="P205" i="3"/>
  <c r="O205" i="3"/>
  <c r="N205" i="3"/>
  <c r="M205" i="3"/>
  <c r="L205" i="3"/>
  <c r="K205" i="3"/>
  <c r="J205" i="3"/>
  <c r="I205" i="3"/>
  <c r="AG204" i="3"/>
  <c r="AF204" i="3"/>
  <c r="AE204" i="3"/>
  <c r="AD204" i="3"/>
  <c r="AC204" i="3"/>
  <c r="AB204" i="3"/>
  <c r="AA204" i="3"/>
  <c r="Z204" i="3"/>
  <c r="Y204" i="3"/>
  <c r="X204" i="3"/>
  <c r="W204" i="3"/>
  <c r="V204" i="3"/>
  <c r="U204" i="3"/>
  <c r="T204" i="3"/>
  <c r="S204" i="3"/>
  <c r="R204" i="3"/>
  <c r="Q204" i="3"/>
  <c r="P204" i="3"/>
  <c r="O204" i="3"/>
  <c r="N204" i="3"/>
  <c r="M204" i="3"/>
  <c r="L204" i="3"/>
  <c r="K204" i="3"/>
  <c r="J204" i="3"/>
  <c r="I204" i="3"/>
  <c r="AG203" i="3"/>
  <c r="AF203" i="3"/>
  <c r="AE203" i="3"/>
  <c r="AD203" i="3"/>
  <c r="AC203" i="3"/>
  <c r="AB203" i="3"/>
  <c r="AA203" i="3"/>
  <c r="Z203" i="3"/>
  <c r="Y203" i="3"/>
  <c r="X203" i="3"/>
  <c r="W203" i="3"/>
  <c r="V203" i="3"/>
  <c r="U203" i="3"/>
  <c r="T203" i="3"/>
  <c r="S203" i="3"/>
  <c r="R203" i="3"/>
  <c r="Q203" i="3"/>
  <c r="P203" i="3"/>
  <c r="O203" i="3"/>
  <c r="N203" i="3"/>
  <c r="M203" i="3"/>
  <c r="L203" i="3"/>
  <c r="K203" i="3"/>
  <c r="J203" i="3"/>
  <c r="I203" i="3"/>
  <c r="AG202" i="3"/>
  <c r="AF202" i="3"/>
  <c r="AE202" i="3"/>
  <c r="AD202" i="3"/>
  <c r="AC202" i="3"/>
  <c r="AB202" i="3"/>
  <c r="AA202" i="3"/>
  <c r="Z202" i="3"/>
  <c r="Y202" i="3"/>
  <c r="X202" i="3"/>
  <c r="W202" i="3"/>
  <c r="V202" i="3"/>
  <c r="U202" i="3"/>
  <c r="T202" i="3"/>
  <c r="S202" i="3"/>
  <c r="R202" i="3"/>
  <c r="Q202" i="3"/>
  <c r="P202" i="3"/>
  <c r="O202" i="3"/>
  <c r="N202" i="3"/>
  <c r="M202" i="3"/>
  <c r="L202" i="3"/>
  <c r="K202" i="3"/>
  <c r="J202" i="3"/>
  <c r="I202" i="3"/>
  <c r="AG201" i="3"/>
  <c r="AF201" i="3"/>
  <c r="AE201" i="3"/>
  <c r="AD201" i="3"/>
  <c r="AC201" i="3"/>
  <c r="AB201" i="3"/>
  <c r="AA201" i="3"/>
  <c r="Z201" i="3"/>
  <c r="Y201" i="3"/>
  <c r="X201" i="3"/>
  <c r="W201" i="3"/>
  <c r="V201" i="3"/>
  <c r="U201" i="3"/>
  <c r="T201" i="3"/>
  <c r="S201" i="3"/>
  <c r="R201" i="3"/>
  <c r="Q201" i="3"/>
  <c r="P201" i="3"/>
  <c r="O201" i="3"/>
  <c r="N201" i="3"/>
  <c r="M201" i="3"/>
  <c r="L201" i="3"/>
  <c r="K201" i="3"/>
  <c r="J201" i="3"/>
  <c r="I201" i="3"/>
  <c r="AG200" i="3"/>
  <c r="AF200" i="3"/>
  <c r="AE200" i="3"/>
  <c r="AD200" i="3"/>
  <c r="AC200" i="3"/>
  <c r="AB200" i="3"/>
  <c r="AA200" i="3"/>
  <c r="Z200" i="3"/>
  <c r="Y200" i="3"/>
  <c r="X200" i="3"/>
  <c r="W200" i="3"/>
  <c r="V200" i="3"/>
  <c r="U200" i="3"/>
  <c r="T200" i="3"/>
  <c r="S200" i="3"/>
  <c r="R200" i="3"/>
  <c r="Q200" i="3"/>
  <c r="P200" i="3"/>
  <c r="O200" i="3"/>
  <c r="N200" i="3"/>
  <c r="M200" i="3"/>
  <c r="L200" i="3"/>
  <c r="K200" i="3"/>
  <c r="J200" i="3"/>
  <c r="I200" i="3"/>
  <c r="AG199" i="3"/>
  <c r="AF199" i="3"/>
  <c r="AE199" i="3"/>
  <c r="AD199" i="3"/>
  <c r="AC199" i="3"/>
  <c r="AB199" i="3"/>
  <c r="AA199" i="3"/>
  <c r="Z199" i="3"/>
  <c r="Y199" i="3"/>
  <c r="X199" i="3"/>
  <c r="W199" i="3"/>
  <c r="V199" i="3"/>
  <c r="U199" i="3"/>
  <c r="T199" i="3"/>
  <c r="S199" i="3"/>
  <c r="R199" i="3"/>
  <c r="Q199" i="3"/>
  <c r="P199" i="3"/>
  <c r="O199" i="3"/>
  <c r="N199" i="3"/>
  <c r="M199" i="3"/>
  <c r="L199" i="3"/>
  <c r="K199" i="3"/>
  <c r="J199" i="3"/>
  <c r="I199" i="3"/>
  <c r="AG198" i="3"/>
  <c r="AF198" i="3"/>
  <c r="AE198" i="3"/>
  <c r="AD198" i="3"/>
  <c r="AC198" i="3"/>
  <c r="AB198" i="3"/>
  <c r="AA198" i="3"/>
  <c r="Z198" i="3"/>
  <c r="Y198" i="3"/>
  <c r="X198" i="3"/>
  <c r="W198" i="3"/>
  <c r="V198" i="3"/>
  <c r="U198" i="3"/>
  <c r="T198" i="3"/>
  <c r="S198" i="3"/>
  <c r="R198" i="3"/>
  <c r="Q198" i="3"/>
  <c r="P198" i="3"/>
  <c r="O198" i="3"/>
  <c r="N198" i="3"/>
  <c r="M198" i="3"/>
  <c r="L198" i="3"/>
  <c r="K198" i="3"/>
  <c r="J198" i="3"/>
  <c r="I198" i="3"/>
  <c r="AG197" i="3"/>
  <c r="AF197" i="3"/>
  <c r="AE197" i="3"/>
  <c r="AD197" i="3"/>
  <c r="AC197" i="3"/>
  <c r="AB197" i="3"/>
  <c r="AA197" i="3"/>
  <c r="Z197" i="3"/>
  <c r="Y197" i="3"/>
  <c r="X197" i="3"/>
  <c r="W197" i="3"/>
  <c r="V197" i="3"/>
  <c r="U197" i="3"/>
  <c r="T197" i="3"/>
  <c r="S197" i="3"/>
  <c r="R197" i="3"/>
  <c r="Q197" i="3"/>
  <c r="P197" i="3"/>
  <c r="O197" i="3"/>
  <c r="N197" i="3"/>
  <c r="M197" i="3"/>
  <c r="L197" i="3"/>
  <c r="K197" i="3"/>
  <c r="J197" i="3"/>
  <c r="I197" i="3"/>
  <c r="AG196" i="3"/>
  <c r="AF196" i="3"/>
  <c r="AE196" i="3"/>
  <c r="AD196" i="3"/>
  <c r="AC196" i="3"/>
  <c r="AB196" i="3"/>
  <c r="AA196" i="3"/>
  <c r="Z196" i="3"/>
  <c r="Y196" i="3"/>
  <c r="X196" i="3"/>
  <c r="W196" i="3"/>
  <c r="V196" i="3"/>
  <c r="U196" i="3"/>
  <c r="T196" i="3"/>
  <c r="S196" i="3"/>
  <c r="R196" i="3"/>
  <c r="Q196" i="3"/>
  <c r="P196" i="3"/>
  <c r="O196" i="3"/>
  <c r="N196" i="3"/>
  <c r="M196" i="3"/>
  <c r="L196" i="3"/>
  <c r="K196" i="3"/>
  <c r="J196" i="3"/>
  <c r="I196" i="3"/>
  <c r="AG195" i="3"/>
  <c r="AF195" i="3"/>
  <c r="AE195" i="3"/>
  <c r="AD195" i="3"/>
  <c r="AC195" i="3"/>
  <c r="AB195" i="3"/>
  <c r="AA195" i="3"/>
  <c r="Z195" i="3"/>
  <c r="Y195" i="3"/>
  <c r="X195" i="3"/>
  <c r="W195" i="3"/>
  <c r="V195" i="3"/>
  <c r="U195" i="3"/>
  <c r="T195" i="3"/>
  <c r="S195" i="3"/>
  <c r="R195" i="3"/>
  <c r="Q195" i="3"/>
  <c r="P195" i="3"/>
  <c r="O195" i="3"/>
  <c r="N195" i="3"/>
  <c r="M195" i="3"/>
  <c r="L195" i="3"/>
  <c r="K195" i="3"/>
  <c r="J195" i="3"/>
  <c r="I195" i="3"/>
  <c r="AG194" i="3"/>
  <c r="AF194" i="3"/>
  <c r="AE194" i="3"/>
  <c r="AD194" i="3"/>
  <c r="AC194" i="3"/>
  <c r="AB194" i="3"/>
  <c r="AA194" i="3"/>
  <c r="Z194" i="3"/>
  <c r="Y194" i="3"/>
  <c r="X194" i="3"/>
  <c r="W194" i="3"/>
  <c r="V194" i="3"/>
  <c r="U194" i="3"/>
  <c r="T194" i="3"/>
  <c r="S194" i="3"/>
  <c r="R194" i="3"/>
  <c r="Q194" i="3"/>
  <c r="P194" i="3"/>
  <c r="O194" i="3"/>
  <c r="N194" i="3"/>
  <c r="M194" i="3"/>
  <c r="L194" i="3"/>
  <c r="K194" i="3"/>
  <c r="J194" i="3"/>
  <c r="I194" i="3"/>
  <c r="AG193" i="3"/>
  <c r="AF193" i="3"/>
  <c r="AE193" i="3"/>
  <c r="AD193" i="3"/>
  <c r="AC193" i="3"/>
  <c r="AB193" i="3"/>
  <c r="AA193" i="3"/>
  <c r="Z193" i="3"/>
  <c r="Y193" i="3"/>
  <c r="X193" i="3"/>
  <c r="W193" i="3"/>
  <c r="V193" i="3"/>
  <c r="U193" i="3"/>
  <c r="T193" i="3"/>
  <c r="S193" i="3"/>
  <c r="R193" i="3"/>
  <c r="Q193" i="3"/>
  <c r="P193" i="3"/>
  <c r="O193" i="3"/>
  <c r="N193" i="3"/>
  <c r="M193" i="3"/>
  <c r="L193" i="3"/>
  <c r="K193" i="3"/>
  <c r="J193" i="3"/>
  <c r="I193" i="3"/>
  <c r="AG192" i="3"/>
  <c r="AF192" i="3"/>
  <c r="AE192" i="3"/>
  <c r="AD192" i="3"/>
  <c r="AC192" i="3"/>
  <c r="AB192" i="3"/>
  <c r="AA192" i="3"/>
  <c r="Z192" i="3"/>
  <c r="Y192" i="3"/>
  <c r="X192" i="3"/>
  <c r="W192" i="3"/>
  <c r="V192" i="3"/>
  <c r="U192" i="3"/>
  <c r="T192" i="3"/>
  <c r="S192" i="3"/>
  <c r="R192" i="3"/>
  <c r="Q192" i="3"/>
  <c r="P192" i="3"/>
  <c r="O192" i="3"/>
  <c r="N192" i="3"/>
  <c r="M192" i="3"/>
  <c r="L192" i="3"/>
  <c r="K192" i="3"/>
  <c r="J192" i="3"/>
  <c r="I192" i="3"/>
  <c r="AG191" i="3"/>
  <c r="AF191" i="3"/>
  <c r="AE191" i="3"/>
  <c r="AD191" i="3"/>
  <c r="AC191" i="3"/>
  <c r="AB191" i="3"/>
  <c r="AA191" i="3"/>
  <c r="Z191" i="3"/>
  <c r="Y191" i="3"/>
  <c r="X191" i="3"/>
  <c r="W191" i="3"/>
  <c r="V191" i="3"/>
  <c r="U191" i="3"/>
  <c r="T191" i="3"/>
  <c r="S191" i="3"/>
  <c r="R191" i="3"/>
  <c r="Q191" i="3"/>
  <c r="P191" i="3"/>
  <c r="O191" i="3"/>
  <c r="N191" i="3"/>
  <c r="M191" i="3"/>
  <c r="L191" i="3"/>
  <c r="K191" i="3"/>
  <c r="J191" i="3"/>
  <c r="I191" i="3"/>
  <c r="AG190" i="3"/>
  <c r="AF190" i="3"/>
  <c r="AE190" i="3"/>
  <c r="AD190" i="3"/>
  <c r="AC190" i="3"/>
  <c r="AB190" i="3"/>
  <c r="AA190" i="3"/>
  <c r="Z190" i="3"/>
  <c r="Y190" i="3"/>
  <c r="X190" i="3"/>
  <c r="W190" i="3"/>
  <c r="V190" i="3"/>
  <c r="U190" i="3"/>
  <c r="T190" i="3"/>
  <c r="S190" i="3"/>
  <c r="R190" i="3"/>
  <c r="Q190" i="3"/>
  <c r="P190" i="3"/>
  <c r="O190" i="3"/>
  <c r="N190" i="3"/>
  <c r="M190" i="3"/>
  <c r="L190" i="3"/>
  <c r="K190" i="3"/>
  <c r="J190" i="3"/>
  <c r="I190" i="3"/>
  <c r="AG189" i="3"/>
  <c r="AF189" i="3"/>
  <c r="AE189" i="3"/>
  <c r="AD189" i="3"/>
  <c r="AC189" i="3"/>
  <c r="AB189" i="3"/>
  <c r="AA189" i="3"/>
  <c r="Z189" i="3"/>
  <c r="Y189" i="3"/>
  <c r="X189" i="3"/>
  <c r="W189" i="3"/>
  <c r="V189" i="3"/>
  <c r="U189" i="3"/>
  <c r="T189" i="3"/>
  <c r="S189" i="3"/>
  <c r="R189" i="3"/>
  <c r="Q189" i="3"/>
  <c r="P189" i="3"/>
  <c r="O189" i="3"/>
  <c r="N189" i="3"/>
  <c r="M189" i="3"/>
  <c r="L189" i="3"/>
  <c r="K189" i="3"/>
  <c r="J189" i="3"/>
  <c r="I189" i="3"/>
  <c r="AG188" i="3"/>
  <c r="AF188" i="3"/>
  <c r="AE188" i="3"/>
  <c r="AD188" i="3"/>
  <c r="AC188" i="3"/>
  <c r="AB188" i="3"/>
  <c r="AA188" i="3"/>
  <c r="Z188" i="3"/>
  <c r="Y188" i="3"/>
  <c r="X188" i="3"/>
  <c r="W188" i="3"/>
  <c r="V188" i="3"/>
  <c r="U188" i="3"/>
  <c r="T188" i="3"/>
  <c r="S188" i="3"/>
  <c r="R188" i="3"/>
  <c r="Q188" i="3"/>
  <c r="P188" i="3"/>
  <c r="O188" i="3"/>
  <c r="N188" i="3"/>
  <c r="M188" i="3"/>
  <c r="L188" i="3"/>
  <c r="K188" i="3"/>
  <c r="J188" i="3"/>
  <c r="I188" i="3"/>
  <c r="AG187" i="3"/>
  <c r="AF187" i="3"/>
  <c r="AE187" i="3"/>
  <c r="AD187" i="3"/>
  <c r="AC187" i="3"/>
  <c r="AB187" i="3"/>
  <c r="AA187" i="3"/>
  <c r="Z187" i="3"/>
  <c r="Y187" i="3"/>
  <c r="X187" i="3"/>
  <c r="W187" i="3"/>
  <c r="V187" i="3"/>
  <c r="U187" i="3"/>
  <c r="T187" i="3"/>
  <c r="S187" i="3"/>
  <c r="R187" i="3"/>
  <c r="Q187" i="3"/>
  <c r="P187" i="3"/>
  <c r="O187" i="3"/>
  <c r="N187" i="3"/>
  <c r="M187" i="3"/>
  <c r="L187" i="3"/>
  <c r="K187" i="3"/>
  <c r="J187" i="3"/>
  <c r="I187" i="3"/>
  <c r="AG186" i="3"/>
  <c r="AF186" i="3"/>
  <c r="AE186" i="3"/>
  <c r="AD186" i="3"/>
  <c r="AC186" i="3"/>
  <c r="AB186" i="3"/>
  <c r="AA186" i="3"/>
  <c r="Z186" i="3"/>
  <c r="Y186" i="3"/>
  <c r="X186" i="3"/>
  <c r="W186" i="3"/>
  <c r="V186" i="3"/>
  <c r="U186" i="3"/>
  <c r="T186" i="3"/>
  <c r="S186" i="3"/>
  <c r="R186" i="3"/>
  <c r="Q186" i="3"/>
  <c r="P186" i="3"/>
  <c r="O186" i="3"/>
  <c r="N186" i="3"/>
  <c r="M186" i="3"/>
  <c r="L186" i="3"/>
  <c r="K186" i="3"/>
  <c r="J186" i="3"/>
  <c r="I186" i="3"/>
  <c r="AG185" i="3"/>
  <c r="AF185" i="3"/>
  <c r="AE185" i="3"/>
  <c r="AD185" i="3"/>
  <c r="AC185" i="3"/>
  <c r="AB185" i="3"/>
  <c r="AA185" i="3"/>
  <c r="Z185" i="3"/>
  <c r="Y185" i="3"/>
  <c r="X185" i="3"/>
  <c r="W185" i="3"/>
  <c r="V185" i="3"/>
  <c r="U185" i="3"/>
  <c r="T185" i="3"/>
  <c r="S185" i="3"/>
  <c r="R185" i="3"/>
  <c r="Q185" i="3"/>
  <c r="P185" i="3"/>
  <c r="O185" i="3"/>
  <c r="N185" i="3"/>
  <c r="M185" i="3"/>
  <c r="L185" i="3"/>
  <c r="K185" i="3"/>
  <c r="J185" i="3"/>
  <c r="I185" i="3"/>
  <c r="AG184" i="3"/>
  <c r="AF184" i="3"/>
  <c r="AE184" i="3"/>
  <c r="AD184" i="3"/>
  <c r="AC184" i="3"/>
  <c r="AB184" i="3"/>
  <c r="AA184" i="3"/>
  <c r="Z184" i="3"/>
  <c r="Y184" i="3"/>
  <c r="X184" i="3"/>
  <c r="W184" i="3"/>
  <c r="V184" i="3"/>
  <c r="U184" i="3"/>
  <c r="T184" i="3"/>
  <c r="S184" i="3"/>
  <c r="R184" i="3"/>
  <c r="Q184" i="3"/>
  <c r="P184" i="3"/>
  <c r="O184" i="3"/>
  <c r="N184" i="3"/>
  <c r="M184" i="3"/>
  <c r="L184" i="3"/>
  <c r="K184" i="3"/>
  <c r="J184" i="3"/>
  <c r="I184" i="3"/>
  <c r="AG183" i="3"/>
  <c r="AF183" i="3"/>
  <c r="AE183" i="3"/>
  <c r="AD183" i="3"/>
  <c r="AC183" i="3"/>
  <c r="AB183" i="3"/>
  <c r="AA183" i="3"/>
  <c r="Z183" i="3"/>
  <c r="Y183" i="3"/>
  <c r="X183" i="3"/>
  <c r="W183" i="3"/>
  <c r="V183" i="3"/>
  <c r="U183" i="3"/>
  <c r="T183" i="3"/>
  <c r="S183" i="3"/>
  <c r="R183" i="3"/>
  <c r="Q183" i="3"/>
  <c r="P183" i="3"/>
  <c r="O183" i="3"/>
  <c r="N183" i="3"/>
  <c r="M183" i="3"/>
  <c r="L183" i="3"/>
  <c r="K183" i="3"/>
  <c r="J183" i="3"/>
  <c r="I183" i="3"/>
  <c r="AG182" i="3"/>
  <c r="AF182" i="3"/>
  <c r="AE182" i="3"/>
  <c r="AD182" i="3"/>
  <c r="AC182" i="3"/>
  <c r="AB182" i="3"/>
  <c r="AA182" i="3"/>
  <c r="Z182" i="3"/>
  <c r="Y182" i="3"/>
  <c r="X182" i="3"/>
  <c r="W182" i="3"/>
  <c r="V182" i="3"/>
  <c r="U182" i="3"/>
  <c r="T182" i="3"/>
  <c r="S182" i="3"/>
  <c r="R182" i="3"/>
  <c r="Q182" i="3"/>
  <c r="P182" i="3"/>
  <c r="O182" i="3"/>
  <c r="N182" i="3"/>
  <c r="M182" i="3"/>
  <c r="L182" i="3"/>
  <c r="K182" i="3"/>
  <c r="J182" i="3"/>
  <c r="I182" i="3"/>
  <c r="AG181" i="3"/>
  <c r="AF181" i="3"/>
  <c r="AE181" i="3"/>
  <c r="AD181" i="3"/>
  <c r="AC181" i="3"/>
  <c r="AB181" i="3"/>
  <c r="AA181" i="3"/>
  <c r="Z181" i="3"/>
  <c r="Y181" i="3"/>
  <c r="X181" i="3"/>
  <c r="W181" i="3"/>
  <c r="V181" i="3"/>
  <c r="U181" i="3"/>
  <c r="T181" i="3"/>
  <c r="S181" i="3"/>
  <c r="R181" i="3"/>
  <c r="Q181" i="3"/>
  <c r="P181" i="3"/>
  <c r="O181" i="3"/>
  <c r="N181" i="3"/>
  <c r="M181" i="3"/>
  <c r="L181" i="3"/>
  <c r="K181" i="3"/>
  <c r="J181" i="3"/>
  <c r="I181" i="3"/>
  <c r="AG180" i="3"/>
  <c r="AF180" i="3"/>
  <c r="AE180" i="3"/>
  <c r="AD180" i="3"/>
  <c r="AC180" i="3"/>
  <c r="AB180" i="3"/>
  <c r="AA180" i="3"/>
  <c r="Z180" i="3"/>
  <c r="Y180" i="3"/>
  <c r="X180" i="3"/>
  <c r="W180" i="3"/>
  <c r="V180" i="3"/>
  <c r="U180" i="3"/>
  <c r="T180" i="3"/>
  <c r="S180" i="3"/>
  <c r="R180" i="3"/>
  <c r="Q180" i="3"/>
  <c r="P180" i="3"/>
  <c r="O180" i="3"/>
  <c r="N180" i="3"/>
  <c r="M180" i="3"/>
  <c r="L180" i="3"/>
  <c r="K180" i="3"/>
  <c r="J180" i="3"/>
  <c r="I180" i="3"/>
  <c r="AG179" i="3"/>
  <c r="AF179" i="3"/>
  <c r="AE179" i="3"/>
  <c r="AD179" i="3"/>
  <c r="AC179" i="3"/>
  <c r="AB179" i="3"/>
  <c r="AA179" i="3"/>
  <c r="Z179" i="3"/>
  <c r="Y179" i="3"/>
  <c r="X179" i="3"/>
  <c r="W179" i="3"/>
  <c r="V179" i="3"/>
  <c r="U179" i="3"/>
  <c r="T179" i="3"/>
  <c r="S179" i="3"/>
  <c r="R179" i="3"/>
  <c r="Q179" i="3"/>
  <c r="P179" i="3"/>
  <c r="O179" i="3"/>
  <c r="N179" i="3"/>
  <c r="M179" i="3"/>
  <c r="L179" i="3"/>
  <c r="K179" i="3"/>
  <c r="J179" i="3"/>
  <c r="I179" i="3"/>
  <c r="AG178" i="3"/>
  <c r="AF178" i="3"/>
  <c r="AE178" i="3"/>
  <c r="AD178" i="3"/>
  <c r="AC178" i="3"/>
  <c r="AB178" i="3"/>
  <c r="AA178" i="3"/>
  <c r="Z178" i="3"/>
  <c r="Y178" i="3"/>
  <c r="X178" i="3"/>
  <c r="W178" i="3"/>
  <c r="V178" i="3"/>
  <c r="U178" i="3"/>
  <c r="T178" i="3"/>
  <c r="S178" i="3"/>
  <c r="R178" i="3"/>
  <c r="Q178" i="3"/>
  <c r="P178" i="3"/>
  <c r="O178" i="3"/>
  <c r="N178" i="3"/>
  <c r="M178" i="3"/>
  <c r="L178" i="3"/>
  <c r="K178" i="3"/>
  <c r="J178" i="3"/>
  <c r="I178" i="3"/>
  <c r="AG177" i="3"/>
  <c r="AF177" i="3"/>
  <c r="AE177" i="3"/>
  <c r="AD177" i="3"/>
  <c r="AC177" i="3"/>
  <c r="AB177" i="3"/>
  <c r="AA177" i="3"/>
  <c r="Z177" i="3"/>
  <c r="Y177" i="3"/>
  <c r="X177" i="3"/>
  <c r="W177" i="3"/>
  <c r="V177" i="3"/>
  <c r="U177" i="3"/>
  <c r="T177" i="3"/>
  <c r="S177" i="3"/>
  <c r="R177" i="3"/>
  <c r="Q177" i="3"/>
  <c r="P177" i="3"/>
  <c r="O177" i="3"/>
  <c r="N177" i="3"/>
  <c r="M177" i="3"/>
  <c r="L177" i="3"/>
  <c r="K177" i="3"/>
  <c r="J177" i="3"/>
  <c r="I177" i="3"/>
  <c r="AG176" i="3"/>
  <c r="AF176" i="3"/>
  <c r="AE176" i="3"/>
  <c r="AD176" i="3"/>
  <c r="AC176" i="3"/>
  <c r="AB176" i="3"/>
  <c r="AA176" i="3"/>
  <c r="Z176" i="3"/>
  <c r="Y176" i="3"/>
  <c r="X176" i="3"/>
  <c r="W176" i="3"/>
  <c r="V176" i="3"/>
  <c r="U176" i="3"/>
  <c r="T176" i="3"/>
  <c r="S176" i="3"/>
  <c r="R176" i="3"/>
  <c r="Q176" i="3"/>
  <c r="P176" i="3"/>
  <c r="O176" i="3"/>
  <c r="N176" i="3"/>
  <c r="M176" i="3"/>
  <c r="L176" i="3"/>
  <c r="K176" i="3"/>
  <c r="J176" i="3"/>
  <c r="I176" i="3"/>
  <c r="AG175" i="3"/>
  <c r="AF175" i="3"/>
  <c r="AE175" i="3"/>
  <c r="AD175" i="3"/>
  <c r="AC175" i="3"/>
  <c r="AB175" i="3"/>
  <c r="AA175" i="3"/>
  <c r="Z175" i="3"/>
  <c r="Y175" i="3"/>
  <c r="X175" i="3"/>
  <c r="W175" i="3"/>
  <c r="V175" i="3"/>
  <c r="U175" i="3"/>
  <c r="T175" i="3"/>
  <c r="S175" i="3"/>
  <c r="R175" i="3"/>
  <c r="Q175" i="3"/>
  <c r="P175" i="3"/>
  <c r="O175" i="3"/>
  <c r="N175" i="3"/>
  <c r="M175" i="3"/>
  <c r="L175" i="3"/>
  <c r="K175" i="3"/>
  <c r="J175" i="3"/>
  <c r="I175" i="3"/>
  <c r="AG174" i="3"/>
  <c r="AF174" i="3"/>
  <c r="AE174" i="3"/>
  <c r="AD174" i="3"/>
  <c r="AC174" i="3"/>
  <c r="AB174" i="3"/>
  <c r="AA174" i="3"/>
  <c r="Z174" i="3"/>
  <c r="Y174" i="3"/>
  <c r="X174" i="3"/>
  <c r="W174" i="3"/>
  <c r="V174" i="3"/>
  <c r="U174" i="3"/>
  <c r="T174" i="3"/>
  <c r="S174" i="3"/>
  <c r="R174" i="3"/>
  <c r="Q174" i="3"/>
  <c r="P174" i="3"/>
  <c r="O174" i="3"/>
  <c r="N174" i="3"/>
  <c r="M174" i="3"/>
  <c r="L174" i="3"/>
  <c r="K174" i="3"/>
  <c r="J174" i="3"/>
  <c r="I174" i="3"/>
  <c r="AG173" i="3"/>
  <c r="AF173" i="3"/>
  <c r="AE173" i="3"/>
  <c r="AD173" i="3"/>
  <c r="AC173" i="3"/>
  <c r="AB173" i="3"/>
  <c r="AA173" i="3"/>
  <c r="Z173" i="3"/>
  <c r="Y173" i="3"/>
  <c r="X173" i="3"/>
  <c r="W173" i="3"/>
  <c r="V173" i="3"/>
  <c r="U173" i="3"/>
  <c r="T173" i="3"/>
  <c r="S173" i="3"/>
  <c r="R173" i="3"/>
  <c r="Q173" i="3"/>
  <c r="P173" i="3"/>
  <c r="O173" i="3"/>
  <c r="N173" i="3"/>
  <c r="M173" i="3"/>
  <c r="L173" i="3"/>
  <c r="K173" i="3"/>
  <c r="J173" i="3"/>
  <c r="I173" i="3"/>
  <c r="AG172" i="3"/>
  <c r="AF172" i="3"/>
  <c r="AE172" i="3"/>
  <c r="AD172" i="3"/>
  <c r="AC172" i="3"/>
  <c r="AB172" i="3"/>
  <c r="AA172" i="3"/>
  <c r="Z172" i="3"/>
  <c r="Y172" i="3"/>
  <c r="X172" i="3"/>
  <c r="W172" i="3"/>
  <c r="V172" i="3"/>
  <c r="U172" i="3"/>
  <c r="T172" i="3"/>
  <c r="S172" i="3"/>
  <c r="R172" i="3"/>
  <c r="Q172" i="3"/>
  <c r="P172" i="3"/>
  <c r="O172" i="3"/>
  <c r="N172" i="3"/>
  <c r="M172" i="3"/>
  <c r="L172" i="3"/>
  <c r="K172" i="3"/>
  <c r="J172" i="3"/>
  <c r="I172" i="3"/>
  <c r="AG171" i="3"/>
  <c r="AF171" i="3"/>
  <c r="AE171" i="3"/>
  <c r="AD171" i="3"/>
  <c r="AC171" i="3"/>
  <c r="AB171" i="3"/>
  <c r="AA171" i="3"/>
  <c r="Z171" i="3"/>
  <c r="Y171" i="3"/>
  <c r="X171" i="3"/>
  <c r="W171" i="3"/>
  <c r="V171" i="3"/>
  <c r="U171" i="3"/>
  <c r="T171" i="3"/>
  <c r="S171" i="3"/>
  <c r="R171" i="3"/>
  <c r="Q171" i="3"/>
  <c r="P171" i="3"/>
  <c r="O171" i="3"/>
  <c r="N171" i="3"/>
  <c r="M171" i="3"/>
  <c r="L171" i="3"/>
  <c r="K171" i="3"/>
  <c r="J171" i="3"/>
  <c r="I171" i="3"/>
  <c r="AG170" i="3"/>
  <c r="AF170" i="3"/>
  <c r="AE170" i="3"/>
  <c r="AD170" i="3"/>
  <c r="AC170" i="3"/>
  <c r="AB170" i="3"/>
  <c r="AA170" i="3"/>
  <c r="Z170" i="3"/>
  <c r="Y170" i="3"/>
  <c r="X170" i="3"/>
  <c r="W170" i="3"/>
  <c r="V170" i="3"/>
  <c r="U170" i="3"/>
  <c r="T170" i="3"/>
  <c r="S170" i="3"/>
  <c r="R170" i="3"/>
  <c r="Q170" i="3"/>
  <c r="P170" i="3"/>
  <c r="O170" i="3"/>
  <c r="N170" i="3"/>
  <c r="M170" i="3"/>
  <c r="L170" i="3"/>
  <c r="K170" i="3"/>
  <c r="J170" i="3"/>
  <c r="I170" i="3"/>
  <c r="AG169" i="3"/>
  <c r="AF169" i="3"/>
  <c r="AE169" i="3"/>
  <c r="AD169" i="3"/>
  <c r="AC169" i="3"/>
  <c r="AB169" i="3"/>
  <c r="AA169" i="3"/>
  <c r="Z169" i="3"/>
  <c r="Y169" i="3"/>
  <c r="X169" i="3"/>
  <c r="W169" i="3"/>
  <c r="V169" i="3"/>
  <c r="U169" i="3"/>
  <c r="T169" i="3"/>
  <c r="S169" i="3"/>
  <c r="R169" i="3"/>
  <c r="Q169" i="3"/>
  <c r="P169" i="3"/>
  <c r="O169" i="3"/>
  <c r="N169" i="3"/>
  <c r="M169" i="3"/>
  <c r="L169" i="3"/>
  <c r="K169" i="3"/>
  <c r="J169" i="3"/>
  <c r="I169" i="3"/>
  <c r="AG168" i="3"/>
  <c r="AF168" i="3"/>
  <c r="AE168" i="3"/>
  <c r="AD168" i="3"/>
  <c r="AC168" i="3"/>
  <c r="AB168" i="3"/>
  <c r="AA168" i="3"/>
  <c r="Z168" i="3"/>
  <c r="Y168" i="3"/>
  <c r="X168" i="3"/>
  <c r="W168" i="3"/>
  <c r="V168" i="3"/>
  <c r="U168" i="3"/>
  <c r="T168" i="3"/>
  <c r="S168" i="3"/>
  <c r="R168" i="3"/>
  <c r="Q168" i="3"/>
  <c r="P168" i="3"/>
  <c r="O168" i="3"/>
  <c r="N168" i="3"/>
  <c r="M168" i="3"/>
  <c r="L168" i="3"/>
  <c r="K168" i="3"/>
  <c r="J168" i="3"/>
  <c r="I168" i="3"/>
  <c r="AG167" i="3"/>
  <c r="AF167" i="3"/>
  <c r="AE167" i="3"/>
  <c r="AD167" i="3"/>
  <c r="AC167" i="3"/>
  <c r="AB167" i="3"/>
  <c r="AA167" i="3"/>
  <c r="Z167" i="3"/>
  <c r="Y167" i="3"/>
  <c r="X167" i="3"/>
  <c r="W167" i="3"/>
  <c r="V167" i="3"/>
  <c r="U167" i="3"/>
  <c r="T167" i="3"/>
  <c r="S167" i="3"/>
  <c r="R167" i="3"/>
  <c r="Q167" i="3"/>
  <c r="P167" i="3"/>
  <c r="O167" i="3"/>
  <c r="N167" i="3"/>
  <c r="M167" i="3"/>
  <c r="L167" i="3"/>
  <c r="K167" i="3"/>
  <c r="J167" i="3"/>
  <c r="I167" i="3"/>
  <c r="AG166" i="3"/>
  <c r="AF166" i="3"/>
  <c r="AE166" i="3"/>
  <c r="AD166" i="3"/>
  <c r="AC166" i="3"/>
  <c r="AB166" i="3"/>
  <c r="AA166" i="3"/>
  <c r="Z166" i="3"/>
  <c r="Y166" i="3"/>
  <c r="X166" i="3"/>
  <c r="W166" i="3"/>
  <c r="V166" i="3"/>
  <c r="U166" i="3"/>
  <c r="T166" i="3"/>
  <c r="S166" i="3"/>
  <c r="R166" i="3"/>
  <c r="Q166" i="3"/>
  <c r="P166" i="3"/>
  <c r="O166" i="3"/>
  <c r="N166" i="3"/>
  <c r="M166" i="3"/>
  <c r="L166" i="3"/>
  <c r="K166" i="3"/>
  <c r="J166" i="3"/>
  <c r="I166" i="3"/>
  <c r="AG165" i="3"/>
  <c r="AF165" i="3"/>
  <c r="AE165" i="3"/>
  <c r="AD165" i="3"/>
  <c r="AC165" i="3"/>
  <c r="AB165" i="3"/>
  <c r="AA165" i="3"/>
  <c r="Z165" i="3"/>
  <c r="Y165" i="3"/>
  <c r="X165" i="3"/>
  <c r="W165" i="3"/>
  <c r="V165" i="3"/>
  <c r="U165" i="3"/>
  <c r="T165" i="3"/>
  <c r="S165" i="3"/>
  <c r="R165" i="3"/>
  <c r="Q165" i="3"/>
  <c r="P165" i="3"/>
  <c r="O165" i="3"/>
  <c r="N165" i="3"/>
  <c r="M165" i="3"/>
  <c r="L165" i="3"/>
  <c r="K165" i="3"/>
  <c r="J165" i="3"/>
  <c r="I165" i="3"/>
  <c r="AG164" i="3"/>
  <c r="AF164" i="3"/>
  <c r="AE164" i="3"/>
  <c r="AD164" i="3"/>
  <c r="AC164" i="3"/>
  <c r="AB164" i="3"/>
  <c r="AA164" i="3"/>
  <c r="Z164" i="3"/>
  <c r="Y164" i="3"/>
  <c r="X164" i="3"/>
  <c r="W164" i="3"/>
  <c r="V164" i="3"/>
  <c r="U164" i="3"/>
  <c r="T164" i="3"/>
  <c r="S164" i="3"/>
  <c r="R164" i="3"/>
  <c r="Q164" i="3"/>
  <c r="P164" i="3"/>
  <c r="O164" i="3"/>
  <c r="N164" i="3"/>
  <c r="M164" i="3"/>
  <c r="L164" i="3"/>
  <c r="K164" i="3"/>
  <c r="J164" i="3"/>
  <c r="I164" i="3"/>
  <c r="AG163" i="3"/>
  <c r="AF163" i="3"/>
  <c r="AE163" i="3"/>
  <c r="AD163" i="3"/>
  <c r="AC163" i="3"/>
  <c r="AB163" i="3"/>
  <c r="AA163" i="3"/>
  <c r="Z163" i="3"/>
  <c r="Y163" i="3"/>
  <c r="X163" i="3"/>
  <c r="W163" i="3"/>
  <c r="V163" i="3"/>
  <c r="U163" i="3"/>
  <c r="T163" i="3"/>
  <c r="S163" i="3"/>
  <c r="R163" i="3"/>
  <c r="Q163" i="3"/>
  <c r="P163" i="3"/>
  <c r="O163" i="3"/>
  <c r="N163" i="3"/>
  <c r="M163" i="3"/>
  <c r="L163" i="3"/>
  <c r="K163" i="3"/>
  <c r="J163" i="3"/>
  <c r="I163" i="3"/>
  <c r="AG162" i="3"/>
  <c r="AF162" i="3"/>
  <c r="AE162" i="3"/>
  <c r="AD162" i="3"/>
  <c r="AC162" i="3"/>
  <c r="AB162" i="3"/>
  <c r="AA162" i="3"/>
  <c r="Z162" i="3"/>
  <c r="Y162" i="3"/>
  <c r="X162" i="3"/>
  <c r="W162" i="3"/>
  <c r="V162" i="3"/>
  <c r="U162" i="3"/>
  <c r="T162" i="3"/>
  <c r="S162" i="3"/>
  <c r="R162" i="3"/>
  <c r="Q162" i="3"/>
  <c r="P162" i="3"/>
  <c r="O162" i="3"/>
  <c r="N162" i="3"/>
  <c r="M162" i="3"/>
  <c r="L162" i="3"/>
  <c r="K162" i="3"/>
  <c r="J162" i="3"/>
  <c r="I162" i="3"/>
  <c r="AG161" i="3"/>
  <c r="AF161" i="3"/>
  <c r="AE161" i="3"/>
  <c r="AD161" i="3"/>
  <c r="AC161" i="3"/>
  <c r="AB161" i="3"/>
  <c r="AA161" i="3"/>
  <c r="Z161" i="3"/>
  <c r="Y161" i="3"/>
  <c r="X161" i="3"/>
  <c r="W161" i="3"/>
  <c r="V161" i="3"/>
  <c r="U161" i="3"/>
  <c r="T161" i="3"/>
  <c r="S161" i="3"/>
  <c r="R161" i="3"/>
  <c r="Q161" i="3"/>
  <c r="P161" i="3"/>
  <c r="O161" i="3"/>
  <c r="N161" i="3"/>
  <c r="M161" i="3"/>
  <c r="L161" i="3"/>
  <c r="K161" i="3"/>
  <c r="J161" i="3"/>
  <c r="I161" i="3"/>
  <c r="AG160" i="3"/>
  <c r="AF160" i="3"/>
  <c r="AE160" i="3"/>
  <c r="AD160" i="3"/>
  <c r="AC160" i="3"/>
  <c r="AB160" i="3"/>
  <c r="AA160" i="3"/>
  <c r="Z160" i="3"/>
  <c r="Y160" i="3"/>
  <c r="X160" i="3"/>
  <c r="W160" i="3"/>
  <c r="V160" i="3"/>
  <c r="U160" i="3"/>
  <c r="T160" i="3"/>
  <c r="S160" i="3"/>
  <c r="R160" i="3"/>
  <c r="Q160" i="3"/>
  <c r="P160" i="3"/>
  <c r="O160" i="3"/>
  <c r="N160" i="3"/>
  <c r="M160" i="3"/>
  <c r="L160" i="3"/>
  <c r="K160" i="3"/>
  <c r="J160" i="3"/>
  <c r="I160" i="3"/>
  <c r="AG159" i="3"/>
  <c r="AF159" i="3"/>
  <c r="AE159" i="3"/>
  <c r="AD159" i="3"/>
  <c r="AC159" i="3"/>
  <c r="AB159" i="3"/>
  <c r="AA159" i="3"/>
  <c r="Z159" i="3"/>
  <c r="Y159" i="3"/>
  <c r="X159" i="3"/>
  <c r="W159" i="3"/>
  <c r="V159" i="3"/>
  <c r="U159" i="3"/>
  <c r="T159" i="3"/>
  <c r="S159" i="3"/>
  <c r="R159" i="3"/>
  <c r="Q159" i="3"/>
  <c r="P159" i="3"/>
  <c r="O159" i="3"/>
  <c r="N159" i="3"/>
  <c r="M159" i="3"/>
  <c r="L159" i="3"/>
  <c r="K159" i="3"/>
  <c r="J159" i="3"/>
  <c r="I159" i="3"/>
  <c r="AG158" i="3"/>
  <c r="AF158" i="3"/>
  <c r="AE158" i="3"/>
  <c r="AD158" i="3"/>
  <c r="AC158" i="3"/>
  <c r="AB158" i="3"/>
  <c r="AA158" i="3"/>
  <c r="Z158" i="3"/>
  <c r="Y158" i="3"/>
  <c r="X158" i="3"/>
  <c r="W158" i="3"/>
  <c r="V158" i="3"/>
  <c r="U158" i="3"/>
  <c r="T158" i="3"/>
  <c r="S158" i="3"/>
  <c r="R158" i="3"/>
  <c r="Q158" i="3"/>
  <c r="P158" i="3"/>
  <c r="O158" i="3"/>
  <c r="N158" i="3"/>
  <c r="M158" i="3"/>
  <c r="L158" i="3"/>
  <c r="K158" i="3"/>
  <c r="J158" i="3"/>
  <c r="I158" i="3"/>
  <c r="AG157" i="3"/>
  <c r="AF157" i="3"/>
  <c r="AE157" i="3"/>
  <c r="AD157" i="3"/>
  <c r="AC157" i="3"/>
  <c r="AB157" i="3"/>
  <c r="AA157" i="3"/>
  <c r="Z157" i="3"/>
  <c r="Y157" i="3"/>
  <c r="X157" i="3"/>
  <c r="W157" i="3"/>
  <c r="V157" i="3"/>
  <c r="U157" i="3"/>
  <c r="T157" i="3"/>
  <c r="S157" i="3"/>
  <c r="R157" i="3"/>
  <c r="Q157" i="3"/>
  <c r="P157" i="3"/>
  <c r="O157" i="3"/>
  <c r="N157" i="3"/>
  <c r="M157" i="3"/>
  <c r="L157" i="3"/>
  <c r="K157" i="3"/>
  <c r="J157" i="3"/>
  <c r="I157" i="3"/>
  <c r="AG156" i="3"/>
  <c r="AF156" i="3"/>
  <c r="AE156" i="3"/>
  <c r="AD156" i="3"/>
  <c r="AC156" i="3"/>
  <c r="AB156" i="3"/>
  <c r="AA156" i="3"/>
  <c r="Z156" i="3"/>
  <c r="Y156" i="3"/>
  <c r="X156" i="3"/>
  <c r="W156" i="3"/>
  <c r="V156" i="3"/>
  <c r="U156" i="3"/>
  <c r="T156" i="3"/>
  <c r="S156" i="3"/>
  <c r="R156" i="3"/>
  <c r="Q156" i="3"/>
  <c r="P156" i="3"/>
  <c r="O156" i="3"/>
  <c r="N156" i="3"/>
  <c r="M156" i="3"/>
  <c r="L156" i="3"/>
  <c r="K156" i="3"/>
  <c r="J156" i="3"/>
  <c r="I156" i="3"/>
  <c r="AG155" i="3"/>
  <c r="AF155" i="3"/>
  <c r="AE155" i="3"/>
  <c r="AD155" i="3"/>
  <c r="AC155" i="3"/>
  <c r="AB155" i="3"/>
  <c r="AA155" i="3"/>
  <c r="Z155" i="3"/>
  <c r="Y155" i="3"/>
  <c r="X155" i="3"/>
  <c r="W155" i="3"/>
  <c r="V155" i="3"/>
  <c r="U155" i="3"/>
  <c r="T155" i="3"/>
  <c r="S155" i="3"/>
  <c r="R155" i="3"/>
  <c r="Q155" i="3"/>
  <c r="P155" i="3"/>
  <c r="O155" i="3"/>
  <c r="N155" i="3"/>
  <c r="M155" i="3"/>
  <c r="L155" i="3"/>
  <c r="K155" i="3"/>
  <c r="J155" i="3"/>
  <c r="I155" i="3"/>
  <c r="AG154" i="3"/>
  <c r="AF154" i="3"/>
  <c r="AE154" i="3"/>
  <c r="AD154" i="3"/>
  <c r="AC154" i="3"/>
  <c r="AB154" i="3"/>
  <c r="AA154" i="3"/>
  <c r="Z154" i="3"/>
  <c r="Y154" i="3"/>
  <c r="X154" i="3"/>
  <c r="W154" i="3"/>
  <c r="V154" i="3"/>
  <c r="U154" i="3"/>
  <c r="T154" i="3"/>
  <c r="S154" i="3"/>
  <c r="R154" i="3"/>
  <c r="Q154" i="3"/>
  <c r="P154" i="3"/>
  <c r="O154" i="3"/>
  <c r="N154" i="3"/>
  <c r="M154" i="3"/>
  <c r="L154" i="3"/>
  <c r="K154" i="3"/>
  <c r="J154" i="3"/>
  <c r="I154" i="3"/>
  <c r="AG153" i="3"/>
  <c r="AF153" i="3"/>
  <c r="AE153" i="3"/>
  <c r="AD153" i="3"/>
  <c r="AC153" i="3"/>
  <c r="AB153" i="3"/>
  <c r="AA153" i="3"/>
  <c r="Z153" i="3"/>
  <c r="Y153" i="3"/>
  <c r="X153" i="3"/>
  <c r="W153" i="3"/>
  <c r="V153" i="3"/>
  <c r="U153" i="3"/>
  <c r="T153" i="3"/>
  <c r="S153" i="3"/>
  <c r="R153" i="3"/>
  <c r="Q153" i="3"/>
  <c r="P153" i="3"/>
  <c r="O153" i="3"/>
  <c r="N153" i="3"/>
  <c r="M153" i="3"/>
  <c r="L153" i="3"/>
  <c r="K153" i="3"/>
  <c r="J153" i="3"/>
  <c r="I153" i="3"/>
  <c r="AG152" i="3"/>
  <c r="AF152" i="3"/>
  <c r="AE152" i="3"/>
  <c r="AD152" i="3"/>
  <c r="AC152" i="3"/>
  <c r="AB152" i="3"/>
  <c r="AA152" i="3"/>
  <c r="Z152" i="3"/>
  <c r="Y152" i="3"/>
  <c r="X152" i="3"/>
  <c r="W152" i="3"/>
  <c r="V152" i="3"/>
  <c r="U152" i="3"/>
  <c r="T152" i="3"/>
  <c r="S152" i="3"/>
  <c r="R152" i="3"/>
  <c r="Q152" i="3"/>
  <c r="P152" i="3"/>
  <c r="O152" i="3"/>
  <c r="N152" i="3"/>
  <c r="M152" i="3"/>
  <c r="L152" i="3"/>
  <c r="K152" i="3"/>
  <c r="J152" i="3"/>
  <c r="I152" i="3"/>
  <c r="AG151" i="3"/>
  <c r="AF151" i="3"/>
  <c r="AE151" i="3"/>
  <c r="AD151" i="3"/>
  <c r="AC151" i="3"/>
  <c r="AB151" i="3"/>
  <c r="AA151" i="3"/>
  <c r="Z151" i="3"/>
  <c r="Y151" i="3"/>
  <c r="X151" i="3"/>
  <c r="W151" i="3"/>
  <c r="V151" i="3"/>
  <c r="U151" i="3"/>
  <c r="T151" i="3"/>
  <c r="S151" i="3"/>
  <c r="R151" i="3"/>
  <c r="Q151" i="3"/>
  <c r="P151" i="3"/>
  <c r="O151" i="3"/>
  <c r="N151" i="3"/>
  <c r="M151" i="3"/>
  <c r="L151" i="3"/>
  <c r="K151" i="3"/>
  <c r="J151" i="3"/>
  <c r="I151" i="3"/>
  <c r="AG150" i="3"/>
  <c r="AF150" i="3"/>
  <c r="AE150" i="3"/>
  <c r="AD150" i="3"/>
  <c r="AC150" i="3"/>
  <c r="AB150" i="3"/>
  <c r="AA150" i="3"/>
  <c r="Z150" i="3"/>
  <c r="Y150" i="3"/>
  <c r="X150" i="3"/>
  <c r="W150" i="3"/>
  <c r="V150" i="3"/>
  <c r="U150" i="3"/>
  <c r="T150" i="3"/>
  <c r="S150" i="3"/>
  <c r="R150" i="3"/>
  <c r="Q150" i="3"/>
  <c r="P150" i="3"/>
  <c r="O150" i="3"/>
  <c r="N150" i="3"/>
  <c r="M150" i="3"/>
  <c r="L150" i="3"/>
  <c r="K150" i="3"/>
  <c r="J150" i="3"/>
  <c r="I150" i="3"/>
  <c r="AG149" i="3"/>
  <c r="AF149" i="3"/>
  <c r="AE149" i="3"/>
  <c r="AD149" i="3"/>
  <c r="AC149" i="3"/>
  <c r="AB149" i="3"/>
  <c r="AA149" i="3"/>
  <c r="Z149" i="3"/>
  <c r="Y149" i="3"/>
  <c r="X149" i="3"/>
  <c r="W149" i="3"/>
  <c r="V149" i="3"/>
  <c r="U149" i="3"/>
  <c r="T149" i="3"/>
  <c r="S149" i="3"/>
  <c r="R149" i="3"/>
  <c r="Q149" i="3"/>
  <c r="P149" i="3"/>
  <c r="O149" i="3"/>
  <c r="N149" i="3"/>
  <c r="M149" i="3"/>
  <c r="L149" i="3"/>
  <c r="K149" i="3"/>
  <c r="J149" i="3"/>
  <c r="I149" i="3"/>
  <c r="AG148" i="3"/>
  <c r="AF148" i="3"/>
  <c r="AE148" i="3"/>
  <c r="AD148" i="3"/>
  <c r="AC148" i="3"/>
  <c r="AB148" i="3"/>
  <c r="AA148" i="3"/>
  <c r="Z148" i="3"/>
  <c r="Y148" i="3"/>
  <c r="X148" i="3"/>
  <c r="W148" i="3"/>
  <c r="V148" i="3"/>
  <c r="U148" i="3"/>
  <c r="T148" i="3"/>
  <c r="S148" i="3"/>
  <c r="R148" i="3"/>
  <c r="Q148" i="3"/>
  <c r="P148" i="3"/>
  <c r="O148" i="3"/>
  <c r="N148" i="3"/>
  <c r="M148" i="3"/>
  <c r="L148" i="3"/>
  <c r="K148" i="3"/>
  <c r="J148" i="3"/>
  <c r="I148" i="3"/>
  <c r="AG147" i="3"/>
  <c r="AF147" i="3"/>
  <c r="AE147" i="3"/>
  <c r="AD147" i="3"/>
  <c r="AC147" i="3"/>
  <c r="AB147" i="3"/>
  <c r="AA147" i="3"/>
  <c r="Z147" i="3"/>
  <c r="Y147" i="3"/>
  <c r="X147" i="3"/>
  <c r="W147" i="3"/>
  <c r="V147" i="3"/>
  <c r="U147" i="3"/>
  <c r="T147" i="3"/>
  <c r="S147" i="3"/>
  <c r="R147" i="3"/>
  <c r="Q147" i="3"/>
  <c r="P147" i="3"/>
  <c r="O147" i="3"/>
  <c r="N147" i="3"/>
  <c r="M147" i="3"/>
  <c r="L147" i="3"/>
  <c r="K147" i="3"/>
  <c r="J147" i="3"/>
  <c r="I147" i="3"/>
  <c r="AG146" i="3"/>
  <c r="AF146" i="3"/>
  <c r="AE146" i="3"/>
  <c r="AD146" i="3"/>
  <c r="AC146" i="3"/>
  <c r="AB146" i="3"/>
  <c r="AA146" i="3"/>
  <c r="Z146" i="3"/>
  <c r="Y146" i="3"/>
  <c r="X146" i="3"/>
  <c r="W146" i="3"/>
  <c r="V146" i="3"/>
  <c r="U146" i="3"/>
  <c r="T146" i="3"/>
  <c r="S146" i="3"/>
  <c r="R146" i="3"/>
  <c r="Q146" i="3"/>
  <c r="P146" i="3"/>
  <c r="O146" i="3"/>
  <c r="N146" i="3"/>
  <c r="M146" i="3"/>
  <c r="L146" i="3"/>
  <c r="K146" i="3"/>
  <c r="J146" i="3"/>
  <c r="I146" i="3"/>
  <c r="AG145" i="3"/>
  <c r="AF145" i="3"/>
  <c r="AE145" i="3"/>
  <c r="AD145" i="3"/>
  <c r="AC145" i="3"/>
  <c r="AB145" i="3"/>
  <c r="AA145" i="3"/>
  <c r="Z145" i="3"/>
  <c r="Y145" i="3"/>
  <c r="X145" i="3"/>
  <c r="W145" i="3"/>
  <c r="V145" i="3"/>
  <c r="U145" i="3"/>
  <c r="T145" i="3"/>
  <c r="S145" i="3"/>
  <c r="R145" i="3"/>
  <c r="Q145" i="3"/>
  <c r="P145" i="3"/>
  <c r="O145" i="3"/>
  <c r="N145" i="3"/>
  <c r="M145" i="3"/>
  <c r="L145" i="3"/>
  <c r="K145" i="3"/>
  <c r="J145" i="3"/>
  <c r="I145" i="3"/>
  <c r="AG144" i="3"/>
  <c r="AF144" i="3"/>
  <c r="AE144" i="3"/>
  <c r="AD144" i="3"/>
  <c r="AC144" i="3"/>
  <c r="AB144" i="3"/>
  <c r="AA144" i="3"/>
  <c r="Z144" i="3"/>
  <c r="Y144" i="3"/>
  <c r="X144" i="3"/>
  <c r="W144" i="3"/>
  <c r="V144" i="3"/>
  <c r="U144" i="3"/>
  <c r="T144" i="3"/>
  <c r="S144" i="3"/>
  <c r="R144" i="3"/>
  <c r="Q144" i="3"/>
  <c r="P144" i="3"/>
  <c r="O144" i="3"/>
  <c r="N144" i="3"/>
  <c r="M144" i="3"/>
  <c r="L144" i="3"/>
  <c r="K144" i="3"/>
  <c r="J144" i="3"/>
  <c r="I144" i="3"/>
  <c r="AG143" i="3"/>
  <c r="AF143" i="3"/>
  <c r="AE143" i="3"/>
  <c r="AD143" i="3"/>
  <c r="AC143" i="3"/>
  <c r="AB143" i="3"/>
  <c r="AA143" i="3"/>
  <c r="Z143" i="3"/>
  <c r="Y143" i="3"/>
  <c r="X143" i="3"/>
  <c r="W143" i="3"/>
  <c r="V143" i="3"/>
  <c r="U143" i="3"/>
  <c r="T143" i="3"/>
  <c r="S143" i="3"/>
  <c r="R143" i="3"/>
  <c r="Q143" i="3"/>
  <c r="P143" i="3"/>
  <c r="O143" i="3"/>
  <c r="N143" i="3"/>
  <c r="M143" i="3"/>
  <c r="L143" i="3"/>
  <c r="K143" i="3"/>
  <c r="J143" i="3"/>
  <c r="I143" i="3"/>
  <c r="AG142" i="3"/>
  <c r="AF142" i="3"/>
  <c r="AE142" i="3"/>
  <c r="AD142" i="3"/>
  <c r="AC142" i="3"/>
  <c r="AB142" i="3"/>
  <c r="AA142" i="3"/>
  <c r="Z142" i="3"/>
  <c r="Y142" i="3"/>
  <c r="X142" i="3"/>
  <c r="W142" i="3"/>
  <c r="V142" i="3"/>
  <c r="U142" i="3"/>
  <c r="T142" i="3"/>
  <c r="S142" i="3"/>
  <c r="R142" i="3"/>
  <c r="Q142" i="3"/>
  <c r="P142" i="3"/>
  <c r="O142" i="3"/>
  <c r="N142" i="3"/>
  <c r="M142" i="3"/>
  <c r="L142" i="3"/>
  <c r="K142" i="3"/>
  <c r="J142" i="3"/>
  <c r="I142" i="3"/>
  <c r="AG141" i="3"/>
  <c r="AF141" i="3"/>
  <c r="AE141" i="3"/>
  <c r="AD141" i="3"/>
  <c r="AC141" i="3"/>
  <c r="AB141" i="3"/>
  <c r="AA141" i="3"/>
  <c r="Z141" i="3"/>
  <c r="Y141" i="3"/>
  <c r="X141" i="3"/>
  <c r="W141" i="3"/>
  <c r="V141" i="3"/>
  <c r="U141" i="3"/>
  <c r="T141" i="3"/>
  <c r="S141" i="3"/>
  <c r="R141" i="3"/>
  <c r="Q141" i="3"/>
  <c r="P141" i="3"/>
  <c r="O141" i="3"/>
  <c r="N141" i="3"/>
  <c r="M141" i="3"/>
  <c r="L141" i="3"/>
  <c r="K141" i="3"/>
  <c r="J141" i="3"/>
  <c r="I141" i="3"/>
  <c r="AG140" i="3"/>
  <c r="AF140" i="3"/>
  <c r="AE140" i="3"/>
  <c r="AD140" i="3"/>
  <c r="AC140" i="3"/>
  <c r="AB140" i="3"/>
  <c r="AA140" i="3"/>
  <c r="Z140" i="3"/>
  <c r="Y140" i="3"/>
  <c r="X140" i="3"/>
  <c r="W140" i="3"/>
  <c r="V140" i="3"/>
  <c r="U140" i="3"/>
  <c r="T140" i="3"/>
  <c r="S140" i="3"/>
  <c r="R140" i="3"/>
  <c r="Q140" i="3"/>
  <c r="P140" i="3"/>
  <c r="O140" i="3"/>
  <c r="N140" i="3"/>
  <c r="M140" i="3"/>
  <c r="L140" i="3"/>
  <c r="K140" i="3"/>
  <c r="J140" i="3"/>
  <c r="I140" i="3"/>
  <c r="AG139" i="3"/>
  <c r="AF139" i="3"/>
  <c r="AE139" i="3"/>
  <c r="AD139" i="3"/>
  <c r="AC139" i="3"/>
  <c r="AB139" i="3"/>
  <c r="AA139" i="3"/>
  <c r="Z139" i="3"/>
  <c r="Y139" i="3"/>
  <c r="X139" i="3"/>
  <c r="W139" i="3"/>
  <c r="V139" i="3"/>
  <c r="U139" i="3"/>
  <c r="T139" i="3"/>
  <c r="S139" i="3"/>
  <c r="R139" i="3"/>
  <c r="Q139" i="3"/>
  <c r="P139" i="3"/>
  <c r="O139" i="3"/>
  <c r="N139" i="3"/>
  <c r="M139" i="3"/>
  <c r="L139" i="3"/>
  <c r="K139" i="3"/>
  <c r="J139" i="3"/>
  <c r="I139" i="3"/>
  <c r="AG138" i="3"/>
  <c r="AF138" i="3"/>
  <c r="AE138" i="3"/>
  <c r="AD138" i="3"/>
  <c r="AC138" i="3"/>
  <c r="AB138" i="3"/>
  <c r="AA138" i="3"/>
  <c r="Z138" i="3"/>
  <c r="Y138" i="3"/>
  <c r="X138" i="3"/>
  <c r="W138" i="3"/>
  <c r="V138" i="3"/>
  <c r="U138" i="3"/>
  <c r="T138" i="3"/>
  <c r="S138" i="3"/>
  <c r="R138" i="3"/>
  <c r="Q138" i="3"/>
  <c r="P138" i="3"/>
  <c r="O138" i="3"/>
  <c r="N138" i="3"/>
  <c r="M138" i="3"/>
  <c r="L138" i="3"/>
  <c r="K138" i="3"/>
  <c r="J138" i="3"/>
  <c r="I138" i="3"/>
  <c r="AG137" i="3"/>
  <c r="AF137" i="3"/>
  <c r="AE137" i="3"/>
  <c r="AD137" i="3"/>
  <c r="AC137" i="3"/>
  <c r="AB137" i="3"/>
  <c r="AA137" i="3"/>
  <c r="Z137" i="3"/>
  <c r="Y137" i="3"/>
  <c r="X137" i="3"/>
  <c r="W137" i="3"/>
  <c r="V137" i="3"/>
  <c r="U137" i="3"/>
  <c r="T137" i="3"/>
  <c r="S137" i="3"/>
  <c r="R137" i="3"/>
  <c r="Q137" i="3"/>
  <c r="P137" i="3"/>
  <c r="O137" i="3"/>
  <c r="N137" i="3"/>
  <c r="M137" i="3"/>
  <c r="L137" i="3"/>
  <c r="K137" i="3"/>
  <c r="J137" i="3"/>
  <c r="I137" i="3"/>
  <c r="AG136" i="3"/>
  <c r="AF136" i="3"/>
  <c r="AE136" i="3"/>
  <c r="AD136" i="3"/>
  <c r="AC136" i="3"/>
  <c r="AB136" i="3"/>
  <c r="AA136" i="3"/>
  <c r="Z136" i="3"/>
  <c r="Y136" i="3"/>
  <c r="X136" i="3"/>
  <c r="W136" i="3"/>
  <c r="V136" i="3"/>
  <c r="U136" i="3"/>
  <c r="T136" i="3"/>
  <c r="S136" i="3"/>
  <c r="R136" i="3"/>
  <c r="Q136" i="3"/>
  <c r="P136" i="3"/>
  <c r="O136" i="3"/>
  <c r="N136" i="3"/>
  <c r="M136" i="3"/>
  <c r="L136" i="3"/>
  <c r="K136" i="3"/>
  <c r="J136" i="3"/>
  <c r="I136" i="3"/>
  <c r="AG135" i="3"/>
  <c r="AF135" i="3"/>
  <c r="AE135" i="3"/>
  <c r="AD135" i="3"/>
  <c r="AC135" i="3"/>
  <c r="AB135" i="3"/>
  <c r="AA135" i="3"/>
  <c r="Z135" i="3"/>
  <c r="Y135" i="3"/>
  <c r="X135" i="3"/>
  <c r="W135" i="3"/>
  <c r="V135" i="3"/>
  <c r="U135" i="3"/>
  <c r="T135" i="3"/>
  <c r="S135" i="3"/>
  <c r="R135" i="3"/>
  <c r="Q135" i="3"/>
  <c r="P135" i="3"/>
  <c r="O135" i="3"/>
  <c r="N135" i="3"/>
  <c r="M135" i="3"/>
  <c r="L135" i="3"/>
  <c r="K135" i="3"/>
  <c r="J135" i="3"/>
  <c r="I135" i="3"/>
  <c r="AG134" i="3"/>
  <c r="AF134" i="3"/>
  <c r="AE134" i="3"/>
  <c r="AD134" i="3"/>
  <c r="AC134" i="3"/>
  <c r="AB134" i="3"/>
  <c r="AA134" i="3"/>
  <c r="Z134" i="3"/>
  <c r="Y134" i="3"/>
  <c r="X134" i="3"/>
  <c r="W134" i="3"/>
  <c r="V134" i="3"/>
  <c r="U134" i="3"/>
  <c r="T134" i="3"/>
  <c r="S134" i="3"/>
  <c r="R134" i="3"/>
  <c r="Q134" i="3"/>
  <c r="P134" i="3"/>
  <c r="O134" i="3"/>
  <c r="N134" i="3"/>
  <c r="M134" i="3"/>
  <c r="L134" i="3"/>
  <c r="K134" i="3"/>
  <c r="J134" i="3"/>
  <c r="I134" i="3"/>
  <c r="AG133" i="3"/>
  <c r="AF133" i="3"/>
  <c r="AE133" i="3"/>
  <c r="AD133" i="3"/>
  <c r="AC133" i="3"/>
  <c r="AB133" i="3"/>
  <c r="AA133" i="3"/>
  <c r="Z133" i="3"/>
  <c r="Y133" i="3"/>
  <c r="X133" i="3"/>
  <c r="W133" i="3"/>
  <c r="V133" i="3"/>
  <c r="U133" i="3"/>
  <c r="T133" i="3"/>
  <c r="S133" i="3"/>
  <c r="R133" i="3"/>
  <c r="Q133" i="3"/>
  <c r="P133" i="3"/>
  <c r="O133" i="3"/>
  <c r="N133" i="3"/>
  <c r="M133" i="3"/>
  <c r="L133" i="3"/>
  <c r="K133" i="3"/>
  <c r="J133" i="3"/>
  <c r="I133" i="3"/>
  <c r="AG132" i="3"/>
  <c r="AF132" i="3"/>
  <c r="AE132" i="3"/>
  <c r="AD132" i="3"/>
  <c r="AC132" i="3"/>
  <c r="AB132" i="3"/>
  <c r="AA132" i="3"/>
  <c r="Z132" i="3"/>
  <c r="Y132" i="3"/>
  <c r="X132" i="3"/>
  <c r="W132" i="3"/>
  <c r="V132" i="3"/>
  <c r="U132" i="3"/>
  <c r="T132" i="3"/>
  <c r="S132" i="3"/>
  <c r="R132" i="3"/>
  <c r="Q132" i="3"/>
  <c r="P132" i="3"/>
  <c r="O132" i="3"/>
  <c r="N132" i="3"/>
  <c r="M132" i="3"/>
  <c r="L132" i="3"/>
  <c r="K132" i="3"/>
  <c r="J132" i="3"/>
  <c r="I132" i="3"/>
  <c r="AG131" i="3"/>
  <c r="AF131" i="3"/>
  <c r="AE131" i="3"/>
  <c r="AD131" i="3"/>
  <c r="AC131" i="3"/>
  <c r="AB131" i="3"/>
  <c r="AA131" i="3"/>
  <c r="Z131" i="3"/>
  <c r="Y131" i="3"/>
  <c r="X131" i="3"/>
  <c r="W131" i="3"/>
  <c r="V131" i="3"/>
  <c r="U131" i="3"/>
  <c r="T131" i="3"/>
  <c r="S131" i="3"/>
  <c r="R131" i="3"/>
  <c r="Q131" i="3"/>
  <c r="P131" i="3"/>
  <c r="O131" i="3"/>
  <c r="N131" i="3"/>
  <c r="M131" i="3"/>
  <c r="L131" i="3"/>
  <c r="K131" i="3"/>
  <c r="J131" i="3"/>
  <c r="I131" i="3"/>
  <c r="AG130" i="3"/>
  <c r="AF130" i="3"/>
  <c r="AE130" i="3"/>
  <c r="AD130" i="3"/>
  <c r="AC130" i="3"/>
  <c r="AB130" i="3"/>
  <c r="AA130" i="3"/>
  <c r="Z130" i="3"/>
  <c r="Y130" i="3"/>
  <c r="X130" i="3"/>
  <c r="W130" i="3"/>
  <c r="V130" i="3"/>
  <c r="U130" i="3"/>
  <c r="T130" i="3"/>
  <c r="S130" i="3"/>
  <c r="R130" i="3"/>
  <c r="Q130" i="3"/>
  <c r="P130" i="3"/>
  <c r="O130" i="3"/>
  <c r="N130" i="3"/>
  <c r="M130" i="3"/>
  <c r="L130" i="3"/>
  <c r="K130" i="3"/>
  <c r="J130" i="3"/>
  <c r="I130" i="3"/>
  <c r="AG129" i="3"/>
  <c r="AF129" i="3"/>
  <c r="AE129" i="3"/>
  <c r="AD129" i="3"/>
  <c r="AC129" i="3"/>
  <c r="AB129" i="3"/>
  <c r="AA129" i="3"/>
  <c r="Z129" i="3"/>
  <c r="Y129" i="3"/>
  <c r="X129" i="3"/>
  <c r="W129" i="3"/>
  <c r="V129" i="3"/>
  <c r="U129" i="3"/>
  <c r="T129" i="3"/>
  <c r="S129" i="3"/>
  <c r="R129" i="3"/>
  <c r="Q129" i="3"/>
  <c r="P129" i="3"/>
  <c r="O129" i="3"/>
  <c r="N129" i="3"/>
  <c r="M129" i="3"/>
  <c r="L129" i="3"/>
  <c r="K129" i="3"/>
  <c r="J129" i="3"/>
  <c r="I129" i="3"/>
  <c r="AG128" i="3"/>
  <c r="AF128" i="3"/>
  <c r="AE128" i="3"/>
  <c r="AD128" i="3"/>
  <c r="AC128" i="3"/>
  <c r="AB128" i="3"/>
  <c r="AA128" i="3"/>
  <c r="Z128" i="3"/>
  <c r="Y128" i="3"/>
  <c r="X128" i="3"/>
  <c r="W128" i="3"/>
  <c r="V128" i="3"/>
  <c r="U128" i="3"/>
  <c r="T128" i="3"/>
  <c r="S128" i="3"/>
  <c r="R128" i="3"/>
  <c r="Q128" i="3"/>
  <c r="P128" i="3"/>
  <c r="O128" i="3"/>
  <c r="N128" i="3"/>
  <c r="M128" i="3"/>
  <c r="L128" i="3"/>
  <c r="K128" i="3"/>
  <c r="J128" i="3"/>
  <c r="I128" i="3"/>
  <c r="AG127" i="3"/>
  <c r="AF127" i="3"/>
  <c r="AE127" i="3"/>
  <c r="AD127" i="3"/>
  <c r="AC127" i="3"/>
  <c r="AB127" i="3"/>
  <c r="AA127" i="3"/>
  <c r="Z127" i="3"/>
  <c r="Y127" i="3"/>
  <c r="X127" i="3"/>
  <c r="W127" i="3"/>
  <c r="V127" i="3"/>
  <c r="U127" i="3"/>
  <c r="T127" i="3"/>
  <c r="S127" i="3"/>
  <c r="R127" i="3"/>
  <c r="Q127" i="3"/>
  <c r="P127" i="3"/>
  <c r="O127" i="3"/>
  <c r="N127" i="3"/>
  <c r="M127" i="3"/>
  <c r="L127" i="3"/>
  <c r="K127" i="3"/>
  <c r="J127" i="3"/>
  <c r="I127" i="3"/>
  <c r="AG126" i="3"/>
  <c r="AF126" i="3"/>
  <c r="AE126" i="3"/>
  <c r="AD126" i="3"/>
  <c r="AC126" i="3"/>
  <c r="AB126" i="3"/>
  <c r="AA126" i="3"/>
  <c r="Z126" i="3"/>
  <c r="Y126" i="3"/>
  <c r="X126" i="3"/>
  <c r="W126" i="3"/>
  <c r="V126" i="3"/>
  <c r="U126" i="3"/>
  <c r="T126" i="3"/>
  <c r="S126" i="3"/>
  <c r="R126" i="3"/>
  <c r="Q126" i="3"/>
  <c r="P126" i="3"/>
  <c r="O126" i="3"/>
  <c r="N126" i="3"/>
  <c r="M126" i="3"/>
  <c r="L126" i="3"/>
  <c r="K126" i="3"/>
  <c r="J126" i="3"/>
  <c r="I126" i="3"/>
  <c r="AG125" i="3"/>
  <c r="AF125" i="3"/>
  <c r="AE125" i="3"/>
  <c r="AD125" i="3"/>
  <c r="AC125" i="3"/>
  <c r="AB125" i="3"/>
  <c r="AA125" i="3"/>
  <c r="Z125" i="3"/>
  <c r="Y125" i="3"/>
  <c r="X125" i="3"/>
  <c r="W125" i="3"/>
  <c r="V125" i="3"/>
  <c r="U125" i="3"/>
  <c r="T125" i="3"/>
  <c r="S125" i="3"/>
  <c r="R125" i="3"/>
  <c r="Q125" i="3"/>
  <c r="P125" i="3"/>
  <c r="O125" i="3"/>
  <c r="N125" i="3"/>
  <c r="M125" i="3"/>
  <c r="L125" i="3"/>
  <c r="K125" i="3"/>
  <c r="J125" i="3"/>
  <c r="I125" i="3"/>
  <c r="AG124" i="3"/>
  <c r="AF124" i="3"/>
  <c r="AE124" i="3"/>
  <c r="AD124" i="3"/>
  <c r="AC124" i="3"/>
  <c r="AB124" i="3"/>
  <c r="AA124" i="3"/>
  <c r="Z124" i="3"/>
  <c r="Y124" i="3"/>
  <c r="X124" i="3"/>
  <c r="W124" i="3"/>
  <c r="V124" i="3"/>
  <c r="U124" i="3"/>
  <c r="T124" i="3"/>
  <c r="S124" i="3"/>
  <c r="R124" i="3"/>
  <c r="Q124" i="3"/>
  <c r="P124" i="3"/>
  <c r="O124" i="3"/>
  <c r="N124" i="3"/>
  <c r="M124" i="3"/>
  <c r="L124" i="3"/>
  <c r="K124" i="3"/>
  <c r="J124" i="3"/>
  <c r="I124" i="3"/>
  <c r="AG123" i="3"/>
  <c r="AF123" i="3"/>
  <c r="AE123" i="3"/>
  <c r="AD123" i="3"/>
  <c r="AC123" i="3"/>
  <c r="AB123" i="3"/>
  <c r="AA123" i="3"/>
  <c r="Z123" i="3"/>
  <c r="Y123" i="3"/>
  <c r="X123" i="3"/>
  <c r="W123" i="3"/>
  <c r="V123" i="3"/>
  <c r="U123" i="3"/>
  <c r="T123" i="3"/>
  <c r="S123" i="3"/>
  <c r="R123" i="3"/>
  <c r="Q123" i="3"/>
  <c r="P123" i="3"/>
  <c r="O123" i="3"/>
  <c r="N123" i="3"/>
  <c r="M123" i="3"/>
  <c r="L123" i="3"/>
  <c r="K123" i="3"/>
  <c r="J123" i="3"/>
  <c r="I123" i="3"/>
  <c r="AG122" i="3"/>
  <c r="AF122" i="3"/>
  <c r="AE122" i="3"/>
  <c r="AD122" i="3"/>
  <c r="AC122" i="3"/>
  <c r="AB122" i="3"/>
  <c r="AA122" i="3"/>
  <c r="Z122" i="3"/>
  <c r="Y122" i="3"/>
  <c r="X122" i="3"/>
  <c r="W122" i="3"/>
  <c r="V122" i="3"/>
  <c r="U122" i="3"/>
  <c r="T122" i="3"/>
  <c r="S122" i="3"/>
  <c r="R122" i="3"/>
  <c r="Q122" i="3"/>
  <c r="P122" i="3"/>
  <c r="O122" i="3"/>
  <c r="N122" i="3"/>
  <c r="M122" i="3"/>
  <c r="L122" i="3"/>
  <c r="K122" i="3"/>
  <c r="J122" i="3"/>
  <c r="I122" i="3"/>
  <c r="AG121" i="3"/>
  <c r="AF121" i="3"/>
  <c r="AE121" i="3"/>
  <c r="AD121" i="3"/>
  <c r="AC121" i="3"/>
  <c r="AB121" i="3"/>
  <c r="AA121" i="3"/>
  <c r="Z121" i="3"/>
  <c r="Y121" i="3"/>
  <c r="X121" i="3"/>
  <c r="W121" i="3"/>
  <c r="V121" i="3"/>
  <c r="U121" i="3"/>
  <c r="T121" i="3"/>
  <c r="S121" i="3"/>
  <c r="R121" i="3"/>
  <c r="Q121" i="3"/>
  <c r="P121" i="3"/>
  <c r="O121" i="3"/>
  <c r="N121" i="3"/>
  <c r="M121" i="3"/>
  <c r="L121" i="3"/>
  <c r="K121" i="3"/>
  <c r="J121" i="3"/>
  <c r="I121" i="3"/>
  <c r="AG120" i="3"/>
  <c r="AF120" i="3"/>
  <c r="AE120" i="3"/>
  <c r="AD120" i="3"/>
  <c r="AC120" i="3"/>
  <c r="AB120" i="3"/>
  <c r="AA120" i="3"/>
  <c r="Z120" i="3"/>
  <c r="Y120" i="3"/>
  <c r="X120" i="3"/>
  <c r="W120" i="3"/>
  <c r="V120" i="3"/>
  <c r="U120" i="3"/>
  <c r="T120" i="3"/>
  <c r="S120" i="3"/>
  <c r="R120" i="3"/>
  <c r="Q120" i="3"/>
  <c r="P120" i="3"/>
  <c r="O120" i="3"/>
  <c r="N120" i="3"/>
  <c r="M120" i="3"/>
  <c r="L120" i="3"/>
  <c r="K120" i="3"/>
  <c r="J120" i="3"/>
  <c r="I120" i="3"/>
  <c r="AG119" i="3"/>
  <c r="AF119" i="3"/>
  <c r="AE119" i="3"/>
  <c r="AD119" i="3"/>
  <c r="AC119" i="3"/>
  <c r="AB119" i="3"/>
  <c r="AA119" i="3"/>
  <c r="Z119" i="3"/>
  <c r="Y119" i="3"/>
  <c r="X119" i="3"/>
  <c r="W119" i="3"/>
  <c r="V119" i="3"/>
  <c r="U119" i="3"/>
  <c r="T119" i="3"/>
  <c r="S119" i="3"/>
  <c r="R119" i="3"/>
  <c r="Q119" i="3"/>
  <c r="P119" i="3"/>
  <c r="O119" i="3"/>
  <c r="N119" i="3"/>
  <c r="M119" i="3"/>
  <c r="L119" i="3"/>
  <c r="K119" i="3"/>
  <c r="J119" i="3"/>
  <c r="I119" i="3"/>
  <c r="AG118" i="3"/>
  <c r="AF118" i="3"/>
  <c r="AE118" i="3"/>
  <c r="AD118" i="3"/>
  <c r="AC118" i="3"/>
  <c r="AB118" i="3"/>
  <c r="AA118" i="3"/>
  <c r="Z118" i="3"/>
  <c r="Y118" i="3"/>
  <c r="X118" i="3"/>
  <c r="W118" i="3"/>
  <c r="V118" i="3"/>
  <c r="U118" i="3"/>
  <c r="T118" i="3"/>
  <c r="S118" i="3"/>
  <c r="R118" i="3"/>
  <c r="Q118" i="3"/>
  <c r="P118" i="3"/>
  <c r="O118" i="3"/>
  <c r="N118" i="3"/>
  <c r="M118" i="3"/>
  <c r="L118" i="3"/>
  <c r="K118" i="3"/>
  <c r="J118" i="3"/>
  <c r="I118" i="3"/>
  <c r="AG117" i="3"/>
  <c r="AF117" i="3"/>
  <c r="AE117" i="3"/>
  <c r="AD117" i="3"/>
  <c r="AC117" i="3"/>
  <c r="AB117" i="3"/>
  <c r="AA117" i="3"/>
  <c r="Z117" i="3"/>
  <c r="Y117" i="3"/>
  <c r="X117" i="3"/>
  <c r="W117" i="3"/>
  <c r="V117" i="3"/>
  <c r="U117" i="3"/>
  <c r="T117" i="3"/>
  <c r="S117" i="3"/>
  <c r="R117" i="3"/>
  <c r="Q117" i="3"/>
  <c r="P117" i="3"/>
  <c r="O117" i="3"/>
  <c r="N117" i="3"/>
  <c r="M117" i="3"/>
  <c r="L117" i="3"/>
  <c r="K117" i="3"/>
  <c r="J117" i="3"/>
  <c r="I117" i="3"/>
  <c r="AG116" i="3"/>
  <c r="AF116" i="3"/>
  <c r="AE116" i="3"/>
  <c r="AD116" i="3"/>
  <c r="AC116" i="3"/>
  <c r="AB116" i="3"/>
  <c r="AA116" i="3"/>
  <c r="Z116" i="3"/>
  <c r="Y116" i="3"/>
  <c r="X116" i="3"/>
  <c r="W116" i="3"/>
  <c r="V116" i="3"/>
  <c r="U116" i="3"/>
  <c r="T116" i="3"/>
  <c r="S116" i="3"/>
  <c r="R116" i="3"/>
  <c r="Q116" i="3"/>
  <c r="P116" i="3"/>
  <c r="O116" i="3"/>
  <c r="N116" i="3"/>
  <c r="M116" i="3"/>
  <c r="L116" i="3"/>
  <c r="K116" i="3"/>
  <c r="J116" i="3"/>
  <c r="I116" i="3"/>
  <c r="AG115" i="3"/>
  <c r="AF115" i="3"/>
  <c r="AE115" i="3"/>
  <c r="AD115" i="3"/>
  <c r="AC115" i="3"/>
  <c r="AB115" i="3"/>
  <c r="AA115" i="3"/>
  <c r="Z115" i="3"/>
  <c r="Y115" i="3"/>
  <c r="X115" i="3"/>
  <c r="W115" i="3"/>
  <c r="V115" i="3"/>
  <c r="U115" i="3"/>
  <c r="T115" i="3"/>
  <c r="S115" i="3"/>
  <c r="R115" i="3"/>
  <c r="Q115" i="3"/>
  <c r="P115" i="3"/>
  <c r="O115" i="3"/>
  <c r="N115" i="3"/>
  <c r="M115" i="3"/>
  <c r="L115" i="3"/>
  <c r="K115" i="3"/>
  <c r="J115" i="3"/>
  <c r="I115" i="3"/>
  <c r="AG114" i="3"/>
  <c r="AF114" i="3"/>
  <c r="AE114" i="3"/>
  <c r="AD114" i="3"/>
  <c r="AC114" i="3"/>
  <c r="AB114" i="3"/>
  <c r="AA114" i="3"/>
  <c r="Z114" i="3"/>
  <c r="Y114" i="3"/>
  <c r="X114" i="3"/>
  <c r="W114" i="3"/>
  <c r="V114" i="3"/>
  <c r="U114" i="3"/>
  <c r="T114" i="3"/>
  <c r="S114" i="3"/>
  <c r="R114" i="3"/>
  <c r="Q114" i="3"/>
  <c r="P114" i="3"/>
  <c r="O114" i="3"/>
  <c r="N114" i="3"/>
  <c r="M114" i="3"/>
  <c r="L114" i="3"/>
  <c r="K114" i="3"/>
  <c r="J114" i="3"/>
  <c r="I114" i="3"/>
  <c r="AG113" i="3"/>
  <c r="AF113" i="3"/>
  <c r="AE113" i="3"/>
  <c r="AD113" i="3"/>
  <c r="AC113" i="3"/>
  <c r="AB113" i="3"/>
  <c r="AA113" i="3"/>
  <c r="Z113" i="3"/>
  <c r="Y113" i="3"/>
  <c r="X113" i="3"/>
  <c r="W113" i="3"/>
  <c r="V113" i="3"/>
  <c r="U113" i="3"/>
  <c r="T113" i="3"/>
  <c r="S113" i="3"/>
  <c r="R113" i="3"/>
  <c r="Q113" i="3"/>
  <c r="P113" i="3"/>
  <c r="O113" i="3"/>
  <c r="N113" i="3"/>
  <c r="M113" i="3"/>
  <c r="L113" i="3"/>
  <c r="K113" i="3"/>
  <c r="J113" i="3"/>
  <c r="I113" i="3"/>
  <c r="AG112" i="3"/>
  <c r="AF112" i="3"/>
  <c r="AE112" i="3"/>
  <c r="AD112" i="3"/>
  <c r="AC112" i="3"/>
  <c r="AB112" i="3"/>
  <c r="AA112" i="3"/>
  <c r="Z112" i="3"/>
  <c r="Y112" i="3"/>
  <c r="X112" i="3"/>
  <c r="W112" i="3"/>
  <c r="V112" i="3"/>
  <c r="U112" i="3"/>
  <c r="T112" i="3"/>
  <c r="S112" i="3"/>
  <c r="R112" i="3"/>
  <c r="Q112" i="3"/>
  <c r="P112" i="3"/>
  <c r="O112" i="3"/>
  <c r="N112" i="3"/>
  <c r="M112" i="3"/>
  <c r="L112" i="3"/>
  <c r="K112" i="3"/>
  <c r="J112" i="3"/>
  <c r="I112" i="3"/>
  <c r="AG111" i="3"/>
  <c r="AF111" i="3"/>
  <c r="AE111" i="3"/>
  <c r="AD111" i="3"/>
  <c r="AC111" i="3"/>
  <c r="AB111" i="3"/>
  <c r="AA111" i="3"/>
  <c r="Z111" i="3"/>
  <c r="Y111" i="3"/>
  <c r="X111" i="3"/>
  <c r="W111" i="3"/>
  <c r="V111" i="3"/>
  <c r="U111" i="3"/>
  <c r="T111" i="3"/>
  <c r="S111" i="3"/>
  <c r="R111" i="3"/>
  <c r="Q111" i="3"/>
  <c r="P111" i="3"/>
  <c r="O111" i="3"/>
  <c r="N111" i="3"/>
  <c r="M111" i="3"/>
  <c r="L111" i="3"/>
  <c r="K111" i="3"/>
  <c r="J111" i="3"/>
  <c r="I111" i="3"/>
  <c r="AG110" i="3"/>
  <c r="AF110" i="3"/>
  <c r="AE110" i="3"/>
  <c r="AD110" i="3"/>
  <c r="AC110" i="3"/>
  <c r="AB110" i="3"/>
  <c r="AA110" i="3"/>
  <c r="Z110" i="3"/>
  <c r="Y110" i="3"/>
  <c r="X110" i="3"/>
  <c r="W110" i="3"/>
  <c r="V110" i="3"/>
  <c r="U110" i="3"/>
  <c r="T110" i="3"/>
  <c r="S110" i="3"/>
  <c r="R110" i="3"/>
  <c r="Q110" i="3"/>
  <c r="P110" i="3"/>
  <c r="O110" i="3"/>
  <c r="N110" i="3"/>
  <c r="M110" i="3"/>
  <c r="L110" i="3"/>
  <c r="K110" i="3"/>
  <c r="J110" i="3"/>
  <c r="I110" i="3"/>
  <c r="AG109" i="3"/>
  <c r="AF109" i="3"/>
  <c r="AE109" i="3"/>
  <c r="AD109" i="3"/>
  <c r="AC109" i="3"/>
  <c r="AB109" i="3"/>
  <c r="AA109" i="3"/>
  <c r="Z109" i="3"/>
  <c r="Y109" i="3"/>
  <c r="X109" i="3"/>
  <c r="W109" i="3"/>
  <c r="V109" i="3"/>
  <c r="U109" i="3"/>
  <c r="T109" i="3"/>
  <c r="S109" i="3"/>
  <c r="R109" i="3"/>
  <c r="Q109" i="3"/>
  <c r="P109" i="3"/>
  <c r="O109" i="3"/>
  <c r="N109" i="3"/>
  <c r="M109" i="3"/>
  <c r="L109" i="3"/>
  <c r="K109" i="3"/>
  <c r="J109" i="3"/>
  <c r="I109" i="3"/>
  <c r="AG108" i="3"/>
  <c r="AF108" i="3"/>
  <c r="AE108" i="3"/>
  <c r="AD108" i="3"/>
  <c r="AC108" i="3"/>
  <c r="AB108" i="3"/>
  <c r="AA108" i="3"/>
  <c r="Z108" i="3"/>
  <c r="Y108" i="3"/>
  <c r="X108" i="3"/>
  <c r="W108" i="3"/>
  <c r="V108" i="3"/>
  <c r="U108" i="3"/>
  <c r="T108" i="3"/>
  <c r="S108" i="3"/>
  <c r="R108" i="3"/>
  <c r="Q108" i="3"/>
  <c r="P108" i="3"/>
  <c r="O108" i="3"/>
  <c r="N108" i="3"/>
  <c r="M108" i="3"/>
  <c r="L108" i="3"/>
  <c r="K108" i="3"/>
  <c r="J108" i="3"/>
  <c r="I108" i="3"/>
  <c r="AG107" i="3"/>
  <c r="AF107" i="3"/>
  <c r="AE107" i="3"/>
  <c r="AD107" i="3"/>
  <c r="AC107" i="3"/>
  <c r="AB107" i="3"/>
  <c r="AA107" i="3"/>
  <c r="Z107" i="3"/>
  <c r="Y107" i="3"/>
  <c r="X107" i="3"/>
  <c r="W107" i="3"/>
  <c r="V107" i="3"/>
  <c r="U107" i="3"/>
  <c r="T107" i="3"/>
  <c r="S107" i="3"/>
  <c r="R107" i="3"/>
  <c r="Q107" i="3"/>
  <c r="P107" i="3"/>
  <c r="O107" i="3"/>
  <c r="N107" i="3"/>
  <c r="M107" i="3"/>
  <c r="L107" i="3"/>
  <c r="K107" i="3"/>
  <c r="J107" i="3"/>
  <c r="I107" i="3"/>
  <c r="AG106" i="3"/>
  <c r="AF106" i="3"/>
  <c r="AE106" i="3"/>
  <c r="AD106" i="3"/>
  <c r="AC106" i="3"/>
  <c r="AB106" i="3"/>
  <c r="AA106" i="3"/>
  <c r="Z106" i="3"/>
  <c r="Y106" i="3"/>
  <c r="X106" i="3"/>
  <c r="W106" i="3"/>
  <c r="V106" i="3"/>
  <c r="U106" i="3"/>
  <c r="T106" i="3"/>
  <c r="S106" i="3"/>
  <c r="R106" i="3"/>
  <c r="Q106" i="3"/>
  <c r="P106" i="3"/>
  <c r="O106" i="3"/>
  <c r="N106" i="3"/>
  <c r="M106" i="3"/>
  <c r="L106" i="3"/>
  <c r="K106" i="3"/>
  <c r="J106" i="3"/>
  <c r="I106" i="3"/>
  <c r="AG105" i="3"/>
  <c r="AF105" i="3"/>
  <c r="AE105" i="3"/>
  <c r="AD105" i="3"/>
  <c r="AC105" i="3"/>
  <c r="AB105" i="3"/>
  <c r="AA105" i="3"/>
  <c r="Z105" i="3"/>
  <c r="Y105" i="3"/>
  <c r="X105" i="3"/>
  <c r="W105" i="3"/>
  <c r="V105" i="3"/>
  <c r="U105" i="3"/>
  <c r="T105" i="3"/>
  <c r="S105" i="3"/>
  <c r="R105" i="3"/>
  <c r="Q105" i="3"/>
  <c r="P105" i="3"/>
  <c r="O105" i="3"/>
  <c r="N105" i="3"/>
  <c r="M105" i="3"/>
  <c r="L105" i="3"/>
  <c r="K105" i="3"/>
  <c r="J105" i="3"/>
  <c r="I105" i="3"/>
  <c r="AG104" i="3"/>
  <c r="AF104" i="3"/>
  <c r="AE104" i="3"/>
  <c r="AD104" i="3"/>
  <c r="AC104" i="3"/>
  <c r="AB104" i="3"/>
  <c r="AA104" i="3"/>
  <c r="Z104" i="3"/>
  <c r="Y104" i="3"/>
  <c r="X104" i="3"/>
  <c r="W104" i="3"/>
  <c r="V104" i="3"/>
  <c r="U104" i="3"/>
  <c r="T104" i="3"/>
  <c r="S104" i="3"/>
  <c r="R104" i="3"/>
  <c r="Q104" i="3"/>
  <c r="P104" i="3"/>
  <c r="O104" i="3"/>
  <c r="N104" i="3"/>
  <c r="M104" i="3"/>
  <c r="L104" i="3"/>
  <c r="K104" i="3"/>
  <c r="J104" i="3"/>
  <c r="I104" i="3"/>
  <c r="AG103" i="3"/>
  <c r="AF103" i="3"/>
  <c r="AE103" i="3"/>
  <c r="AD103" i="3"/>
  <c r="AC103" i="3"/>
  <c r="AB103" i="3"/>
  <c r="AA103" i="3"/>
  <c r="Z103" i="3"/>
  <c r="Y103" i="3"/>
  <c r="X103" i="3"/>
  <c r="W103" i="3"/>
  <c r="V103" i="3"/>
  <c r="U103" i="3"/>
  <c r="T103" i="3"/>
  <c r="S103" i="3"/>
  <c r="R103" i="3"/>
  <c r="Q103" i="3"/>
  <c r="P103" i="3"/>
  <c r="O103" i="3"/>
  <c r="N103" i="3"/>
  <c r="M103" i="3"/>
  <c r="L103" i="3"/>
  <c r="K103" i="3"/>
  <c r="J103" i="3"/>
  <c r="I103" i="3"/>
  <c r="AG102" i="3"/>
  <c r="AF102" i="3"/>
  <c r="AE102" i="3"/>
  <c r="AD102" i="3"/>
  <c r="AC102" i="3"/>
  <c r="AB102" i="3"/>
  <c r="AA102" i="3"/>
  <c r="Z102" i="3"/>
  <c r="Y102" i="3"/>
  <c r="X102" i="3"/>
  <c r="W102" i="3"/>
  <c r="V102" i="3"/>
  <c r="U102" i="3"/>
  <c r="T102" i="3"/>
  <c r="S102" i="3"/>
  <c r="R102" i="3"/>
  <c r="Q102" i="3"/>
  <c r="P102" i="3"/>
  <c r="O102" i="3"/>
  <c r="N102" i="3"/>
  <c r="M102" i="3"/>
  <c r="L102" i="3"/>
  <c r="K102" i="3"/>
  <c r="J102" i="3"/>
  <c r="I102" i="3"/>
  <c r="AG101" i="3"/>
  <c r="AF101" i="3"/>
  <c r="AE101" i="3"/>
  <c r="AD101" i="3"/>
  <c r="AC101" i="3"/>
  <c r="AB101" i="3"/>
  <c r="AA101" i="3"/>
  <c r="Z101" i="3"/>
  <c r="Y101" i="3"/>
  <c r="X101" i="3"/>
  <c r="W101" i="3"/>
  <c r="V101" i="3"/>
  <c r="U101" i="3"/>
  <c r="T101" i="3"/>
  <c r="S101" i="3"/>
  <c r="R101" i="3"/>
  <c r="Q101" i="3"/>
  <c r="P101" i="3"/>
  <c r="O101" i="3"/>
  <c r="N101" i="3"/>
  <c r="M101" i="3"/>
  <c r="L101" i="3"/>
  <c r="K101" i="3"/>
  <c r="J101" i="3"/>
  <c r="I101" i="3"/>
  <c r="AG100" i="3"/>
  <c r="AF100" i="3"/>
  <c r="AE100" i="3"/>
  <c r="AD100" i="3"/>
  <c r="AC100" i="3"/>
  <c r="AB100" i="3"/>
  <c r="AA100" i="3"/>
  <c r="Z100" i="3"/>
  <c r="Y100" i="3"/>
  <c r="X100" i="3"/>
  <c r="W100" i="3"/>
  <c r="V100" i="3"/>
  <c r="U100" i="3"/>
  <c r="T100" i="3"/>
  <c r="S100" i="3"/>
  <c r="R100" i="3"/>
  <c r="Q100" i="3"/>
  <c r="P100" i="3"/>
  <c r="O100" i="3"/>
  <c r="N100" i="3"/>
  <c r="M100" i="3"/>
  <c r="L100" i="3"/>
  <c r="K100" i="3"/>
  <c r="J100" i="3"/>
  <c r="I100" i="3"/>
  <c r="AG99" i="3"/>
  <c r="AF99" i="3"/>
  <c r="AE99" i="3"/>
  <c r="AD99" i="3"/>
  <c r="AC99" i="3"/>
  <c r="AB99" i="3"/>
  <c r="AA99" i="3"/>
  <c r="Z99" i="3"/>
  <c r="Y99" i="3"/>
  <c r="X99" i="3"/>
  <c r="W99" i="3"/>
  <c r="V99" i="3"/>
  <c r="U99" i="3"/>
  <c r="T99" i="3"/>
  <c r="S99" i="3"/>
  <c r="R99" i="3"/>
  <c r="Q99" i="3"/>
  <c r="P99" i="3"/>
  <c r="O99" i="3"/>
  <c r="N99" i="3"/>
  <c r="M99" i="3"/>
  <c r="L99" i="3"/>
  <c r="K99" i="3"/>
  <c r="J99" i="3"/>
  <c r="I99" i="3"/>
  <c r="AG98" i="3"/>
  <c r="AF98" i="3"/>
  <c r="AE98" i="3"/>
  <c r="AD98" i="3"/>
  <c r="AC98" i="3"/>
  <c r="AB98" i="3"/>
  <c r="AA98" i="3"/>
  <c r="Z98" i="3"/>
  <c r="Y98" i="3"/>
  <c r="X98" i="3"/>
  <c r="W98" i="3"/>
  <c r="V98" i="3"/>
  <c r="U98" i="3"/>
  <c r="T98" i="3"/>
  <c r="S98" i="3"/>
  <c r="R98" i="3"/>
  <c r="Q98" i="3"/>
  <c r="P98" i="3"/>
  <c r="O98" i="3"/>
  <c r="N98" i="3"/>
  <c r="M98" i="3"/>
  <c r="L98" i="3"/>
  <c r="K98" i="3"/>
  <c r="J98" i="3"/>
  <c r="I98" i="3"/>
  <c r="AG97" i="3"/>
  <c r="AF97" i="3"/>
  <c r="AE97" i="3"/>
  <c r="AD97" i="3"/>
  <c r="AC97" i="3"/>
  <c r="AB97" i="3"/>
  <c r="AA97" i="3"/>
  <c r="Z97" i="3"/>
  <c r="Y97" i="3"/>
  <c r="X97" i="3"/>
  <c r="W97" i="3"/>
  <c r="V97" i="3"/>
  <c r="U97" i="3"/>
  <c r="T97" i="3"/>
  <c r="S97" i="3"/>
  <c r="R97" i="3"/>
  <c r="Q97" i="3"/>
  <c r="P97" i="3"/>
  <c r="O97" i="3"/>
  <c r="N97" i="3"/>
  <c r="M97" i="3"/>
  <c r="L97" i="3"/>
  <c r="K97" i="3"/>
  <c r="J97" i="3"/>
  <c r="I97" i="3"/>
  <c r="AG96" i="3"/>
  <c r="AF96" i="3"/>
  <c r="AE96" i="3"/>
  <c r="AD96" i="3"/>
  <c r="AC96" i="3"/>
  <c r="AB96" i="3"/>
  <c r="AA96" i="3"/>
  <c r="Z96" i="3"/>
  <c r="Y96" i="3"/>
  <c r="X96" i="3"/>
  <c r="W96" i="3"/>
  <c r="V96" i="3"/>
  <c r="U96" i="3"/>
  <c r="T96" i="3"/>
  <c r="S96" i="3"/>
  <c r="R96" i="3"/>
  <c r="Q96" i="3"/>
  <c r="P96" i="3"/>
  <c r="O96" i="3"/>
  <c r="N96" i="3"/>
  <c r="M96" i="3"/>
  <c r="L96" i="3"/>
  <c r="K96" i="3"/>
  <c r="J96" i="3"/>
  <c r="I96" i="3"/>
  <c r="AG95" i="3"/>
  <c r="AF95" i="3"/>
  <c r="AE95" i="3"/>
  <c r="AD95" i="3"/>
  <c r="AC95" i="3"/>
  <c r="AB95" i="3"/>
  <c r="AA95" i="3"/>
  <c r="Z95" i="3"/>
  <c r="Y95" i="3"/>
  <c r="X95" i="3"/>
  <c r="W95" i="3"/>
  <c r="V95" i="3"/>
  <c r="U95" i="3"/>
  <c r="T95" i="3"/>
  <c r="S95" i="3"/>
  <c r="R95" i="3"/>
  <c r="Q95" i="3"/>
  <c r="P95" i="3"/>
  <c r="O95" i="3"/>
  <c r="N95" i="3"/>
  <c r="M95" i="3"/>
  <c r="L95" i="3"/>
  <c r="K95" i="3"/>
  <c r="J95" i="3"/>
  <c r="I95" i="3"/>
  <c r="AG94" i="3"/>
  <c r="AF94" i="3"/>
  <c r="AE94" i="3"/>
  <c r="AD94" i="3"/>
  <c r="AC94" i="3"/>
  <c r="AB94" i="3"/>
  <c r="AA94" i="3"/>
  <c r="Z94" i="3"/>
  <c r="Y94" i="3"/>
  <c r="X94" i="3"/>
  <c r="W94" i="3"/>
  <c r="V94" i="3"/>
  <c r="U94" i="3"/>
  <c r="T94" i="3"/>
  <c r="S94" i="3"/>
  <c r="R94" i="3"/>
  <c r="Q94" i="3"/>
  <c r="P94" i="3"/>
  <c r="O94" i="3"/>
  <c r="N94" i="3"/>
  <c r="M94" i="3"/>
  <c r="L94" i="3"/>
  <c r="K94" i="3"/>
  <c r="J94" i="3"/>
  <c r="I94" i="3"/>
  <c r="AG93" i="3"/>
  <c r="AF93" i="3"/>
  <c r="AE93" i="3"/>
  <c r="AD93" i="3"/>
  <c r="AC93" i="3"/>
  <c r="AB93" i="3"/>
  <c r="AA93" i="3"/>
  <c r="Z93" i="3"/>
  <c r="Y93" i="3"/>
  <c r="X93" i="3"/>
  <c r="W93" i="3"/>
  <c r="V93" i="3"/>
  <c r="U93" i="3"/>
  <c r="T93" i="3"/>
  <c r="S93" i="3"/>
  <c r="R93" i="3"/>
  <c r="Q93" i="3"/>
  <c r="P93" i="3"/>
  <c r="O93" i="3"/>
  <c r="N93" i="3"/>
  <c r="M93" i="3"/>
  <c r="L93" i="3"/>
  <c r="K93" i="3"/>
  <c r="J93" i="3"/>
  <c r="I93" i="3"/>
  <c r="AG92" i="3"/>
  <c r="AF92" i="3"/>
  <c r="AE92" i="3"/>
  <c r="AD92" i="3"/>
  <c r="AC92" i="3"/>
  <c r="AB92" i="3"/>
  <c r="AA92" i="3"/>
  <c r="Z92" i="3"/>
  <c r="Y92" i="3"/>
  <c r="X92" i="3"/>
  <c r="W92" i="3"/>
  <c r="V92" i="3"/>
  <c r="U92" i="3"/>
  <c r="T92" i="3"/>
  <c r="S92" i="3"/>
  <c r="R92" i="3"/>
  <c r="Q92" i="3"/>
  <c r="P92" i="3"/>
  <c r="O92" i="3"/>
  <c r="N92" i="3"/>
  <c r="M92" i="3"/>
  <c r="L92" i="3"/>
  <c r="K92" i="3"/>
  <c r="J92" i="3"/>
  <c r="I92" i="3"/>
  <c r="AG91" i="3"/>
  <c r="AF91" i="3"/>
  <c r="AE91" i="3"/>
  <c r="AD91" i="3"/>
  <c r="AC91" i="3"/>
  <c r="AB91" i="3"/>
  <c r="AA91" i="3"/>
  <c r="Z91" i="3"/>
  <c r="Y91" i="3"/>
  <c r="X91" i="3"/>
  <c r="W91" i="3"/>
  <c r="V91" i="3"/>
  <c r="U91" i="3"/>
  <c r="T91" i="3"/>
  <c r="S91" i="3"/>
  <c r="R91" i="3"/>
  <c r="Q91" i="3"/>
  <c r="P91" i="3"/>
  <c r="O91" i="3"/>
  <c r="N91" i="3"/>
  <c r="M91" i="3"/>
  <c r="L91" i="3"/>
  <c r="K91" i="3"/>
  <c r="J91" i="3"/>
  <c r="I91" i="3"/>
  <c r="AG90" i="3"/>
  <c r="AF90" i="3"/>
  <c r="AE90" i="3"/>
  <c r="AD90" i="3"/>
  <c r="AC90" i="3"/>
  <c r="AB90" i="3"/>
  <c r="AA90" i="3"/>
  <c r="Z90" i="3"/>
  <c r="Y90" i="3"/>
  <c r="X90" i="3"/>
  <c r="W90" i="3"/>
  <c r="V90" i="3"/>
  <c r="U90" i="3"/>
  <c r="T90" i="3"/>
  <c r="S90" i="3"/>
  <c r="R90" i="3"/>
  <c r="Q90" i="3"/>
  <c r="P90" i="3"/>
  <c r="O90" i="3"/>
  <c r="N90" i="3"/>
  <c r="M90" i="3"/>
  <c r="L90" i="3"/>
  <c r="K90" i="3"/>
  <c r="J90" i="3"/>
  <c r="I90" i="3"/>
  <c r="AG89" i="3"/>
  <c r="AF89" i="3"/>
  <c r="AE89" i="3"/>
  <c r="AD89" i="3"/>
  <c r="AC89" i="3"/>
  <c r="AB89" i="3"/>
  <c r="AA89" i="3"/>
  <c r="Z89" i="3"/>
  <c r="Y89" i="3"/>
  <c r="X89" i="3"/>
  <c r="W89" i="3"/>
  <c r="V89" i="3"/>
  <c r="U89" i="3"/>
  <c r="T89" i="3"/>
  <c r="S89" i="3"/>
  <c r="R89" i="3"/>
  <c r="Q89" i="3"/>
  <c r="P89" i="3"/>
  <c r="O89" i="3"/>
  <c r="N89" i="3"/>
  <c r="M89" i="3"/>
  <c r="L89" i="3"/>
  <c r="K89" i="3"/>
  <c r="J89" i="3"/>
  <c r="I89" i="3"/>
  <c r="AG88" i="3"/>
  <c r="AF88" i="3"/>
  <c r="AE88" i="3"/>
  <c r="AD88" i="3"/>
  <c r="AC88" i="3"/>
  <c r="AB88" i="3"/>
  <c r="AA88" i="3"/>
  <c r="Z88" i="3"/>
  <c r="Y88" i="3"/>
  <c r="X88" i="3"/>
  <c r="W88" i="3"/>
  <c r="V88" i="3"/>
  <c r="U88" i="3"/>
  <c r="T88" i="3"/>
  <c r="S88" i="3"/>
  <c r="R88" i="3"/>
  <c r="Q88" i="3"/>
  <c r="P88" i="3"/>
  <c r="O88" i="3"/>
  <c r="N88" i="3"/>
  <c r="M88" i="3"/>
  <c r="L88" i="3"/>
  <c r="K88" i="3"/>
  <c r="J88" i="3"/>
  <c r="I88" i="3"/>
  <c r="AG87" i="3"/>
  <c r="AF87" i="3"/>
  <c r="AE87" i="3"/>
  <c r="AD87" i="3"/>
  <c r="AC87" i="3"/>
  <c r="AB87" i="3"/>
  <c r="AA87" i="3"/>
  <c r="Z87" i="3"/>
  <c r="Y87" i="3"/>
  <c r="X87" i="3"/>
  <c r="W87" i="3"/>
  <c r="V87" i="3"/>
  <c r="U87" i="3"/>
  <c r="T87" i="3"/>
  <c r="S87" i="3"/>
  <c r="R87" i="3"/>
  <c r="Q87" i="3"/>
  <c r="P87" i="3"/>
  <c r="O87" i="3"/>
  <c r="N87" i="3"/>
  <c r="M87" i="3"/>
  <c r="L87" i="3"/>
  <c r="K87" i="3"/>
  <c r="J87" i="3"/>
  <c r="I87" i="3"/>
  <c r="AG86" i="3"/>
  <c r="AF86" i="3"/>
  <c r="AE86" i="3"/>
  <c r="AD86" i="3"/>
  <c r="AC86" i="3"/>
  <c r="AB86" i="3"/>
  <c r="AA86" i="3"/>
  <c r="Z86" i="3"/>
  <c r="Y86" i="3"/>
  <c r="X86" i="3"/>
  <c r="W86" i="3"/>
  <c r="V86" i="3"/>
  <c r="U86" i="3"/>
  <c r="T86" i="3"/>
  <c r="S86" i="3"/>
  <c r="R86" i="3"/>
  <c r="Q86" i="3"/>
  <c r="P86" i="3"/>
  <c r="O86" i="3"/>
  <c r="N86" i="3"/>
  <c r="M86" i="3"/>
  <c r="L86" i="3"/>
  <c r="K86" i="3"/>
  <c r="J86" i="3"/>
  <c r="I86" i="3"/>
  <c r="AG85" i="3"/>
  <c r="AF85" i="3"/>
  <c r="AE85" i="3"/>
  <c r="AD85" i="3"/>
  <c r="AC85" i="3"/>
  <c r="AB85" i="3"/>
  <c r="AA85" i="3"/>
  <c r="Z85" i="3"/>
  <c r="Y85" i="3"/>
  <c r="X85" i="3"/>
  <c r="W85" i="3"/>
  <c r="V85" i="3"/>
  <c r="U85" i="3"/>
  <c r="T85" i="3"/>
  <c r="S85" i="3"/>
  <c r="R85" i="3"/>
  <c r="Q85" i="3"/>
  <c r="P85" i="3"/>
  <c r="O85" i="3"/>
  <c r="N85" i="3"/>
  <c r="M85" i="3"/>
  <c r="L85" i="3"/>
  <c r="K85" i="3"/>
  <c r="J85" i="3"/>
  <c r="I85" i="3"/>
  <c r="AG84" i="3"/>
  <c r="AF84" i="3"/>
  <c r="AE84" i="3"/>
  <c r="AD84" i="3"/>
  <c r="AC84" i="3"/>
  <c r="AB84" i="3"/>
  <c r="AA84" i="3"/>
  <c r="Z84" i="3"/>
  <c r="Y84" i="3"/>
  <c r="X84" i="3"/>
  <c r="W84" i="3"/>
  <c r="V84" i="3"/>
  <c r="U84" i="3"/>
  <c r="T84" i="3"/>
  <c r="S84" i="3"/>
  <c r="R84" i="3"/>
  <c r="Q84" i="3"/>
  <c r="P84" i="3"/>
  <c r="O84" i="3"/>
  <c r="N84" i="3"/>
  <c r="M84" i="3"/>
  <c r="L84" i="3"/>
  <c r="K84" i="3"/>
  <c r="J84" i="3"/>
  <c r="I84" i="3"/>
  <c r="AG83" i="3"/>
  <c r="AF83" i="3"/>
  <c r="AE83" i="3"/>
  <c r="AD83" i="3"/>
  <c r="AC83" i="3"/>
  <c r="AB83" i="3"/>
  <c r="AA83" i="3"/>
  <c r="Z83" i="3"/>
  <c r="Y83" i="3"/>
  <c r="X83" i="3"/>
  <c r="W83" i="3"/>
  <c r="V83" i="3"/>
  <c r="U83" i="3"/>
  <c r="T83" i="3"/>
  <c r="S83" i="3"/>
  <c r="R83" i="3"/>
  <c r="Q83" i="3"/>
  <c r="P83" i="3"/>
  <c r="O83" i="3"/>
  <c r="N83" i="3"/>
  <c r="M83" i="3"/>
  <c r="L83" i="3"/>
  <c r="K83" i="3"/>
  <c r="J83" i="3"/>
  <c r="I83" i="3"/>
  <c r="AG82" i="3"/>
  <c r="AF82" i="3"/>
  <c r="AE82" i="3"/>
  <c r="AD82" i="3"/>
  <c r="AC82" i="3"/>
  <c r="AB82" i="3"/>
  <c r="AA82" i="3"/>
  <c r="Z82" i="3"/>
  <c r="Y82" i="3"/>
  <c r="X82" i="3"/>
  <c r="W82" i="3"/>
  <c r="V82" i="3"/>
  <c r="U82" i="3"/>
  <c r="T82" i="3"/>
  <c r="S82" i="3"/>
  <c r="R82" i="3"/>
  <c r="Q82" i="3"/>
  <c r="P82" i="3"/>
  <c r="O82" i="3"/>
  <c r="N82" i="3"/>
  <c r="M82" i="3"/>
  <c r="L82" i="3"/>
  <c r="K82" i="3"/>
  <c r="J82" i="3"/>
  <c r="I82" i="3"/>
  <c r="AG81" i="3"/>
  <c r="AF81" i="3"/>
  <c r="AE81" i="3"/>
  <c r="AD81" i="3"/>
  <c r="AC81" i="3"/>
  <c r="AB81" i="3"/>
  <c r="AA81" i="3"/>
  <c r="Z81" i="3"/>
  <c r="Y81" i="3"/>
  <c r="X81" i="3"/>
  <c r="W81" i="3"/>
  <c r="V81" i="3"/>
  <c r="U81" i="3"/>
  <c r="T81" i="3"/>
  <c r="S81" i="3"/>
  <c r="R81" i="3"/>
  <c r="Q81" i="3"/>
  <c r="P81" i="3"/>
  <c r="O81" i="3"/>
  <c r="N81" i="3"/>
  <c r="M81" i="3"/>
  <c r="L81" i="3"/>
  <c r="K81" i="3"/>
  <c r="J81" i="3"/>
  <c r="I81" i="3"/>
  <c r="AG80" i="3"/>
  <c r="AF80" i="3"/>
  <c r="AE80" i="3"/>
  <c r="AD80" i="3"/>
  <c r="AC80" i="3"/>
  <c r="AB80" i="3"/>
  <c r="AA80" i="3"/>
  <c r="Z80" i="3"/>
  <c r="Y80" i="3"/>
  <c r="X80" i="3"/>
  <c r="W80" i="3"/>
  <c r="V80" i="3"/>
  <c r="U80" i="3"/>
  <c r="T80" i="3"/>
  <c r="S80" i="3"/>
  <c r="R80" i="3"/>
  <c r="Q80" i="3"/>
  <c r="P80" i="3"/>
  <c r="O80" i="3"/>
  <c r="N80" i="3"/>
  <c r="M80" i="3"/>
  <c r="L80" i="3"/>
  <c r="K80" i="3"/>
  <c r="J80" i="3"/>
  <c r="I80" i="3"/>
  <c r="AG79" i="3"/>
  <c r="AF79" i="3"/>
  <c r="AE79" i="3"/>
  <c r="AD79" i="3"/>
  <c r="AC79" i="3"/>
  <c r="AB79" i="3"/>
  <c r="AA79" i="3"/>
  <c r="Z79" i="3"/>
  <c r="Y79" i="3"/>
  <c r="X79" i="3"/>
  <c r="W79" i="3"/>
  <c r="V79" i="3"/>
  <c r="U79" i="3"/>
  <c r="T79" i="3"/>
  <c r="S79" i="3"/>
  <c r="R79" i="3"/>
  <c r="Q79" i="3"/>
  <c r="P79" i="3"/>
  <c r="O79" i="3"/>
  <c r="N79" i="3"/>
  <c r="M79" i="3"/>
  <c r="L79" i="3"/>
  <c r="K79" i="3"/>
  <c r="J79" i="3"/>
  <c r="I79" i="3"/>
  <c r="AG78" i="3"/>
  <c r="AF78" i="3"/>
  <c r="AE78" i="3"/>
  <c r="AD78" i="3"/>
  <c r="AC78" i="3"/>
  <c r="AB78" i="3"/>
  <c r="AA78" i="3"/>
  <c r="Z78" i="3"/>
  <c r="Y78" i="3"/>
  <c r="X78" i="3"/>
  <c r="W78" i="3"/>
  <c r="V78" i="3"/>
  <c r="U78" i="3"/>
  <c r="T78" i="3"/>
  <c r="S78" i="3"/>
  <c r="R78" i="3"/>
  <c r="Q78" i="3"/>
  <c r="P78" i="3"/>
  <c r="O78" i="3"/>
  <c r="N78" i="3"/>
  <c r="M78" i="3"/>
  <c r="L78" i="3"/>
  <c r="K78" i="3"/>
  <c r="J78" i="3"/>
  <c r="I78" i="3"/>
  <c r="AG77" i="3"/>
  <c r="AF77" i="3"/>
  <c r="AE77" i="3"/>
  <c r="AD77" i="3"/>
  <c r="AC77" i="3"/>
  <c r="AB77" i="3"/>
  <c r="AA77" i="3"/>
  <c r="Z77" i="3"/>
  <c r="Y77" i="3"/>
  <c r="X77" i="3"/>
  <c r="W77" i="3"/>
  <c r="V77" i="3"/>
  <c r="U77" i="3"/>
  <c r="T77" i="3"/>
  <c r="S77" i="3"/>
  <c r="R77" i="3"/>
  <c r="Q77" i="3"/>
  <c r="P77" i="3"/>
  <c r="O77" i="3"/>
  <c r="N77" i="3"/>
  <c r="M77" i="3"/>
  <c r="L77" i="3"/>
  <c r="K77" i="3"/>
  <c r="J77" i="3"/>
  <c r="I77" i="3"/>
  <c r="AG76" i="3"/>
  <c r="AF76" i="3"/>
  <c r="AE76" i="3"/>
  <c r="AD76" i="3"/>
  <c r="AC76" i="3"/>
  <c r="AB76" i="3"/>
  <c r="AA76" i="3"/>
  <c r="Z76" i="3"/>
  <c r="Y76" i="3"/>
  <c r="X76" i="3"/>
  <c r="W76" i="3"/>
  <c r="V76" i="3"/>
  <c r="U76" i="3"/>
  <c r="T76" i="3"/>
  <c r="S76" i="3"/>
  <c r="R76" i="3"/>
  <c r="Q76" i="3"/>
  <c r="P76" i="3"/>
  <c r="O76" i="3"/>
  <c r="N76" i="3"/>
  <c r="M76" i="3"/>
  <c r="L76" i="3"/>
  <c r="K76" i="3"/>
  <c r="J76" i="3"/>
  <c r="I76" i="3"/>
  <c r="AG75" i="3"/>
  <c r="AF75" i="3"/>
  <c r="AE75" i="3"/>
  <c r="AD75" i="3"/>
  <c r="AC75" i="3"/>
  <c r="AB75" i="3"/>
  <c r="AA75" i="3"/>
  <c r="Z75" i="3"/>
  <c r="Y75" i="3"/>
  <c r="X75" i="3"/>
  <c r="W75" i="3"/>
  <c r="V75" i="3"/>
  <c r="U75" i="3"/>
  <c r="T75" i="3"/>
  <c r="S75" i="3"/>
  <c r="R75" i="3"/>
  <c r="Q75" i="3"/>
  <c r="P75" i="3"/>
  <c r="O75" i="3"/>
  <c r="N75" i="3"/>
  <c r="M75" i="3"/>
  <c r="L75" i="3"/>
  <c r="K75" i="3"/>
  <c r="J75" i="3"/>
  <c r="I75" i="3"/>
  <c r="AG74" i="3"/>
  <c r="AF74" i="3"/>
  <c r="AE74" i="3"/>
  <c r="AD74" i="3"/>
  <c r="AC74" i="3"/>
  <c r="AB74" i="3"/>
  <c r="AA74" i="3"/>
  <c r="Z74" i="3"/>
  <c r="Y74" i="3"/>
  <c r="X74" i="3"/>
  <c r="W74" i="3"/>
  <c r="V74" i="3"/>
  <c r="U74" i="3"/>
  <c r="T74" i="3"/>
  <c r="S74" i="3"/>
  <c r="R74" i="3"/>
  <c r="Q74" i="3"/>
  <c r="P74" i="3"/>
  <c r="O74" i="3"/>
  <c r="N74" i="3"/>
  <c r="M74" i="3"/>
  <c r="L74" i="3"/>
  <c r="K74" i="3"/>
  <c r="J74" i="3"/>
  <c r="I74" i="3"/>
  <c r="AG73" i="3"/>
  <c r="AF73" i="3"/>
  <c r="AE73" i="3"/>
  <c r="AD73" i="3"/>
  <c r="AC73" i="3"/>
  <c r="AB73" i="3"/>
  <c r="AA73" i="3"/>
  <c r="Z73" i="3"/>
  <c r="Y73" i="3"/>
  <c r="X73" i="3"/>
  <c r="W73" i="3"/>
  <c r="V73" i="3"/>
  <c r="U73" i="3"/>
  <c r="T73" i="3"/>
  <c r="S73" i="3"/>
  <c r="R73" i="3"/>
  <c r="Q73" i="3"/>
  <c r="P73" i="3"/>
  <c r="O73" i="3"/>
  <c r="N73" i="3"/>
  <c r="M73" i="3"/>
  <c r="L73" i="3"/>
  <c r="K73" i="3"/>
  <c r="J73" i="3"/>
  <c r="I73" i="3"/>
  <c r="AG72" i="3"/>
  <c r="AF72" i="3"/>
  <c r="AE72" i="3"/>
  <c r="AD72" i="3"/>
  <c r="AC72" i="3"/>
  <c r="AB72" i="3"/>
  <c r="AA72" i="3"/>
  <c r="Z72" i="3"/>
  <c r="Y72" i="3"/>
  <c r="X72" i="3"/>
  <c r="W72" i="3"/>
  <c r="V72" i="3"/>
  <c r="U72" i="3"/>
  <c r="T72" i="3"/>
  <c r="S72" i="3"/>
  <c r="R72" i="3"/>
  <c r="Q72" i="3"/>
  <c r="P72" i="3"/>
  <c r="O72" i="3"/>
  <c r="N72" i="3"/>
  <c r="M72" i="3"/>
  <c r="L72" i="3"/>
  <c r="K72" i="3"/>
  <c r="J72" i="3"/>
  <c r="I72" i="3"/>
  <c r="AG71" i="3"/>
  <c r="AF71" i="3"/>
  <c r="AE71" i="3"/>
  <c r="AD71" i="3"/>
  <c r="AC71" i="3"/>
  <c r="AB71" i="3"/>
  <c r="AA71" i="3"/>
  <c r="Z71" i="3"/>
  <c r="Y71" i="3"/>
  <c r="X71" i="3"/>
  <c r="W71" i="3"/>
  <c r="V71" i="3"/>
  <c r="U71" i="3"/>
  <c r="T71" i="3"/>
  <c r="S71" i="3"/>
  <c r="R71" i="3"/>
  <c r="Q71" i="3"/>
  <c r="P71" i="3"/>
  <c r="O71" i="3"/>
  <c r="N71" i="3"/>
  <c r="M71" i="3"/>
  <c r="L71" i="3"/>
  <c r="K71" i="3"/>
  <c r="J71" i="3"/>
  <c r="I71" i="3"/>
  <c r="AG70" i="3"/>
  <c r="AF70" i="3"/>
  <c r="AE70" i="3"/>
  <c r="AD70" i="3"/>
  <c r="AC70" i="3"/>
  <c r="AB70" i="3"/>
  <c r="AA70" i="3"/>
  <c r="Z70" i="3"/>
  <c r="Y70" i="3"/>
  <c r="X70" i="3"/>
  <c r="W70" i="3"/>
  <c r="V70" i="3"/>
  <c r="U70" i="3"/>
  <c r="T70" i="3"/>
  <c r="S70" i="3"/>
  <c r="R70" i="3"/>
  <c r="Q70" i="3"/>
  <c r="P70" i="3"/>
  <c r="O70" i="3"/>
  <c r="N70" i="3"/>
  <c r="M70" i="3"/>
  <c r="L70" i="3"/>
  <c r="K70" i="3"/>
  <c r="J70" i="3"/>
  <c r="I70" i="3"/>
  <c r="AG69" i="3"/>
  <c r="AF69" i="3"/>
  <c r="AE69" i="3"/>
  <c r="AD69" i="3"/>
  <c r="AC69" i="3"/>
  <c r="AB69" i="3"/>
  <c r="AA69" i="3"/>
  <c r="Z69" i="3"/>
  <c r="Y69" i="3"/>
  <c r="X69" i="3"/>
  <c r="W69" i="3"/>
  <c r="V69" i="3"/>
  <c r="U69" i="3"/>
  <c r="T69" i="3"/>
  <c r="S69" i="3"/>
  <c r="R69" i="3"/>
  <c r="Q69" i="3"/>
  <c r="P69" i="3"/>
  <c r="O69" i="3"/>
  <c r="N69" i="3"/>
  <c r="M69" i="3"/>
  <c r="L69" i="3"/>
  <c r="K69" i="3"/>
  <c r="J69" i="3"/>
  <c r="I69" i="3"/>
  <c r="AG68" i="3"/>
  <c r="AF68" i="3"/>
  <c r="AE68" i="3"/>
  <c r="AD68" i="3"/>
  <c r="AC68" i="3"/>
  <c r="AB68" i="3"/>
  <c r="AA68" i="3"/>
  <c r="Z68" i="3"/>
  <c r="Y68" i="3"/>
  <c r="X68" i="3"/>
  <c r="W68" i="3"/>
  <c r="V68" i="3"/>
  <c r="U68" i="3"/>
  <c r="T68" i="3"/>
  <c r="S68" i="3"/>
  <c r="R68" i="3"/>
  <c r="Q68" i="3"/>
  <c r="P68" i="3"/>
  <c r="O68" i="3"/>
  <c r="N68" i="3"/>
  <c r="M68" i="3"/>
  <c r="L68" i="3"/>
  <c r="K68" i="3"/>
  <c r="J68" i="3"/>
  <c r="I68" i="3"/>
  <c r="AG67" i="3"/>
  <c r="AF67" i="3"/>
  <c r="AE67" i="3"/>
  <c r="AD67" i="3"/>
  <c r="AC67" i="3"/>
  <c r="AB67" i="3"/>
  <c r="AA67" i="3"/>
  <c r="Z67" i="3"/>
  <c r="Y67" i="3"/>
  <c r="X67" i="3"/>
  <c r="W67" i="3"/>
  <c r="V67" i="3"/>
  <c r="U67" i="3"/>
  <c r="T67" i="3"/>
  <c r="S67" i="3"/>
  <c r="R67" i="3"/>
  <c r="Q67" i="3"/>
  <c r="P67" i="3"/>
  <c r="O67" i="3"/>
  <c r="N67" i="3"/>
  <c r="M67" i="3"/>
  <c r="L67" i="3"/>
  <c r="K67" i="3"/>
  <c r="J67" i="3"/>
  <c r="I67" i="3"/>
  <c r="AG66" i="3"/>
  <c r="AF66" i="3"/>
  <c r="AE66" i="3"/>
  <c r="AD66" i="3"/>
  <c r="AC66" i="3"/>
  <c r="AB66" i="3"/>
  <c r="AA66" i="3"/>
  <c r="Z66" i="3"/>
  <c r="Y66" i="3"/>
  <c r="X66" i="3"/>
  <c r="W66" i="3"/>
  <c r="V66" i="3"/>
  <c r="U66" i="3"/>
  <c r="T66" i="3"/>
  <c r="S66" i="3"/>
  <c r="R66" i="3"/>
  <c r="Q66" i="3"/>
  <c r="P66" i="3"/>
  <c r="O66" i="3"/>
  <c r="N66" i="3"/>
  <c r="M66" i="3"/>
  <c r="L66" i="3"/>
  <c r="K66" i="3"/>
  <c r="J66" i="3"/>
  <c r="I66" i="3"/>
  <c r="AG65" i="3"/>
  <c r="AF65" i="3"/>
  <c r="AE65" i="3"/>
  <c r="AD65" i="3"/>
  <c r="AC65" i="3"/>
  <c r="AB65" i="3"/>
  <c r="AA65" i="3"/>
  <c r="Z65" i="3"/>
  <c r="Y65" i="3"/>
  <c r="X65" i="3"/>
  <c r="W65" i="3"/>
  <c r="V65" i="3"/>
  <c r="U65" i="3"/>
  <c r="T65" i="3"/>
  <c r="S65" i="3"/>
  <c r="R65" i="3"/>
  <c r="Q65" i="3"/>
  <c r="P65" i="3"/>
  <c r="O65" i="3"/>
  <c r="N65" i="3"/>
  <c r="M65" i="3"/>
  <c r="L65" i="3"/>
  <c r="K65" i="3"/>
  <c r="J65" i="3"/>
  <c r="I65" i="3"/>
  <c r="AG64" i="3"/>
  <c r="AF64" i="3"/>
  <c r="AE64" i="3"/>
  <c r="AD64" i="3"/>
  <c r="AC64" i="3"/>
  <c r="AB64" i="3"/>
  <c r="AA64" i="3"/>
  <c r="Z64" i="3"/>
  <c r="Y64" i="3"/>
  <c r="X64" i="3"/>
  <c r="W64" i="3"/>
  <c r="V64" i="3"/>
  <c r="U64" i="3"/>
  <c r="T64" i="3"/>
  <c r="S64" i="3"/>
  <c r="R64" i="3"/>
  <c r="Q64" i="3"/>
  <c r="P64" i="3"/>
  <c r="O64" i="3"/>
  <c r="N64" i="3"/>
  <c r="M64" i="3"/>
  <c r="L64" i="3"/>
  <c r="K64" i="3"/>
  <c r="J64" i="3"/>
  <c r="I64" i="3"/>
  <c r="AG63" i="3"/>
  <c r="AF63" i="3"/>
  <c r="AE63" i="3"/>
  <c r="AD63" i="3"/>
  <c r="AC63" i="3"/>
  <c r="AB63" i="3"/>
  <c r="AA63" i="3"/>
  <c r="Z63" i="3"/>
  <c r="Y63" i="3"/>
  <c r="X63" i="3"/>
  <c r="W63" i="3"/>
  <c r="V63" i="3"/>
  <c r="U63" i="3"/>
  <c r="T63" i="3"/>
  <c r="S63" i="3"/>
  <c r="R63" i="3"/>
  <c r="Q63" i="3"/>
  <c r="P63" i="3"/>
  <c r="O63" i="3"/>
  <c r="N63" i="3"/>
  <c r="M63" i="3"/>
  <c r="L63" i="3"/>
  <c r="K63" i="3"/>
  <c r="J63" i="3"/>
  <c r="I63" i="3"/>
  <c r="AG62" i="3"/>
  <c r="AF62" i="3"/>
  <c r="AE62" i="3"/>
  <c r="AD62" i="3"/>
  <c r="AC62" i="3"/>
  <c r="AB62" i="3"/>
  <c r="AA62" i="3"/>
  <c r="Z62" i="3"/>
  <c r="Y62" i="3"/>
  <c r="X62" i="3"/>
  <c r="W62" i="3"/>
  <c r="V62" i="3"/>
  <c r="U62" i="3"/>
  <c r="T62" i="3"/>
  <c r="S62" i="3"/>
  <c r="R62" i="3"/>
  <c r="Q62" i="3"/>
  <c r="P62" i="3"/>
  <c r="O62" i="3"/>
  <c r="N62" i="3"/>
  <c r="M62" i="3"/>
  <c r="L62" i="3"/>
  <c r="K62" i="3"/>
  <c r="J62" i="3"/>
  <c r="I62" i="3"/>
  <c r="AG61" i="3"/>
  <c r="AF61" i="3"/>
  <c r="AE61" i="3"/>
  <c r="AD61" i="3"/>
  <c r="AC61" i="3"/>
  <c r="AB61" i="3"/>
  <c r="AA61" i="3"/>
  <c r="Z61" i="3"/>
  <c r="Y61" i="3"/>
  <c r="X61" i="3"/>
  <c r="W61" i="3"/>
  <c r="V61" i="3"/>
  <c r="U61" i="3"/>
  <c r="T61" i="3"/>
  <c r="S61" i="3"/>
  <c r="R61" i="3"/>
  <c r="Q61" i="3"/>
  <c r="P61" i="3"/>
  <c r="O61" i="3"/>
  <c r="N61" i="3"/>
  <c r="M61" i="3"/>
  <c r="L61" i="3"/>
  <c r="K61" i="3"/>
  <c r="J61" i="3"/>
  <c r="I61" i="3"/>
  <c r="AG60" i="3"/>
  <c r="AF60" i="3"/>
  <c r="AE60" i="3"/>
  <c r="AD60" i="3"/>
  <c r="AC60" i="3"/>
  <c r="AB60" i="3"/>
  <c r="AA60" i="3"/>
  <c r="Z60" i="3"/>
  <c r="Y60" i="3"/>
  <c r="X60" i="3"/>
  <c r="W60" i="3"/>
  <c r="V60" i="3"/>
  <c r="U60" i="3"/>
  <c r="T60" i="3"/>
  <c r="S60" i="3"/>
  <c r="R60" i="3"/>
  <c r="Q60" i="3"/>
  <c r="P60" i="3"/>
  <c r="O60" i="3"/>
  <c r="N60" i="3"/>
  <c r="M60" i="3"/>
  <c r="L60" i="3"/>
  <c r="K60" i="3"/>
  <c r="J60" i="3"/>
  <c r="I60" i="3"/>
  <c r="AG59" i="3"/>
  <c r="AF59" i="3"/>
  <c r="AE59" i="3"/>
  <c r="AD59" i="3"/>
  <c r="AC59" i="3"/>
  <c r="AB59" i="3"/>
  <c r="AA59" i="3"/>
  <c r="Z59" i="3"/>
  <c r="Y59" i="3"/>
  <c r="X59" i="3"/>
  <c r="W59" i="3"/>
  <c r="V59" i="3"/>
  <c r="U59" i="3"/>
  <c r="T59" i="3"/>
  <c r="S59" i="3"/>
  <c r="R59" i="3"/>
  <c r="Q59" i="3"/>
  <c r="P59" i="3"/>
  <c r="O59" i="3"/>
  <c r="N59" i="3"/>
  <c r="M59" i="3"/>
  <c r="L59" i="3"/>
  <c r="K59" i="3"/>
  <c r="J59" i="3"/>
  <c r="I59" i="3"/>
  <c r="AG58" i="3"/>
  <c r="AF58" i="3"/>
  <c r="AE58" i="3"/>
  <c r="AD58" i="3"/>
  <c r="AC58" i="3"/>
  <c r="AB58" i="3"/>
  <c r="AA58" i="3"/>
  <c r="Z58" i="3"/>
  <c r="Y58" i="3"/>
  <c r="X58" i="3"/>
  <c r="W58" i="3"/>
  <c r="V58" i="3"/>
  <c r="U58" i="3"/>
  <c r="T58" i="3"/>
  <c r="S58" i="3"/>
  <c r="R58" i="3"/>
  <c r="Q58" i="3"/>
  <c r="P58" i="3"/>
  <c r="O58" i="3"/>
  <c r="N58" i="3"/>
  <c r="M58" i="3"/>
  <c r="L58" i="3"/>
  <c r="K58" i="3"/>
  <c r="J58" i="3"/>
  <c r="I58" i="3"/>
  <c r="AG57" i="3"/>
  <c r="AF57" i="3"/>
  <c r="AE57" i="3"/>
  <c r="AD57" i="3"/>
  <c r="AC57" i="3"/>
  <c r="AB57" i="3"/>
  <c r="AA57" i="3"/>
  <c r="Z57" i="3"/>
  <c r="Y57" i="3"/>
  <c r="X57" i="3"/>
  <c r="W57" i="3"/>
  <c r="V57" i="3"/>
  <c r="U57" i="3"/>
  <c r="T57" i="3"/>
  <c r="S57" i="3"/>
  <c r="R57" i="3"/>
  <c r="Q57" i="3"/>
  <c r="P57" i="3"/>
  <c r="O57" i="3"/>
  <c r="N57" i="3"/>
  <c r="M57" i="3"/>
  <c r="L57" i="3"/>
  <c r="K57" i="3"/>
  <c r="J57" i="3"/>
  <c r="I57" i="3"/>
  <c r="AG56" i="3"/>
  <c r="AF56" i="3"/>
  <c r="AE56" i="3"/>
  <c r="AD56" i="3"/>
  <c r="AC56" i="3"/>
  <c r="AB56" i="3"/>
  <c r="AA56" i="3"/>
  <c r="Z56" i="3"/>
  <c r="Y56" i="3"/>
  <c r="X56" i="3"/>
  <c r="W56" i="3"/>
  <c r="V56" i="3"/>
  <c r="U56" i="3"/>
  <c r="T56" i="3"/>
  <c r="S56" i="3"/>
  <c r="R56" i="3"/>
  <c r="Q56" i="3"/>
  <c r="P56" i="3"/>
  <c r="O56" i="3"/>
  <c r="N56" i="3"/>
  <c r="M56" i="3"/>
  <c r="L56" i="3"/>
  <c r="K56" i="3"/>
  <c r="J56" i="3"/>
  <c r="I56" i="3"/>
  <c r="AG55" i="3"/>
  <c r="AF55" i="3"/>
  <c r="AE55" i="3"/>
  <c r="AD55" i="3"/>
  <c r="AC55" i="3"/>
  <c r="AB55" i="3"/>
  <c r="AA55" i="3"/>
  <c r="Z55" i="3"/>
  <c r="Y55" i="3"/>
  <c r="X55" i="3"/>
  <c r="W55" i="3"/>
  <c r="V55" i="3"/>
  <c r="U55" i="3"/>
  <c r="T55" i="3"/>
  <c r="S55" i="3"/>
  <c r="R55" i="3"/>
  <c r="Q55" i="3"/>
  <c r="P55" i="3"/>
  <c r="O55" i="3"/>
  <c r="N55" i="3"/>
  <c r="M55" i="3"/>
  <c r="L55" i="3"/>
  <c r="K55" i="3"/>
  <c r="J55" i="3"/>
  <c r="I55" i="3"/>
  <c r="AG54" i="3"/>
  <c r="AF54" i="3"/>
  <c r="AE54" i="3"/>
  <c r="AD54" i="3"/>
  <c r="AC54" i="3"/>
  <c r="AB54" i="3"/>
  <c r="AA54" i="3"/>
  <c r="Z54" i="3"/>
  <c r="Y54" i="3"/>
  <c r="X54" i="3"/>
  <c r="W54" i="3"/>
  <c r="V54" i="3"/>
  <c r="U54" i="3"/>
  <c r="T54" i="3"/>
  <c r="S54" i="3"/>
  <c r="R54" i="3"/>
  <c r="Q54" i="3"/>
  <c r="P54" i="3"/>
  <c r="O54" i="3"/>
  <c r="N54" i="3"/>
  <c r="M54" i="3"/>
  <c r="L54" i="3"/>
  <c r="K54" i="3"/>
  <c r="J54" i="3"/>
  <c r="I54" i="3"/>
  <c r="AG53" i="3"/>
  <c r="AF53" i="3"/>
  <c r="AE53" i="3"/>
  <c r="AD53" i="3"/>
  <c r="AC53" i="3"/>
  <c r="AB53" i="3"/>
  <c r="AA53" i="3"/>
  <c r="Z53" i="3"/>
  <c r="Y53" i="3"/>
  <c r="X53" i="3"/>
  <c r="W53" i="3"/>
  <c r="V53" i="3"/>
  <c r="U53" i="3"/>
  <c r="T53" i="3"/>
  <c r="S53" i="3"/>
  <c r="R53" i="3"/>
  <c r="Q53" i="3"/>
  <c r="P53" i="3"/>
  <c r="O53" i="3"/>
  <c r="N53" i="3"/>
  <c r="M53" i="3"/>
  <c r="L53" i="3"/>
  <c r="K53" i="3"/>
  <c r="J53" i="3"/>
  <c r="I53" i="3"/>
  <c r="AG52" i="3"/>
  <c r="AF52" i="3"/>
  <c r="AE52" i="3"/>
  <c r="AD52" i="3"/>
  <c r="AC52" i="3"/>
  <c r="AB52" i="3"/>
  <c r="AA52" i="3"/>
  <c r="Z52" i="3"/>
  <c r="Y52" i="3"/>
  <c r="X52" i="3"/>
  <c r="W52" i="3"/>
  <c r="V52" i="3"/>
  <c r="U52" i="3"/>
  <c r="T52" i="3"/>
  <c r="S52" i="3"/>
  <c r="R52" i="3"/>
  <c r="Q52" i="3"/>
  <c r="P52" i="3"/>
  <c r="O52" i="3"/>
  <c r="N52" i="3"/>
  <c r="M52" i="3"/>
  <c r="L52" i="3"/>
  <c r="K52" i="3"/>
  <c r="J52" i="3"/>
  <c r="I52" i="3"/>
  <c r="AG51" i="3"/>
  <c r="AF51" i="3"/>
  <c r="AE51" i="3"/>
  <c r="AD51" i="3"/>
  <c r="AC51" i="3"/>
  <c r="AB51" i="3"/>
  <c r="AA51" i="3"/>
  <c r="Z51" i="3"/>
  <c r="Y51" i="3"/>
  <c r="X51" i="3"/>
  <c r="W51" i="3"/>
  <c r="V51" i="3"/>
  <c r="U51" i="3"/>
  <c r="T51" i="3"/>
  <c r="S51" i="3"/>
  <c r="R51" i="3"/>
  <c r="Q51" i="3"/>
  <c r="P51" i="3"/>
  <c r="O51" i="3"/>
  <c r="N51" i="3"/>
  <c r="M51" i="3"/>
  <c r="L51" i="3"/>
  <c r="K51" i="3"/>
  <c r="J51" i="3"/>
  <c r="I51" i="3"/>
  <c r="AG50" i="3"/>
  <c r="AF50" i="3"/>
  <c r="AE50" i="3"/>
  <c r="AD50" i="3"/>
  <c r="AC50" i="3"/>
  <c r="AB50" i="3"/>
  <c r="AA50" i="3"/>
  <c r="Z50" i="3"/>
  <c r="Y50" i="3"/>
  <c r="X50" i="3"/>
  <c r="W50" i="3"/>
  <c r="V50" i="3"/>
  <c r="U50" i="3"/>
  <c r="T50" i="3"/>
  <c r="S50" i="3"/>
  <c r="R50" i="3"/>
  <c r="Q50" i="3"/>
  <c r="P50" i="3"/>
  <c r="O50" i="3"/>
  <c r="N50" i="3"/>
  <c r="M50" i="3"/>
  <c r="L50" i="3"/>
  <c r="K50" i="3"/>
  <c r="J50" i="3"/>
  <c r="I50" i="3"/>
  <c r="AG49" i="3"/>
  <c r="AF49" i="3"/>
  <c r="AE49" i="3"/>
  <c r="AD49" i="3"/>
  <c r="AC49" i="3"/>
  <c r="AB49" i="3"/>
  <c r="AA49" i="3"/>
  <c r="Z49" i="3"/>
  <c r="Y49" i="3"/>
  <c r="X49" i="3"/>
  <c r="W49" i="3"/>
  <c r="V49" i="3"/>
  <c r="U49" i="3"/>
  <c r="T49" i="3"/>
  <c r="S49" i="3"/>
  <c r="R49" i="3"/>
  <c r="Q49" i="3"/>
  <c r="P49" i="3"/>
  <c r="O49" i="3"/>
  <c r="N49" i="3"/>
  <c r="M49" i="3"/>
  <c r="L49" i="3"/>
  <c r="K49" i="3"/>
  <c r="J49" i="3"/>
  <c r="I49" i="3"/>
  <c r="AG48" i="3"/>
  <c r="AF48" i="3"/>
  <c r="AE48" i="3"/>
  <c r="AD48" i="3"/>
  <c r="AC48" i="3"/>
  <c r="AB48" i="3"/>
  <c r="AA48" i="3"/>
  <c r="Z48" i="3"/>
  <c r="Y48" i="3"/>
  <c r="X48" i="3"/>
  <c r="W48" i="3"/>
  <c r="V48" i="3"/>
  <c r="U48" i="3"/>
  <c r="T48" i="3"/>
  <c r="S48" i="3"/>
  <c r="R48" i="3"/>
  <c r="Q48" i="3"/>
  <c r="P48" i="3"/>
  <c r="O48" i="3"/>
  <c r="N48" i="3"/>
  <c r="M48" i="3"/>
  <c r="L48" i="3"/>
  <c r="K48" i="3"/>
  <c r="J48" i="3"/>
  <c r="I48" i="3"/>
  <c r="AG47" i="3"/>
  <c r="AF47" i="3"/>
  <c r="AE47" i="3"/>
  <c r="AD47" i="3"/>
  <c r="AC47" i="3"/>
  <c r="AB47" i="3"/>
  <c r="AA47" i="3"/>
  <c r="Z47" i="3"/>
  <c r="Y47" i="3"/>
  <c r="X47" i="3"/>
  <c r="W47" i="3"/>
  <c r="V47" i="3"/>
  <c r="U47" i="3"/>
  <c r="T47" i="3"/>
  <c r="S47" i="3"/>
  <c r="R47" i="3"/>
  <c r="Q47" i="3"/>
  <c r="P47" i="3"/>
  <c r="O47" i="3"/>
  <c r="N47" i="3"/>
  <c r="M47" i="3"/>
  <c r="L47" i="3"/>
  <c r="K47" i="3"/>
  <c r="J47" i="3"/>
  <c r="I47" i="3"/>
  <c r="AG46" i="3"/>
  <c r="AF46" i="3"/>
  <c r="AE46" i="3"/>
  <c r="AD46" i="3"/>
  <c r="AC46" i="3"/>
  <c r="AB46" i="3"/>
  <c r="AA46" i="3"/>
  <c r="Z46" i="3"/>
  <c r="Y46" i="3"/>
  <c r="X46" i="3"/>
  <c r="W46" i="3"/>
  <c r="V46" i="3"/>
  <c r="U46" i="3"/>
  <c r="T46" i="3"/>
  <c r="S46" i="3"/>
  <c r="R46" i="3"/>
  <c r="Q46" i="3"/>
  <c r="P46" i="3"/>
  <c r="O46" i="3"/>
  <c r="N46" i="3"/>
  <c r="M46" i="3"/>
  <c r="L46" i="3"/>
  <c r="K46" i="3"/>
  <c r="J46" i="3"/>
  <c r="I46" i="3"/>
  <c r="AG45" i="3"/>
  <c r="AF45" i="3"/>
  <c r="AE45" i="3"/>
  <c r="AD45" i="3"/>
  <c r="AC45" i="3"/>
  <c r="AB45" i="3"/>
  <c r="AA45" i="3"/>
  <c r="Z45" i="3"/>
  <c r="Y45" i="3"/>
  <c r="X45" i="3"/>
  <c r="W45" i="3"/>
  <c r="V45" i="3"/>
  <c r="U45" i="3"/>
  <c r="T45" i="3"/>
  <c r="S45" i="3"/>
  <c r="R45" i="3"/>
  <c r="Q45" i="3"/>
  <c r="P45" i="3"/>
  <c r="O45" i="3"/>
  <c r="N45" i="3"/>
  <c r="M45" i="3"/>
  <c r="L45" i="3"/>
  <c r="K45" i="3"/>
  <c r="J45" i="3"/>
  <c r="I45" i="3"/>
  <c r="AG44" i="3"/>
  <c r="AF44" i="3"/>
  <c r="AE44" i="3"/>
  <c r="AD44" i="3"/>
  <c r="AC44" i="3"/>
  <c r="AB44" i="3"/>
  <c r="AA44" i="3"/>
  <c r="Z44" i="3"/>
  <c r="Y44" i="3"/>
  <c r="X44" i="3"/>
  <c r="W44" i="3"/>
  <c r="V44" i="3"/>
  <c r="U44" i="3"/>
  <c r="T44" i="3"/>
  <c r="S44" i="3"/>
  <c r="R44" i="3"/>
  <c r="Q44" i="3"/>
  <c r="P44" i="3"/>
  <c r="O44" i="3"/>
  <c r="N44" i="3"/>
  <c r="M44" i="3"/>
  <c r="L44" i="3"/>
  <c r="K44" i="3"/>
  <c r="J44" i="3"/>
  <c r="I44" i="3"/>
  <c r="AG43" i="3"/>
  <c r="AF43" i="3"/>
  <c r="AE43" i="3"/>
  <c r="AD43" i="3"/>
  <c r="AC43" i="3"/>
  <c r="AB43" i="3"/>
  <c r="AA43" i="3"/>
  <c r="Z43" i="3"/>
  <c r="Y43" i="3"/>
  <c r="X43" i="3"/>
  <c r="W43" i="3"/>
  <c r="V43" i="3"/>
  <c r="U43" i="3"/>
  <c r="T43" i="3"/>
  <c r="S43" i="3"/>
  <c r="R43" i="3"/>
  <c r="Q43" i="3"/>
  <c r="P43" i="3"/>
  <c r="O43" i="3"/>
  <c r="N43" i="3"/>
  <c r="M43" i="3"/>
  <c r="L43" i="3"/>
  <c r="K43" i="3"/>
  <c r="J43" i="3"/>
  <c r="I43" i="3"/>
  <c r="AG42" i="3"/>
  <c r="AF42" i="3"/>
  <c r="AE42" i="3"/>
  <c r="AD42" i="3"/>
  <c r="AC42" i="3"/>
  <c r="AB42" i="3"/>
  <c r="AA42" i="3"/>
  <c r="Z42" i="3"/>
  <c r="Y42" i="3"/>
  <c r="X42" i="3"/>
  <c r="W42" i="3"/>
  <c r="V42" i="3"/>
  <c r="U42" i="3"/>
  <c r="T42" i="3"/>
  <c r="S42" i="3"/>
  <c r="R42" i="3"/>
  <c r="Q42" i="3"/>
  <c r="P42" i="3"/>
  <c r="O42" i="3"/>
  <c r="N42" i="3"/>
  <c r="M42" i="3"/>
  <c r="L42" i="3"/>
  <c r="K42" i="3"/>
  <c r="J42" i="3"/>
  <c r="I42" i="3"/>
  <c r="AG41" i="3"/>
  <c r="AF41" i="3"/>
  <c r="AE41" i="3"/>
  <c r="AD41" i="3"/>
  <c r="AC41" i="3"/>
  <c r="AB41" i="3"/>
  <c r="AA41" i="3"/>
  <c r="Z41" i="3"/>
  <c r="Y41" i="3"/>
  <c r="X41" i="3"/>
  <c r="W41" i="3"/>
  <c r="V41" i="3"/>
  <c r="U41" i="3"/>
  <c r="T41" i="3"/>
  <c r="S41" i="3"/>
  <c r="R41" i="3"/>
  <c r="Q41" i="3"/>
  <c r="P41" i="3"/>
  <c r="O41" i="3"/>
  <c r="N41" i="3"/>
  <c r="M41" i="3"/>
  <c r="L41" i="3"/>
  <c r="K41" i="3"/>
  <c r="J41" i="3"/>
  <c r="I41" i="3"/>
  <c r="AG40" i="3"/>
  <c r="AF40" i="3"/>
  <c r="AE40" i="3"/>
  <c r="AD40" i="3"/>
  <c r="AC40" i="3"/>
  <c r="AB40" i="3"/>
  <c r="AA40" i="3"/>
  <c r="Z40" i="3"/>
  <c r="Y40" i="3"/>
  <c r="X40" i="3"/>
  <c r="W40" i="3"/>
  <c r="V40" i="3"/>
  <c r="U40" i="3"/>
  <c r="T40" i="3"/>
  <c r="S40" i="3"/>
  <c r="R40" i="3"/>
  <c r="Q40" i="3"/>
  <c r="P40" i="3"/>
  <c r="O40" i="3"/>
  <c r="N40" i="3"/>
  <c r="M40" i="3"/>
  <c r="L40" i="3"/>
  <c r="K40" i="3"/>
  <c r="J40" i="3"/>
  <c r="I40" i="3"/>
  <c r="AG39" i="3"/>
  <c r="AF39" i="3"/>
  <c r="AE39" i="3"/>
  <c r="AD39" i="3"/>
  <c r="AC39" i="3"/>
  <c r="AB39" i="3"/>
  <c r="AA39" i="3"/>
  <c r="Z39" i="3"/>
  <c r="Y39" i="3"/>
  <c r="X39" i="3"/>
  <c r="W39" i="3"/>
  <c r="V39" i="3"/>
  <c r="U39" i="3"/>
  <c r="T39" i="3"/>
  <c r="S39" i="3"/>
  <c r="R39" i="3"/>
  <c r="Q39" i="3"/>
  <c r="P39" i="3"/>
  <c r="O39" i="3"/>
  <c r="N39" i="3"/>
  <c r="M39" i="3"/>
  <c r="L39" i="3"/>
  <c r="K39" i="3"/>
  <c r="J39" i="3"/>
  <c r="I39" i="3"/>
  <c r="AG38" i="3"/>
  <c r="AF38" i="3"/>
  <c r="AE38" i="3"/>
  <c r="AD38" i="3"/>
  <c r="AC38" i="3"/>
  <c r="AB38" i="3"/>
  <c r="AA38" i="3"/>
  <c r="Z38" i="3"/>
  <c r="Y38" i="3"/>
  <c r="X38" i="3"/>
  <c r="W38" i="3"/>
  <c r="V38" i="3"/>
  <c r="U38" i="3"/>
  <c r="T38" i="3"/>
  <c r="S38" i="3"/>
  <c r="R38" i="3"/>
  <c r="Q38" i="3"/>
  <c r="P38" i="3"/>
  <c r="O38" i="3"/>
  <c r="N38" i="3"/>
  <c r="M38" i="3"/>
  <c r="L38" i="3"/>
  <c r="K38" i="3"/>
  <c r="J38" i="3"/>
  <c r="I38" i="3"/>
  <c r="AG37" i="3"/>
  <c r="AF37" i="3"/>
  <c r="AE37" i="3"/>
  <c r="AD37" i="3"/>
  <c r="AC37" i="3"/>
  <c r="AB37" i="3"/>
  <c r="AA37" i="3"/>
  <c r="Z37" i="3"/>
  <c r="Y37" i="3"/>
  <c r="X37" i="3"/>
  <c r="W37" i="3"/>
  <c r="V37" i="3"/>
  <c r="U37" i="3"/>
  <c r="T37" i="3"/>
  <c r="S37" i="3"/>
  <c r="R37" i="3"/>
  <c r="Q37" i="3"/>
  <c r="P37" i="3"/>
  <c r="O37" i="3"/>
  <c r="N37" i="3"/>
  <c r="M37" i="3"/>
  <c r="L37" i="3"/>
  <c r="K37" i="3"/>
  <c r="J37" i="3"/>
  <c r="I37" i="3"/>
  <c r="AG36" i="3"/>
  <c r="AF36" i="3"/>
  <c r="AE36" i="3"/>
  <c r="AD36" i="3"/>
  <c r="AC36" i="3"/>
  <c r="AB36" i="3"/>
  <c r="AA36" i="3"/>
  <c r="Z36" i="3"/>
  <c r="Y36" i="3"/>
  <c r="X36" i="3"/>
  <c r="W36" i="3"/>
  <c r="V36" i="3"/>
  <c r="U36" i="3"/>
  <c r="T36" i="3"/>
  <c r="S36" i="3"/>
  <c r="R36" i="3"/>
  <c r="Q36" i="3"/>
  <c r="P36" i="3"/>
  <c r="O36" i="3"/>
  <c r="N36" i="3"/>
  <c r="M36" i="3"/>
  <c r="L36" i="3"/>
  <c r="K36" i="3"/>
  <c r="J36" i="3"/>
  <c r="I36" i="3"/>
  <c r="AG35" i="3"/>
  <c r="AF35" i="3"/>
  <c r="AE35" i="3"/>
  <c r="AD35" i="3"/>
  <c r="AC35" i="3"/>
  <c r="AB35" i="3"/>
  <c r="AA35" i="3"/>
  <c r="Z35" i="3"/>
  <c r="Y35" i="3"/>
  <c r="X35" i="3"/>
  <c r="W35" i="3"/>
  <c r="V35" i="3"/>
  <c r="U35" i="3"/>
  <c r="T35" i="3"/>
  <c r="S35" i="3"/>
  <c r="R35" i="3"/>
  <c r="Q35" i="3"/>
  <c r="P35" i="3"/>
  <c r="O35" i="3"/>
  <c r="N35" i="3"/>
  <c r="M35" i="3"/>
  <c r="L35" i="3"/>
  <c r="K35" i="3"/>
  <c r="J35" i="3"/>
  <c r="I35" i="3"/>
  <c r="AG34" i="3"/>
  <c r="AF34" i="3"/>
  <c r="AE34" i="3"/>
  <c r="AD34" i="3"/>
  <c r="AC34" i="3"/>
  <c r="AB34" i="3"/>
  <c r="AA34" i="3"/>
  <c r="Z34" i="3"/>
  <c r="Y34" i="3"/>
  <c r="X34" i="3"/>
  <c r="W34" i="3"/>
  <c r="V34" i="3"/>
  <c r="U34" i="3"/>
  <c r="T34" i="3"/>
  <c r="S34" i="3"/>
  <c r="R34" i="3"/>
  <c r="Q34" i="3"/>
  <c r="P34" i="3"/>
  <c r="O34" i="3"/>
  <c r="N34" i="3"/>
  <c r="M34" i="3"/>
  <c r="L34" i="3"/>
  <c r="K34" i="3"/>
  <c r="J34" i="3"/>
  <c r="I34" i="3"/>
  <c r="AG33" i="3"/>
  <c r="AF33" i="3"/>
  <c r="AE33" i="3"/>
  <c r="AD33" i="3"/>
  <c r="AC33" i="3"/>
  <c r="AB33" i="3"/>
  <c r="AA33" i="3"/>
  <c r="Z33" i="3"/>
  <c r="Y33" i="3"/>
  <c r="X33" i="3"/>
  <c r="W33" i="3"/>
  <c r="V33" i="3"/>
  <c r="U33" i="3"/>
  <c r="T33" i="3"/>
  <c r="S33" i="3"/>
  <c r="R33" i="3"/>
  <c r="Q33" i="3"/>
  <c r="P33" i="3"/>
  <c r="O33" i="3"/>
  <c r="N33" i="3"/>
  <c r="M33" i="3"/>
  <c r="L33" i="3"/>
  <c r="K33" i="3"/>
  <c r="J33" i="3"/>
  <c r="I33" i="3"/>
  <c r="AG32" i="3"/>
  <c r="AF32" i="3"/>
  <c r="AE32" i="3"/>
  <c r="AD32" i="3"/>
  <c r="AC32" i="3"/>
  <c r="AB32" i="3"/>
  <c r="AA32" i="3"/>
  <c r="Z32" i="3"/>
  <c r="Y32" i="3"/>
  <c r="X32" i="3"/>
  <c r="W32" i="3"/>
  <c r="V32" i="3"/>
  <c r="U32" i="3"/>
  <c r="T32" i="3"/>
  <c r="S32" i="3"/>
  <c r="R32" i="3"/>
  <c r="Q32" i="3"/>
  <c r="P32" i="3"/>
  <c r="O32" i="3"/>
  <c r="N32" i="3"/>
  <c r="M32" i="3"/>
  <c r="L32" i="3"/>
  <c r="K32" i="3"/>
  <c r="J32" i="3"/>
  <c r="I32" i="3"/>
  <c r="AG31" i="3"/>
  <c r="AF31" i="3"/>
  <c r="AE31" i="3"/>
  <c r="AD31" i="3"/>
  <c r="AC31" i="3"/>
  <c r="AB31" i="3"/>
  <c r="AA31" i="3"/>
  <c r="Z31" i="3"/>
  <c r="Y31" i="3"/>
  <c r="X31" i="3"/>
  <c r="W31" i="3"/>
  <c r="V31" i="3"/>
  <c r="U31" i="3"/>
  <c r="T31" i="3"/>
  <c r="S31" i="3"/>
  <c r="R31" i="3"/>
  <c r="Q31" i="3"/>
  <c r="P31" i="3"/>
  <c r="O31" i="3"/>
  <c r="N31" i="3"/>
  <c r="M31" i="3"/>
  <c r="L31" i="3"/>
  <c r="K31" i="3"/>
  <c r="J31" i="3"/>
  <c r="I31" i="3"/>
  <c r="AG30" i="3"/>
  <c r="AF30" i="3"/>
  <c r="AE30" i="3"/>
  <c r="AD30" i="3"/>
  <c r="AC30" i="3"/>
  <c r="AB30" i="3"/>
  <c r="AA30" i="3"/>
  <c r="Z30" i="3"/>
  <c r="Y30" i="3"/>
  <c r="X30" i="3"/>
  <c r="W30" i="3"/>
  <c r="V30" i="3"/>
  <c r="U30" i="3"/>
  <c r="T30" i="3"/>
  <c r="S30" i="3"/>
  <c r="R30" i="3"/>
  <c r="Q30" i="3"/>
  <c r="P30" i="3"/>
  <c r="O30" i="3"/>
  <c r="N30" i="3"/>
  <c r="M30" i="3"/>
  <c r="L30" i="3"/>
  <c r="K30" i="3"/>
  <c r="J30" i="3"/>
  <c r="I30" i="3"/>
  <c r="AG29" i="3"/>
  <c r="AF29" i="3"/>
  <c r="AE29" i="3"/>
  <c r="AD29" i="3"/>
  <c r="AC29" i="3"/>
  <c r="AB29" i="3"/>
  <c r="AA29" i="3"/>
  <c r="Z29" i="3"/>
  <c r="Y29" i="3"/>
  <c r="X29" i="3"/>
  <c r="W29" i="3"/>
  <c r="V29" i="3"/>
  <c r="U29" i="3"/>
  <c r="T29" i="3"/>
  <c r="S29" i="3"/>
  <c r="R29" i="3"/>
  <c r="Q29" i="3"/>
  <c r="P29" i="3"/>
  <c r="O29" i="3"/>
  <c r="N29" i="3"/>
  <c r="M29" i="3"/>
  <c r="L29" i="3"/>
  <c r="K29" i="3"/>
  <c r="J29" i="3"/>
  <c r="I29" i="3"/>
  <c r="AG28" i="3"/>
  <c r="AF28" i="3"/>
  <c r="AE28" i="3"/>
  <c r="AD28" i="3"/>
  <c r="AC28" i="3"/>
  <c r="AB28" i="3"/>
  <c r="AA28" i="3"/>
  <c r="Z28" i="3"/>
  <c r="Y28" i="3"/>
  <c r="X28" i="3"/>
  <c r="W28" i="3"/>
  <c r="V28" i="3"/>
  <c r="U28" i="3"/>
  <c r="T28" i="3"/>
  <c r="S28" i="3"/>
  <c r="R28" i="3"/>
  <c r="Q28" i="3"/>
  <c r="P28" i="3"/>
  <c r="O28" i="3"/>
  <c r="N28" i="3"/>
  <c r="M28" i="3"/>
  <c r="L28" i="3"/>
  <c r="K28" i="3"/>
  <c r="J28" i="3"/>
  <c r="I28" i="3"/>
  <c r="AG27" i="3"/>
  <c r="AF27" i="3"/>
  <c r="AE27" i="3"/>
  <c r="AD27" i="3"/>
  <c r="AC27" i="3"/>
  <c r="AB27" i="3"/>
  <c r="AA27" i="3"/>
  <c r="Z27" i="3"/>
  <c r="Y27" i="3"/>
  <c r="X27" i="3"/>
  <c r="W27" i="3"/>
  <c r="V27" i="3"/>
  <c r="U27" i="3"/>
  <c r="T27" i="3"/>
  <c r="S27" i="3"/>
  <c r="R27" i="3"/>
  <c r="Q27" i="3"/>
  <c r="P27" i="3"/>
  <c r="O27" i="3"/>
  <c r="N27" i="3"/>
  <c r="M27" i="3"/>
  <c r="L27" i="3"/>
  <c r="K27" i="3"/>
  <c r="J27" i="3"/>
  <c r="I27" i="3"/>
  <c r="AG26" i="3"/>
  <c r="AF26" i="3"/>
  <c r="AE26" i="3"/>
  <c r="AD26" i="3"/>
  <c r="AC26" i="3"/>
  <c r="AB26" i="3"/>
  <c r="AA26" i="3"/>
  <c r="Z26" i="3"/>
  <c r="Y26" i="3"/>
  <c r="X26" i="3"/>
  <c r="W26" i="3"/>
  <c r="V26" i="3"/>
  <c r="U26" i="3"/>
  <c r="T26" i="3"/>
  <c r="S26" i="3"/>
  <c r="R26" i="3"/>
  <c r="Q26" i="3"/>
  <c r="P26" i="3"/>
  <c r="O26" i="3"/>
  <c r="N26" i="3"/>
  <c r="M26" i="3"/>
  <c r="L26" i="3"/>
  <c r="K26" i="3"/>
  <c r="J26" i="3"/>
  <c r="I26" i="3"/>
  <c r="AG25" i="3"/>
  <c r="AF25" i="3"/>
  <c r="AE25" i="3"/>
  <c r="AD25" i="3"/>
  <c r="AC25" i="3"/>
  <c r="AB25" i="3"/>
  <c r="AA25" i="3"/>
  <c r="Z25" i="3"/>
  <c r="Y25" i="3"/>
  <c r="X25" i="3"/>
  <c r="W25" i="3"/>
  <c r="V25" i="3"/>
  <c r="U25" i="3"/>
  <c r="T25" i="3"/>
  <c r="S25" i="3"/>
  <c r="R25" i="3"/>
  <c r="Q25" i="3"/>
  <c r="P25" i="3"/>
  <c r="O25" i="3"/>
  <c r="N25" i="3"/>
  <c r="M25" i="3"/>
  <c r="L25" i="3"/>
  <c r="K25" i="3"/>
  <c r="J25" i="3"/>
  <c r="I25" i="3"/>
  <c r="AG24" i="3"/>
  <c r="AF24" i="3"/>
  <c r="AE24" i="3"/>
  <c r="AD24" i="3"/>
  <c r="AC24" i="3"/>
  <c r="AB24" i="3"/>
  <c r="AA24" i="3"/>
  <c r="Z24" i="3"/>
  <c r="Y24" i="3"/>
  <c r="X24" i="3"/>
  <c r="W24" i="3"/>
  <c r="V24" i="3"/>
  <c r="U24" i="3"/>
  <c r="T24" i="3"/>
  <c r="S24" i="3"/>
  <c r="R24" i="3"/>
  <c r="Q24" i="3"/>
  <c r="P24" i="3"/>
  <c r="O24" i="3"/>
  <c r="N24" i="3"/>
  <c r="M24" i="3"/>
  <c r="L24" i="3"/>
  <c r="K24" i="3"/>
  <c r="J24" i="3"/>
  <c r="I24" i="3"/>
  <c r="AG23" i="3"/>
  <c r="AF23" i="3"/>
  <c r="AE23" i="3"/>
  <c r="AD23" i="3"/>
  <c r="AC23" i="3"/>
  <c r="AB23" i="3"/>
  <c r="AA23" i="3"/>
  <c r="Z23" i="3"/>
  <c r="Y23" i="3"/>
  <c r="X23" i="3"/>
  <c r="W23" i="3"/>
  <c r="V23" i="3"/>
  <c r="U23" i="3"/>
  <c r="T23" i="3"/>
  <c r="S23" i="3"/>
  <c r="R23" i="3"/>
  <c r="Q23" i="3"/>
  <c r="P23" i="3"/>
  <c r="O23" i="3"/>
  <c r="N23" i="3"/>
  <c r="M23" i="3"/>
  <c r="L23" i="3"/>
  <c r="K23" i="3"/>
  <c r="J23" i="3"/>
  <c r="I23" i="3"/>
  <c r="AG22" i="3"/>
  <c r="AF22" i="3"/>
  <c r="AE22" i="3"/>
  <c r="AD22" i="3"/>
  <c r="AC22" i="3"/>
  <c r="AB22" i="3"/>
  <c r="AA22" i="3"/>
  <c r="Z22" i="3"/>
  <c r="Y22" i="3"/>
  <c r="X22" i="3"/>
  <c r="W22" i="3"/>
  <c r="V22" i="3"/>
  <c r="U22" i="3"/>
  <c r="T22" i="3"/>
  <c r="S22" i="3"/>
  <c r="R22" i="3"/>
  <c r="Q22" i="3"/>
  <c r="P22" i="3"/>
  <c r="O22" i="3"/>
  <c r="N22" i="3"/>
  <c r="M22" i="3"/>
  <c r="L22" i="3"/>
  <c r="K22" i="3"/>
  <c r="J22" i="3"/>
  <c r="I22" i="3"/>
  <c r="AG21" i="3"/>
  <c r="AF21" i="3"/>
  <c r="AE21" i="3"/>
  <c r="AD21" i="3"/>
  <c r="AC21" i="3"/>
  <c r="AB21" i="3"/>
  <c r="AA21" i="3"/>
  <c r="Z21" i="3"/>
  <c r="Y21" i="3"/>
  <c r="X21" i="3"/>
  <c r="W21" i="3"/>
  <c r="V21" i="3"/>
  <c r="U21" i="3"/>
  <c r="T21" i="3"/>
  <c r="S21" i="3"/>
  <c r="R21" i="3"/>
  <c r="Q21" i="3"/>
  <c r="P21" i="3"/>
  <c r="O21" i="3"/>
  <c r="N21" i="3"/>
  <c r="M21" i="3"/>
  <c r="L21" i="3"/>
  <c r="K21" i="3"/>
  <c r="J21" i="3"/>
  <c r="I21" i="3"/>
  <c r="AG20" i="3"/>
  <c r="AF20" i="3"/>
  <c r="AE20" i="3"/>
  <c r="AD20" i="3"/>
  <c r="AC20" i="3"/>
  <c r="AB20" i="3"/>
  <c r="AA20" i="3"/>
  <c r="Z20" i="3"/>
  <c r="Y20" i="3"/>
  <c r="X20" i="3"/>
  <c r="W20" i="3"/>
  <c r="V20" i="3"/>
  <c r="U20" i="3"/>
  <c r="T20" i="3"/>
  <c r="S20" i="3"/>
  <c r="R20" i="3"/>
  <c r="Q20" i="3"/>
  <c r="P20" i="3"/>
  <c r="O20" i="3"/>
  <c r="N20" i="3"/>
  <c r="M20" i="3"/>
  <c r="L20" i="3"/>
  <c r="K20" i="3"/>
  <c r="J20" i="3"/>
  <c r="I20" i="3"/>
  <c r="AG19" i="3"/>
  <c r="AF19" i="3"/>
  <c r="AE19" i="3"/>
  <c r="AD19" i="3"/>
  <c r="AC19" i="3"/>
  <c r="AB19" i="3"/>
  <c r="AA19" i="3"/>
  <c r="Z19" i="3"/>
  <c r="Y19" i="3"/>
  <c r="X19" i="3"/>
  <c r="W19" i="3"/>
  <c r="V19" i="3"/>
  <c r="U19" i="3"/>
  <c r="T19" i="3"/>
  <c r="S19" i="3"/>
  <c r="R19" i="3"/>
  <c r="Q19" i="3"/>
  <c r="P19" i="3"/>
  <c r="O19" i="3"/>
  <c r="N19" i="3"/>
  <c r="M19" i="3"/>
  <c r="L19" i="3"/>
  <c r="K19" i="3"/>
  <c r="J19" i="3"/>
  <c r="I19" i="3"/>
  <c r="AG18" i="3"/>
  <c r="AF18" i="3"/>
  <c r="AE18" i="3"/>
  <c r="AD18" i="3"/>
  <c r="AC18" i="3"/>
  <c r="AB18" i="3"/>
  <c r="AA18" i="3"/>
  <c r="Z18" i="3"/>
  <c r="Y18" i="3"/>
  <c r="X18" i="3"/>
  <c r="W18" i="3"/>
  <c r="V18" i="3"/>
  <c r="U18" i="3"/>
  <c r="T18" i="3"/>
  <c r="S18" i="3"/>
  <c r="R18" i="3"/>
  <c r="Q18" i="3"/>
  <c r="P18" i="3"/>
  <c r="O18" i="3"/>
  <c r="N18" i="3"/>
  <c r="M18" i="3"/>
  <c r="L18" i="3"/>
  <c r="K18" i="3"/>
  <c r="J18" i="3"/>
  <c r="I18" i="3"/>
  <c r="AG17" i="3"/>
  <c r="AF17" i="3"/>
  <c r="AE17" i="3"/>
  <c r="AD17" i="3"/>
  <c r="AC17" i="3"/>
  <c r="AB17" i="3"/>
  <c r="AA17" i="3"/>
  <c r="Z17" i="3"/>
  <c r="Y17" i="3"/>
  <c r="X17" i="3"/>
  <c r="W17" i="3"/>
  <c r="V17" i="3"/>
  <c r="U17" i="3"/>
  <c r="T17" i="3"/>
  <c r="S17" i="3"/>
  <c r="R17" i="3"/>
  <c r="Q17" i="3"/>
  <c r="P17" i="3"/>
  <c r="O17" i="3"/>
  <c r="N17" i="3"/>
  <c r="M17" i="3"/>
  <c r="L17" i="3"/>
  <c r="K17" i="3"/>
  <c r="J17" i="3"/>
  <c r="I17" i="3"/>
  <c r="AG16" i="3"/>
  <c r="AF16" i="3"/>
  <c r="AE16" i="3"/>
  <c r="AD16" i="3"/>
  <c r="AC16" i="3"/>
  <c r="AB16" i="3"/>
  <c r="AA16" i="3"/>
  <c r="Z16" i="3"/>
  <c r="Y16" i="3"/>
  <c r="X16" i="3"/>
  <c r="W16" i="3"/>
  <c r="V16" i="3"/>
  <c r="U16" i="3"/>
  <c r="T16" i="3"/>
  <c r="S16" i="3"/>
  <c r="R16" i="3"/>
  <c r="Q16" i="3"/>
  <c r="P16" i="3"/>
  <c r="O16" i="3"/>
  <c r="N16" i="3"/>
  <c r="M16" i="3"/>
  <c r="L16" i="3"/>
  <c r="K16" i="3"/>
  <c r="J16" i="3"/>
  <c r="I16" i="3"/>
  <c r="AG15" i="3"/>
  <c r="AF15" i="3"/>
  <c r="AE15" i="3"/>
  <c r="AD15" i="3"/>
  <c r="AC15" i="3"/>
  <c r="AB15" i="3"/>
  <c r="AA15" i="3"/>
  <c r="Z15" i="3"/>
  <c r="Y15" i="3"/>
  <c r="X15" i="3"/>
  <c r="W15" i="3"/>
  <c r="V15" i="3"/>
  <c r="U15" i="3"/>
  <c r="T15" i="3"/>
  <c r="S15" i="3"/>
  <c r="R15" i="3"/>
  <c r="Q15" i="3"/>
  <c r="P15" i="3"/>
  <c r="O15" i="3"/>
  <c r="N15" i="3"/>
  <c r="M15" i="3"/>
  <c r="L15" i="3"/>
  <c r="K15" i="3"/>
  <c r="J15" i="3"/>
  <c r="I15" i="3"/>
  <c r="AG14" i="3"/>
  <c r="AF14" i="3"/>
  <c r="AE14" i="3"/>
  <c r="AD14" i="3"/>
  <c r="AC14" i="3"/>
  <c r="AB14" i="3"/>
  <c r="AA14" i="3"/>
  <c r="Z14" i="3"/>
  <c r="Y14" i="3"/>
  <c r="X14" i="3"/>
  <c r="W14" i="3"/>
  <c r="V14" i="3"/>
  <c r="U14" i="3"/>
  <c r="T14" i="3"/>
  <c r="S14" i="3"/>
  <c r="R14" i="3"/>
  <c r="Q14" i="3"/>
  <c r="P14" i="3"/>
  <c r="O14" i="3"/>
  <c r="N14" i="3"/>
  <c r="M14" i="3"/>
  <c r="L14" i="3"/>
  <c r="K14" i="3"/>
  <c r="J14" i="3"/>
  <c r="I14" i="3"/>
  <c r="AG13" i="3"/>
  <c r="AF13" i="3"/>
  <c r="AE13" i="3"/>
  <c r="AD13" i="3"/>
  <c r="AC13" i="3"/>
  <c r="AB13" i="3"/>
  <c r="AA13" i="3"/>
  <c r="Z13" i="3"/>
  <c r="Y13" i="3"/>
  <c r="X13" i="3"/>
  <c r="W13" i="3"/>
  <c r="V13" i="3"/>
  <c r="U13" i="3"/>
  <c r="T13" i="3"/>
  <c r="S13" i="3"/>
  <c r="R13" i="3"/>
  <c r="Q13" i="3"/>
  <c r="P13" i="3"/>
  <c r="O13" i="3"/>
  <c r="N13" i="3"/>
  <c r="M13" i="3"/>
  <c r="L13" i="3"/>
  <c r="K13" i="3"/>
  <c r="J13" i="3"/>
  <c r="I13" i="3"/>
  <c r="AG12" i="3"/>
  <c r="AF12" i="3"/>
  <c r="AE12" i="3"/>
  <c r="AD12" i="3"/>
  <c r="AC12" i="3"/>
  <c r="AB12" i="3"/>
  <c r="AA12" i="3"/>
  <c r="Z12" i="3"/>
  <c r="Y12" i="3"/>
  <c r="X12" i="3"/>
  <c r="W12" i="3"/>
  <c r="V12" i="3"/>
  <c r="U12" i="3"/>
  <c r="T12" i="3"/>
  <c r="S12" i="3"/>
  <c r="R12" i="3"/>
  <c r="Q12" i="3"/>
  <c r="P12" i="3"/>
  <c r="O12" i="3"/>
  <c r="N12" i="3"/>
  <c r="M12" i="3"/>
  <c r="L12" i="3"/>
  <c r="K12" i="3"/>
  <c r="J12" i="3"/>
  <c r="I12" i="3"/>
  <c r="AG11" i="3"/>
  <c r="AF11" i="3"/>
  <c r="AE11" i="3"/>
  <c r="AD11" i="3"/>
  <c r="AC11" i="3"/>
  <c r="AB11" i="3"/>
  <c r="AA11" i="3"/>
  <c r="Z11" i="3"/>
  <c r="Y11" i="3"/>
  <c r="X11" i="3"/>
  <c r="W11" i="3"/>
  <c r="V11" i="3"/>
  <c r="U11" i="3"/>
  <c r="T11" i="3"/>
  <c r="S11" i="3"/>
  <c r="R11" i="3"/>
  <c r="Q11" i="3"/>
  <c r="P11" i="3"/>
  <c r="O11" i="3"/>
  <c r="N11" i="3"/>
  <c r="M11" i="3"/>
  <c r="L11" i="3"/>
  <c r="K11" i="3"/>
  <c r="J11" i="3"/>
  <c r="I11" i="3"/>
  <c r="AG10" i="3"/>
  <c r="AF10" i="3"/>
  <c r="AE10" i="3"/>
  <c r="AD10" i="3"/>
  <c r="AC10" i="3"/>
  <c r="AB10" i="3"/>
  <c r="AA10" i="3"/>
  <c r="Z10" i="3"/>
  <c r="Y10" i="3"/>
  <c r="X10" i="3"/>
  <c r="W10" i="3"/>
  <c r="V10" i="3"/>
  <c r="U10" i="3"/>
  <c r="T10" i="3"/>
  <c r="S10" i="3"/>
  <c r="R10" i="3"/>
  <c r="Q10" i="3"/>
  <c r="P10" i="3"/>
  <c r="O10" i="3"/>
  <c r="N10" i="3"/>
  <c r="M10" i="3"/>
  <c r="L10" i="3"/>
  <c r="K10" i="3"/>
  <c r="J10" i="3"/>
  <c r="I10" i="3"/>
  <c r="AG9" i="3"/>
  <c r="AF9" i="3"/>
  <c r="AE9" i="3"/>
  <c r="AD9" i="3"/>
  <c r="AC9" i="3"/>
  <c r="AB9" i="3"/>
  <c r="AA9" i="3"/>
  <c r="Z9" i="3"/>
  <c r="Y9" i="3"/>
  <c r="X9" i="3"/>
  <c r="W9" i="3"/>
  <c r="V9" i="3"/>
  <c r="U9" i="3"/>
  <c r="T9" i="3"/>
  <c r="S9" i="3"/>
  <c r="R9" i="3"/>
  <c r="Q9" i="3"/>
  <c r="P9" i="3"/>
  <c r="O9" i="3"/>
  <c r="N9" i="3"/>
  <c r="M9" i="3"/>
  <c r="L9" i="3"/>
  <c r="K9" i="3"/>
  <c r="J9" i="3"/>
  <c r="I9" i="3"/>
  <c r="AG8" i="3"/>
  <c r="AF8" i="3"/>
  <c r="AE8" i="3"/>
  <c r="AD8" i="3"/>
  <c r="AC8" i="3"/>
  <c r="AB8" i="3"/>
  <c r="AA8" i="3"/>
  <c r="Z8" i="3"/>
  <c r="Y8" i="3"/>
  <c r="X8" i="3"/>
  <c r="W8" i="3"/>
  <c r="V8" i="3"/>
  <c r="U8" i="3"/>
  <c r="T8" i="3"/>
  <c r="S8" i="3"/>
  <c r="R8" i="3"/>
  <c r="Q8" i="3"/>
  <c r="P8" i="3"/>
  <c r="O8" i="3"/>
  <c r="N8" i="3"/>
  <c r="M8" i="3"/>
  <c r="L8" i="3"/>
  <c r="K8" i="3"/>
  <c r="J8" i="3"/>
  <c r="I8" i="3"/>
  <c r="AG7" i="3"/>
  <c r="AF7" i="3"/>
  <c r="AE7" i="3"/>
  <c r="AD7" i="3"/>
  <c r="AC7" i="3"/>
  <c r="AB7" i="3"/>
  <c r="AA7" i="3"/>
  <c r="Z7" i="3"/>
  <c r="Y7" i="3"/>
  <c r="X7" i="3"/>
  <c r="W7" i="3"/>
  <c r="V7" i="3"/>
  <c r="U7" i="3"/>
  <c r="T7" i="3"/>
  <c r="S7" i="3"/>
  <c r="R7" i="3"/>
  <c r="Q7" i="3"/>
  <c r="P7" i="3"/>
  <c r="O7" i="3"/>
  <c r="N7" i="3"/>
  <c r="M7" i="3"/>
  <c r="L7" i="3"/>
  <c r="K7" i="3"/>
  <c r="J7" i="3"/>
  <c r="I7" i="3"/>
  <c r="AG6" i="3"/>
  <c r="AF6" i="3"/>
  <c r="AE6" i="3"/>
  <c r="AD6" i="3"/>
  <c r="AC6" i="3"/>
  <c r="AB6" i="3"/>
  <c r="AA6" i="3"/>
  <c r="Z6" i="3"/>
  <c r="Y6" i="3"/>
  <c r="X6" i="3"/>
  <c r="W6" i="3"/>
  <c r="V6" i="3"/>
  <c r="U6" i="3"/>
  <c r="T6" i="3"/>
  <c r="S6" i="3"/>
  <c r="R6" i="3"/>
  <c r="Q6" i="3"/>
  <c r="P6" i="3"/>
  <c r="O6" i="3"/>
  <c r="N6" i="3"/>
  <c r="M6" i="3"/>
  <c r="L6" i="3"/>
  <c r="K6" i="3"/>
  <c r="J6" i="3"/>
  <c r="I6" i="3"/>
  <c r="AG5" i="3"/>
  <c r="AF5" i="3"/>
  <c r="AE5" i="3"/>
  <c r="AD5" i="3"/>
  <c r="AC5" i="3"/>
  <c r="AB5" i="3"/>
  <c r="AA5" i="3"/>
  <c r="Z5" i="3"/>
  <c r="Y5" i="3"/>
  <c r="X5" i="3"/>
  <c r="W5" i="3"/>
  <c r="V5" i="3"/>
  <c r="U5" i="3"/>
  <c r="T5" i="3"/>
  <c r="S5" i="3"/>
  <c r="R5" i="3"/>
  <c r="Q5" i="3"/>
  <c r="P5" i="3"/>
  <c r="O5" i="3"/>
  <c r="N5" i="3"/>
  <c r="M5" i="3"/>
  <c r="L5" i="3"/>
  <c r="K5" i="3"/>
  <c r="J5" i="3"/>
  <c r="I5" i="3"/>
  <c r="AG4" i="3"/>
  <c r="AF4" i="3"/>
  <c r="AE4" i="3"/>
  <c r="AD4" i="3"/>
  <c r="AC4" i="3"/>
  <c r="AB4" i="3"/>
  <c r="AA4" i="3"/>
  <c r="Z4" i="3"/>
  <c r="Y4" i="3"/>
  <c r="X4" i="3"/>
  <c r="W4" i="3"/>
  <c r="V4" i="3"/>
  <c r="U4" i="3"/>
  <c r="T4" i="3"/>
  <c r="S4" i="3"/>
  <c r="R4" i="3"/>
  <c r="Q4" i="3"/>
  <c r="P4" i="3"/>
  <c r="O4" i="3"/>
  <c r="N4" i="3"/>
  <c r="M4" i="3"/>
  <c r="L4" i="3"/>
  <c r="K4" i="3"/>
  <c r="J4" i="3"/>
  <c r="I4" i="3"/>
  <c r="AG3" i="3"/>
  <c r="AF3" i="3"/>
  <c r="AE3" i="3"/>
  <c r="AD3" i="3"/>
  <c r="AC3" i="3"/>
  <c r="AB3" i="3"/>
  <c r="AA3" i="3"/>
  <c r="Z3" i="3"/>
  <c r="Y3" i="3"/>
  <c r="X3" i="3"/>
  <c r="W3" i="3"/>
  <c r="V3" i="3"/>
  <c r="U3" i="3"/>
  <c r="T3" i="3"/>
  <c r="S3" i="3"/>
  <c r="R3" i="3"/>
  <c r="Q3" i="3"/>
  <c r="P3" i="3"/>
  <c r="O3" i="3"/>
  <c r="N3" i="3"/>
  <c r="M3" i="3"/>
  <c r="L3" i="3"/>
  <c r="K3" i="3"/>
  <c r="J3" i="3"/>
  <c r="I3" i="3"/>
  <c r="T830" i="1"/>
  <c r="S830" i="1"/>
  <c r="R830" i="1"/>
  <c r="Q830" i="1"/>
  <c r="P830" i="1"/>
  <c r="O830" i="1"/>
  <c r="N830" i="1"/>
  <c r="M830" i="1"/>
  <c r="L830" i="1"/>
  <c r="K830" i="1"/>
  <c r="J830" i="1"/>
  <c r="T829" i="1"/>
  <c r="S829" i="1"/>
  <c r="R829" i="1"/>
  <c r="Q829" i="1"/>
  <c r="P829" i="1"/>
  <c r="O829" i="1"/>
  <c r="N829" i="1"/>
  <c r="M829" i="1"/>
  <c r="L829" i="1"/>
  <c r="K829" i="1"/>
  <c r="J829" i="1"/>
  <c r="T828" i="1"/>
  <c r="S828" i="1"/>
  <c r="R828" i="1"/>
  <c r="Q828" i="1"/>
  <c r="P828" i="1"/>
  <c r="O828" i="1"/>
  <c r="N828" i="1"/>
  <c r="M828" i="1"/>
  <c r="L828" i="1"/>
  <c r="K828" i="1"/>
  <c r="J828" i="1"/>
  <c r="T827" i="1"/>
  <c r="S827" i="1"/>
  <c r="R827" i="1"/>
  <c r="Q827" i="1"/>
  <c r="P827" i="1"/>
  <c r="O827" i="1"/>
  <c r="N827" i="1"/>
  <c r="M827" i="1"/>
  <c r="L827" i="1"/>
  <c r="K827" i="1"/>
  <c r="J827" i="1"/>
  <c r="T826" i="1"/>
  <c r="S826" i="1"/>
  <c r="R826" i="1"/>
  <c r="Q826" i="1"/>
  <c r="P826" i="1"/>
  <c r="O826" i="1"/>
  <c r="N826" i="1"/>
  <c r="M826" i="1"/>
  <c r="L826" i="1"/>
  <c r="K826" i="1"/>
  <c r="J826" i="1"/>
  <c r="T825" i="1"/>
  <c r="S825" i="1"/>
  <c r="R825" i="1"/>
  <c r="Q825" i="1"/>
  <c r="P825" i="1"/>
  <c r="O825" i="1"/>
  <c r="N825" i="1"/>
  <c r="M825" i="1"/>
  <c r="L825" i="1"/>
  <c r="K825" i="1"/>
  <c r="J825" i="1"/>
  <c r="T824" i="1"/>
  <c r="S824" i="1"/>
  <c r="R824" i="1"/>
  <c r="Q824" i="1"/>
  <c r="P824" i="1"/>
  <c r="O824" i="1"/>
  <c r="N824" i="1"/>
  <c r="M824" i="1"/>
  <c r="L824" i="1"/>
  <c r="K824" i="1"/>
  <c r="J824" i="1"/>
  <c r="T823" i="1"/>
  <c r="S823" i="1"/>
  <c r="R823" i="1"/>
  <c r="Q823" i="1"/>
  <c r="P823" i="1"/>
  <c r="O823" i="1"/>
  <c r="N823" i="1"/>
  <c r="M823" i="1"/>
  <c r="L823" i="1"/>
  <c r="K823" i="1"/>
  <c r="J823" i="1"/>
  <c r="T822" i="1"/>
  <c r="S822" i="1"/>
  <c r="R822" i="1"/>
  <c r="Q822" i="1"/>
  <c r="P822" i="1"/>
  <c r="O822" i="1"/>
  <c r="N822" i="1"/>
  <c r="M822" i="1"/>
  <c r="L822" i="1"/>
  <c r="K822" i="1"/>
  <c r="J822" i="1"/>
  <c r="T821" i="1"/>
  <c r="S821" i="1"/>
  <c r="R821" i="1"/>
  <c r="Q821" i="1"/>
  <c r="P821" i="1"/>
  <c r="O821" i="1"/>
  <c r="N821" i="1"/>
  <c r="M821" i="1"/>
  <c r="L821" i="1"/>
  <c r="K821" i="1"/>
  <c r="J821" i="1"/>
  <c r="T820" i="1"/>
  <c r="S820" i="1"/>
  <c r="R820" i="1"/>
  <c r="Q820" i="1"/>
  <c r="P820" i="1"/>
  <c r="O820" i="1"/>
  <c r="N820" i="1"/>
  <c r="M820" i="1"/>
  <c r="L820" i="1"/>
  <c r="K820" i="1"/>
  <c r="J820" i="1"/>
  <c r="T819" i="1"/>
  <c r="S819" i="1"/>
  <c r="R819" i="1"/>
  <c r="Q819" i="1"/>
  <c r="P819" i="1"/>
  <c r="O819" i="1"/>
  <c r="N819" i="1"/>
  <c r="M819" i="1"/>
  <c r="L819" i="1"/>
  <c r="K819" i="1"/>
  <c r="J819" i="1"/>
  <c r="T818" i="1"/>
  <c r="S818" i="1"/>
  <c r="R818" i="1"/>
  <c r="Q818" i="1"/>
  <c r="P818" i="1"/>
  <c r="O818" i="1"/>
  <c r="N818" i="1"/>
  <c r="M818" i="1"/>
  <c r="L818" i="1"/>
  <c r="K818" i="1"/>
  <c r="J818" i="1"/>
  <c r="T817" i="1"/>
  <c r="S817" i="1"/>
  <c r="R817" i="1"/>
  <c r="Q817" i="1"/>
  <c r="P817" i="1"/>
  <c r="O817" i="1"/>
  <c r="N817" i="1"/>
  <c r="M817" i="1"/>
  <c r="L817" i="1"/>
  <c r="K817" i="1"/>
  <c r="J817" i="1"/>
  <c r="T816" i="1"/>
  <c r="S816" i="1"/>
  <c r="R816" i="1"/>
  <c r="Q816" i="1"/>
  <c r="P816" i="1"/>
  <c r="O816" i="1"/>
  <c r="N816" i="1"/>
  <c r="M816" i="1"/>
  <c r="L816" i="1"/>
  <c r="K816" i="1"/>
  <c r="J816" i="1"/>
  <c r="I816" i="1"/>
  <c r="H816" i="1"/>
  <c r="T815" i="1"/>
  <c r="S815" i="1"/>
  <c r="R815" i="1"/>
  <c r="Q815" i="1"/>
  <c r="P815" i="1"/>
  <c r="O815" i="1"/>
  <c r="N815" i="1"/>
  <c r="M815" i="1"/>
  <c r="L815" i="1"/>
  <c r="K815" i="1"/>
  <c r="J815" i="1"/>
  <c r="I815" i="1"/>
  <c r="H815" i="1"/>
  <c r="T814" i="1"/>
  <c r="S814" i="1"/>
  <c r="R814" i="1"/>
  <c r="Q814" i="1"/>
  <c r="P814" i="1"/>
  <c r="O814" i="1"/>
  <c r="N814" i="1"/>
  <c r="M814" i="1"/>
  <c r="L814" i="1"/>
  <c r="K814" i="1"/>
  <c r="J814" i="1"/>
  <c r="I814" i="1"/>
  <c r="H814" i="1"/>
  <c r="T813" i="1"/>
  <c r="S813" i="1"/>
  <c r="R813" i="1"/>
  <c r="Q813" i="1"/>
  <c r="P813" i="1"/>
  <c r="O813" i="1"/>
  <c r="N813" i="1"/>
  <c r="M813" i="1"/>
  <c r="L813" i="1"/>
  <c r="K813" i="1"/>
  <c r="J813" i="1"/>
  <c r="I813" i="1"/>
  <c r="H813" i="1"/>
  <c r="T812" i="1"/>
  <c r="S812" i="1"/>
  <c r="R812" i="1"/>
  <c r="Q812" i="1"/>
  <c r="P812" i="1"/>
  <c r="O812" i="1"/>
  <c r="N812" i="1"/>
  <c r="M812" i="1"/>
  <c r="L812" i="1"/>
  <c r="K812" i="1"/>
  <c r="J812" i="1"/>
  <c r="I812" i="1"/>
  <c r="H812" i="1"/>
  <c r="T811" i="1"/>
  <c r="S811" i="1"/>
  <c r="R811" i="1"/>
  <c r="Q811" i="1"/>
  <c r="P811" i="1"/>
  <c r="O811" i="1"/>
  <c r="N811" i="1"/>
  <c r="M811" i="1"/>
  <c r="L811" i="1"/>
  <c r="K811" i="1"/>
  <c r="J811" i="1"/>
  <c r="I811" i="1"/>
  <c r="H811" i="1"/>
  <c r="T810" i="1"/>
  <c r="S810" i="1"/>
  <c r="R810" i="1"/>
  <c r="Q810" i="1"/>
  <c r="P810" i="1"/>
  <c r="O810" i="1"/>
  <c r="N810" i="1"/>
  <c r="M810" i="1"/>
  <c r="L810" i="1"/>
  <c r="K810" i="1"/>
  <c r="J810" i="1"/>
  <c r="I810" i="1"/>
  <c r="H810" i="1"/>
  <c r="T809" i="1"/>
  <c r="S809" i="1"/>
  <c r="R809" i="1"/>
  <c r="Q809" i="1"/>
  <c r="P809" i="1"/>
  <c r="O809" i="1"/>
  <c r="N809" i="1"/>
  <c r="M809" i="1"/>
  <c r="L809" i="1"/>
  <c r="K809" i="1"/>
  <c r="J809" i="1"/>
  <c r="I809" i="1"/>
  <c r="H809" i="1"/>
  <c r="T808" i="1"/>
  <c r="S808" i="1"/>
  <c r="R808" i="1"/>
  <c r="Q808" i="1"/>
  <c r="P808" i="1"/>
  <c r="O808" i="1"/>
  <c r="N808" i="1"/>
  <c r="M808" i="1"/>
  <c r="L808" i="1"/>
  <c r="K808" i="1"/>
  <c r="J808" i="1"/>
  <c r="I808" i="1"/>
  <c r="H808" i="1"/>
  <c r="T807" i="1"/>
  <c r="S807" i="1"/>
  <c r="R807" i="1"/>
  <c r="Q807" i="1"/>
  <c r="P807" i="1"/>
  <c r="O807" i="1"/>
  <c r="N807" i="1"/>
  <c r="M807" i="1"/>
  <c r="L807" i="1"/>
  <c r="K807" i="1"/>
  <c r="J807" i="1"/>
  <c r="I807" i="1"/>
  <c r="H807" i="1"/>
  <c r="T806" i="1"/>
  <c r="S806" i="1"/>
  <c r="R806" i="1"/>
  <c r="Q806" i="1"/>
  <c r="P806" i="1"/>
  <c r="O806" i="1"/>
  <c r="N806" i="1"/>
  <c r="M806" i="1"/>
  <c r="L806" i="1"/>
  <c r="K806" i="1"/>
  <c r="J806" i="1"/>
  <c r="I806" i="1"/>
  <c r="H806" i="1"/>
  <c r="T805" i="1"/>
  <c r="S805" i="1"/>
  <c r="R805" i="1"/>
  <c r="Q805" i="1"/>
  <c r="P805" i="1"/>
  <c r="O805" i="1"/>
  <c r="N805" i="1"/>
  <c r="M805" i="1"/>
  <c r="L805" i="1"/>
  <c r="K805" i="1"/>
  <c r="J805" i="1"/>
  <c r="I805" i="1"/>
  <c r="H805" i="1"/>
  <c r="T804" i="1"/>
  <c r="S804" i="1"/>
  <c r="R804" i="1"/>
  <c r="Q804" i="1"/>
  <c r="P804" i="1"/>
  <c r="O804" i="1"/>
  <c r="N804" i="1"/>
  <c r="M804" i="1"/>
  <c r="L804" i="1"/>
  <c r="K804" i="1"/>
  <c r="J804" i="1"/>
  <c r="I804" i="1"/>
  <c r="H804" i="1"/>
  <c r="T803" i="1"/>
  <c r="S803" i="1"/>
  <c r="R803" i="1"/>
  <c r="Q803" i="1"/>
  <c r="P803" i="1"/>
  <c r="O803" i="1"/>
  <c r="N803" i="1"/>
  <c r="M803" i="1"/>
  <c r="L803" i="1"/>
  <c r="K803" i="1"/>
  <c r="J803" i="1"/>
  <c r="I803" i="1"/>
  <c r="H803" i="1"/>
  <c r="T802" i="1"/>
  <c r="S802" i="1"/>
  <c r="R802" i="1"/>
  <c r="Q802" i="1"/>
  <c r="P802" i="1"/>
  <c r="O802" i="1"/>
  <c r="N802" i="1"/>
  <c r="M802" i="1"/>
  <c r="L802" i="1"/>
  <c r="K802" i="1"/>
  <c r="J802" i="1"/>
  <c r="I802" i="1"/>
  <c r="H802" i="1"/>
  <c r="T801" i="1"/>
  <c r="S801" i="1"/>
  <c r="R801" i="1"/>
  <c r="Q801" i="1"/>
  <c r="P801" i="1"/>
  <c r="O801" i="1"/>
  <c r="N801" i="1"/>
  <c r="M801" i="1"/>
  <c r="L801" i="1"/>
  <c r="K801" i="1"/>
  <c r="J801" i="1"/>
  <c r="I801" i="1"/>
  <c r="H801" i="1"/>
  <c r="T800" i="1"/>
  <c r="S800" i="1"/>
  <c r="R800" i="1"/>
  <c r="Q800" i="1"/>
  <c r="P800" i="1"/>
  <c r="O800" i="1"/>
  <c r="N800" i="1"/>
  <c r="M800" i="1"/>
  <c r="L800" i="1"/>
  <c r="K800" i="1"/>
  <c r="J800" i="1"/>
  <c r="I800" i="1"/>
  <c r="H800" i="1"/>
  <c r="T799" i="1"/>
  <c r="S799" i="1"/>
  <c r="R799" i="1"/>
  <c r="Q799" i="1"/>
  <c r="P799" i="1"/>
  <c r="O799" i="1"/>
  <c r="N799" i="1"/>
  <c r="M799" i="1"/>
  <c r="L799" i="1"/>
  <c r="K799" i="1"/>
  <c r="J799" i="1"/>
  <c r="I799" i="1"/>
  <c r="H799" i="1"/>
  <c r="T798" i="1"/>
  <c r="S798" i="1"/>
  <c r="R798" i="1"/>
  <c r="Q798" i="1"/>
  <c r="P798" i="1"/>
  <c r="O798" i="1"/>
  <c r="N798" i="1"/>
  <c r="M798" i="1"/>
  <c r="L798" i="1"/>
  <c r="K798" i="1"/>
  <c r="J798" i="1"/>
  <c r="I798" i="1"/>
  <c r="H798" i="1"/>
  <c r="T797" i="1"/>
  <c r="S797" i="1"/>
  <c r="R797" i="1"/>
  <c r="Q797" i="1"/>
  <c r="P797" i="1"/>
  <c r="O797" i="1"/>
  <c r="N797" i="1"/>
  <c r="M797" i="1"/>
  <c r="L797" i="1"/>
  <c r="K797" i="1"/>
  <c r="J797" i="1"/>
  <c r="I797" i="1"/>
  <c r="H797" i="1"/>
  <c r="T796" i="1"/>
  <c r="S796" i="1"/>
  <c r="R796" i="1"/>
  <c r="Q796" i="1"/>
  <c r="P796" i="1"/>
  <c r="O796" i="1"/>
  <c r="N796" i="1"/>
  <c r="M796" i="1"/>
  <c r="L796" i="1"/>
  <c r="K796" i="1"/>
  <c r="J796" i="1"/>
  <c r="I796" i="1"/>
  <c r="H796" i="1"/>
  <c r="T795" i="1"/>
  <c r="S795" i="1"/>
  <c r="R795" i="1"/>
  <c r="Q795" i="1"/>
  <c r="P795" i="1"/>
  <c r="O795" i="1"/>
  <c r="N795" i="1"/>
  <c r="M795" i="1"/>
  <c r="L795" i="1"/>
  <c r="K795" i="1"/>
  <c r="J795" i="1"/>
  <c r="I795" i="1"/>
  <c r="H795" i="1"/>
  <c r="T794" i="1"/>
  <c r="S794" i="1"/>
  <c r="R794" i="1"/>
  <c r="Q794" i="1"/>
  <c r="P794" i="1"/>
  <c r="O794" i="1"/>
  <c r="N794" i="1"/>
  <c r="M794" i="1"/>
  <c r="L794" i="1"/>
  <c r="K794" i="1"/>
  <c r="J794" i="1"/>
  <c r="I794" i="1"/>
  <c r="H794" i="1"/>
  <c r="T793" i="1"/>
  <c r="S793" i="1"/>
  <c r="R793" i="1"/>
  <c r="Q793" i="1"/>
  <c r="P793" i="1"/>
  <c r="O793" i="1"/>
  <c r="N793" i="1"/>
  <c r="M793" i="1"/>
  <c r="L793" i="1"/>
  <c r="K793" i="1"/>
  <c r="J793" i="1"/>
  <c r="I793" i="1"/>
  <c r="H793" i="1"/>
  <c r="T792" i="1"/>
  <c r="S792" i="1"/>
  <c r="R792" i="1"/>
  <c r="Q792" i="1"/>
  <c r="P792" i="1"/>
  <c r="O792" i="1"/>
  <c r="N792" i="1"/>
  <c r="M792" i="1"/>
  <c r="L792" i="1"/>
  <c r="K792" i="1"/>
  <c r="J792" i="1"/>
  <c r="I792" i="1"/>
  <c r="H792" i="1"/>
  <c r="T791" i="1"/>
  <c r="S791" i="1"/>
  <c r="R791" i="1"/>
  <c r="Q791" i="1"/>
  <c r="P791" i="1"/>
  <c r="O791" i="1"/>
  <c r="N791" i="1"/>
  <c r="M791" i="1"/>
  <c r="L791" i="1"/>
  <c r="K791" i="1"/>
  <c r="J791" i="1"/>
  <c r="I791" i="1"/>
  <c r="H791" i="1"/>
  <c r="T790" i="1"/>
  <c r="S790" i="1"/>
  <c r="R790" i="1"/>
  <c r="Q790" i="1"/>
  <c r="P790" i="1"/>
  <c r="O790" i="1"/>
  <c r="N790" i="1"/>
  <c r="M790" i="1"/>
  <c r="L790" i="1"/>
  <c r="K790" i="1"/>
  <c r="J790" i="1"/>
  <c r="I790" i="1"/>
  <c r="H790" i="1"/>
  <c r="T789" i="1"/>
  <c r="S789" i="1"/>
  <c r="R789" i="1"/>
  <c r="Q789" i="1"/>
  <c r="P789" i="1"/>
  <c r="O789" i="1"/>
  <c r="N789" i="1"/>
  <c r="M789" i="1"/>
  <c r="L789" i="1"/>
  <c r="K789" i="1"/>
  <c r="J789" i="1"/>
  <c r="I789" i="1"/>
  <c r="H789" i="1"/>
  <c r="T788" i="1"/>
  <c r="S788" i="1"/>
  <c r="R788" i="1"/>
  <c r="Q788" i="1"/>
  <c r="P788" i="1"/>
  <c r="O788" i="1"/>
  <c r="N788" i="1"/>
  <c r="M788" i="1"/>
  <c r="L788" i="1"/>
  <c r="K788" i="1"/>
  <c r="J788" i="1"/>
  <c r="I788" i="1"/>
  <c r="H788" i="1"/>
  <c r="T787" i="1"/>
  <c r="S787" i="1"/>
  <c r="R787" i="1"/>
  <c r="Q787" i="1"/>
  <c r="P787" i="1"/>
  <c r="O787" i="1"/>
  <c r="N787" i="1"/>
  <c r="M787" i="1"/>
  <c r="L787" i="1"/>
  <c r="K787" i="1"/>
  <c r="J787" i="1"/>
  <c r="I787" i="1"/>
  <c r="H787" i="1"/>
  <c r="T786" i="1"/>
  <c r="S786" i="1"/>
  <c r="R786" i="1"/>
  <c r="Q786" i="1"/>
  <c r="P786" i="1"/>
  <c r="O786" i="1"/>
  <c r="N786" i="1"/>
  <c r="M786" i="1"/>
  <c r="L786" i="1"/>
  <c r="K786" i="1"/>
  <c r="J786" i="1"/>
  <c r="I786" i="1"/>
  <c r="H786" i="1"/>
  <c r="T785" i="1"/>
  <c r="S785" i="1"/>
  <c r="R785" i="1"/>
  <c r="Q785" i="1"/>
  <c r="P785" i="1"/>
  <c r="O785" i="1"/>
  <c r="N785" i="1"/>
  <c r="M785" i="1"/>
  <c r="L785" i="1"/>
  <c r="K785" i="1"/>
  <c r="J785" i="1"/>
  <c r="I785" i="1"/>
  <c r="H785" i="1"/>
  <c r="T784" i="1"/>
  <c r="S784" i="1"/>
  <c r="R784" i="1"/>
  <c r="Q784" i="1"/>
  <c r="P784" i="1"/>
  <c r="O784" i="1"/>
  <c r="N784" i="1"/>
  <c r="M784" i="1"/>
  <c r="L784" i="1"/>
  <c r="K784" i="1"/>
  <c r="J784" i="1"/>
  <c r="I784" i="1"/>
  <c r="H784" i="1"/>
  <c r="T783" i="1"/>
  <c r="S783" i="1"/>
  <c r="R783" i="1"/>
  <c r="Q783" i="1"/>
  <c r="P783" i="1"/>
  <c r="O783" i="1"/>
  <c r="N783" i="1"/>
  <c r="M783" i="1"/>
  <c r="L783" i="1"/>
  <c r="K783" i="1"/>
  <c r="J783" i="1"/>
  <c r="I783" i="1"/>
  <c r="H783" i="1"/>
  <c r="T782" i="1"/>
  <c r="S782" i="1"/>
  <c r="R782" i="1"/>
  <c r="Q782" i="1"/>
  <c r="P782" i="1"/>
  <c r="O782" i="1"/>
  <c r="N782" i="1"/>
  <c r="M782" i="1"/>
  <c r="L782" i="1"/>
  <c r="K782" i="1"/>
  <c r="J782" i="1"/>
  <c r="I782" i="1"/>
  <c r="H782" i="1"/>
  <c r="T781" i="1"/>
  <c r="S781" i="1"/>
  <c r="R781" i="1"/>
  <c r="Q781" i="1"/>
  <c r="P781" i="1"/>
  <c r="O781" i="1"/>
  <c r="N781" i="1"/>
  <c r="M781" i="1"/>
  <c r="L781" i="1"/>
  <c r="K781" i="1"/>
  <c r="J781" i="1"/>
  <c r="I781" i="1"/>
  <c r="H781" i="1"/>
  <c r="T780" i="1"/>
  <c r="S780" i="1"/>
  <c r="R780" i="1"/>
  <c r="Q780" i="1"/>
  <c r="P780" i="1"/>
  <c r="O780" i="1"/>
  <c r="N780" i="1"/>
  <c r="M780" i="1"/>
  <c r="L780" i="1"/>
  <c r="K780" i="1"/>
  <c r="J780" i="1"/>
  <c r="I780" i="1"/>
  <c r="H780" i="1"/>
  <c r="T779" i="1"/>
  <c r="S779" i="1"/>
  <c r="R779" i="1"/>
  <c r="Q779" i="1"/>
  <c r="P779" i="1"/>
  <c r="O779" i="1"/>
  <c r="N779" i="1"/>
  <c r="M779" i="1"/>
  <c r="L779" i="1"/>
  <c r="K779" i="1"/>
  <c r="J779" i="1"/>
  <c r="I779" i="1"/>
  <c r="H779" i="1"/>
  <c r="T778" i="1"/>
  <c r="S778" i="1"/>
  <c r="R778" i="1"/>
  <c r="Q778" i="1"/>
  <c r="P778" i="1"/>
  <c r="O778" i="1"/>
  <c r="N778" i="1"/>
  <c r="M778" i="1"/>
  <c r="L778" i="1"/>
  <c r="K778" i="1"/>
  <c r="J778" i="1"/>
  <c r="I778" i="1"/>
  <c r="H778" i="1"/>
  <c r="T777" i="1"/>
  <c r="S777" i="1"/>
  <c r="R777" i="1"/>
  <c r="Q777" i="1"/>
  <c r="P777" i="1"/>
  <c r="O777" i="1"/>
  <c r="N777" i="1"/>
  <c r="M777" i="1"/>
  <c r="L777" i="1"/>
  <c r="K777" i="1"/>
  <c r="J777" i="1"/>
  <c r="I777" i="1"/>
  <c r="H777" i="1"/>
  <c r="T776" i="1"/>
  <c r="S776" i="1"/>
  <c r="R776" i="1"/>
  <c r="Q776" i="1"/>
  <c r="P776" i="1"/>
  <c r="O776" i="1"/>
  <c r="N776" i="1"/>
  <c r="M776" i="1"/>
  <c r="L776" i="1"/>
  <c r="K776" i="1"/>
  <c r="J776" i="1"/>
  <c r="I776" i="1"/>
  <c r="H776" i="1"/>
  <c r="T775" i="1"/>
  <c r="S775" i="1"/>
  <c r="R775" i="1"/>
  <c r="Q775" i="1"/>
  <c r="P775" i="1"/>
  <c r="O775" i="1"/>
  <c r="N775" i="1"/>
  <c r="M775" i="1"/>
  <c r="L775" i="1"/>
  <c r="K775" i="1"/>
  <c r="J775" i="1"/>
  <c r="I775" i="1"/>
  <c r="H775" i="1"/>
  <c r="T774" i="1"/>
  <c r="S774" i="1"/>
  <c r="R774" i="1"/>
  <c r="Q774" i="1"/>
  <c r="P774" i="1"/>
  <c r="O774" i="1"/>
  <c r="N774" i="1"/>
  <c r="M774" i="1"/>
  <c r="L774" i="1"/>
  <c r="K774" i="1"/>
  <c r="J774" i="1"/>
  <c r="I774" i="1"/>
  <c r="H774" i="1"/>
  <c r="T773" i="1"/>
  <c r="S773" i="1"/>
  <c r="R773" i="1"/>
  <c r="Q773" i="1"/>
  <c r="P773" i="1"/>
  <c r="O773" i="1"/>
  <c r="N773" i="1"/>
  <c r="M773" i="1"/>
  <c r="L773" i="1"/>
  <c r="K773" i="1"/>
  <c r="J773" i="1"/>
  <c r="I773" i="1"/>
  <c r="H773" i="1"/>
  <c r="T772" i="1"/>
  <c r="S772" i="1"/>
  <c r="R772" i="1"/>
  <c r="Q772" i="1"/>
  <c r="P772" i="1"/>
  <c r="O772" i="1"/>
  <c r="N772" i="1"/>
  <c r="M772" i="1"/>
  <c r="L772" i="1"/>
  <c r="K772" i="1"/>
  <c r="J772" i="1"/>
  <c r="I772" i="1"/>
  <c r="H772" i="1"/>
  <c r="T771" i="1"/>
  <c r="S771" i="1"/>
  <c r="R771" i="1"/>
  <c r="Q771" i="1"/>
  <c r="P771" i="1"/>
  <c r="O771" i="1"/>
  <c r="N771" i="1"/>
  <c r="M771" i="1"/>
  <c r="L771" i="1"/>
  <c r="K771" i="1"/>
  <c r="J771" i="1"/>
  <c r="I771" i="1"/>
  <c r="H771" i="1"/>
  <c r="T770" i="1"/>
  <c r="S770" i="1"/>
  <c r="R770" i="1"/>
  <c r="Q770" i="1"/>
  <c r="P770" i="1"/>
  <c r="O770" i="1"/>
  <c r="N770" i="1"/>
  <c r="M770" i="1"/>
  <c r="L770" i="1"/>
  <c r="K770" i="1"/>
  <c r="J770" i="1"/>
  <c r="I770" i="1"/>
  <c r="H770" i="1"/>
  <c r="T769" i="1"/>
  <c r="S769" i="1"/>
  <c r="R769" i="1"/>
  <c r="Q769" i="1"/>
  <c r="P769" i="1"/>
  <c r="O769" i="1"/>
  <c r="N769" i="1"/>
  <c r="M769" i="1"/>
  <c r="L769" i="1"/>
  <c r="K769" i="1"/>
  <c r="J769" i="1"/>
  <c r="I769" i="1"/>
  <c r="H769" i="1"/>
  <c r="T768" i="1"/>
  <c r="S768" i="1"/>
  <c r="R768" i="1"/>
  <c r="Q768" i="1"/>
  <c r="P768" i="1"/>
  <c r="O768" i="1"/>
  <c r="N768" i="1"/>
  <c r="M768" i="1"/>
  <c r="L768" i="1"/>
  <c r="K768" i="1"/>
  <c r="J768" i="1"/>
  <c r="I768" i="1"/>
  <c r="H768" i="1"/>
  <c r="T767" i="1"/>
  <c r="S767" i="1"/>
  <c r="R767" i="1"/>
  <c r="Q767" i="1"/>
  <c r="P767" i="1"/>
  <c r="O767" i="1"/>
  <c r="N767" i="1"/>
  <c r="M767" i="1"/>
  <c r="L767" i="1"/>
  <c r="K767" i="1"/>
  <c r="J767" i="1"/>
  <c r="I767" i="1"/>
  <c r="H767" i="1"/>
  <c r="T766" i="1"/>
  <c r="S766" i="1"/>
  <c r="R766" i="1"/>
  <c r="Q766" i="1"/>
  <c r="P766" i="1"/>
  <c r="O766" i="1"/>
  <c r="N766" i="1"/>
  <c r="M766" i="1"/>
  <c r="L766" i="1"/>
  <c r="K766" i="1"/>
  <c r="J766" i="1"/>
  <c r="I766" i="1"/>
  <c r="H766" i="1"/>
  <c r="T765" i="1"/>
  <c r="S765" i="1"/>
  <c r="R765" i="1"/>
  <c r="Q765" i="1"/>
  <c r="P765" i="1"/>
  <c r="O765" i="1"/>
  <c r="N765" i="1"/>
  <c r="M765" i="1"/>
  <c r="L765" i="1"/>
  <c r="K765" i="1"/>
  <c r="J765" i="1"/>
  <c r="I765" i="1"/>
  <c r="H765" i="1"/>
  <c r="T764" i="1"/>
  <c r="S764" i="1"/>
  <c r="R764" i="1"/>
  <c r="Q764" i="1"/>
  <c r="P764" i="1"/>
  <c r="O764" i="1"/>
  <c r="N764" i="1"/>
  <c r="M764" i="1"/>
  <c r="L764" i="1"/>
  <c r="K764" i="1"/>
  <c r="J764" i="1"/>
  <c r="I764" i="1"/>
  <c r="H764" i="1"/>
  <c r="T763" i="1"/>
  <c r="S763" i="1"/>
  <c r="R763" i="1"/>
  <c r="Q763" i="1"/>
  <c r="P763" i="1"/>
  <c r="O763" i="1"/>
  <c r="N763" i="1"/>
  <c r="M763" i="1"/>
  <c r="L763" i="1"/>
  <c r="K763" i="1"/>
  <c r="J763" i="1"/>
  <c r="I763" i="1"/>
  <c r="H763" i="1"/>
  <c r="T762" i="1"/>
  <c r="S762" i="1"/>
  <c r="R762" i="1"/>
  <c r="Q762" i="1"/>
  <c r="P762" i="1"/>
  <c r="O762" i="1"/>
  <c r="N762" i="1"/>
  <c r="M762" i="1"/>
  <c r="L762" i="1"/>
  <c r="K762" i="1"/>
  <c r="J762" i="1"/>
  <c r="I762" i="1"/>
  <c r="H762" i="1"/>
  <c r="T761" i="1"/>
  <c r="S761" i="1"/>
  <c r="R761" i="1"/>
  <c r="Q761" i="1"/>
  <c r="P761" i="1"/>
  <c r="O761" i="1"/>
  <c r="N761" i="1"/>
  <c r="M761" i="1"/>
  <c r="L761" i="1"/>
  <c r="K761" i="1"/>
  <c r="J761" i="1"/>
  <c r="I761" i="1"/>
  <c r="H761" i="1"/>
  <c r="T760" i="1"/>
  <c r="S760" i="1"/>
  <c r="R760" i="1"/>
  <c r="Q760" i="1"/>
  <c r="P760" i="1"/>
  <c r="O760" i="1"/>
  <c r="N760" i="1"/>
  <c r="M760" i="1"/>
  <c r="L760" i="1"/>
  <c r="K760" i="1"/>
  <c r="J760" i="1"/>
  <c r="I760" i="1"/>
  <c r="H760" i="1"/>
  <c r="T759" i="1"/>
  <c r="S759" i="1"/>
  <c r="R759" i="1"/>
  <c r="Q759" i="1"/>
  <c r="P759" i="1"/>
  <c r="O759" i="1"/>
  <c r="N759" i="1"/>
  <c r="M759" i="1"/>
  <c r="L759" i="1"/>
  <c r="K759" i="1"/>
  <c r="J759" i="1"/>
  <c r="I759" i="1"/>
  <c r="H759" i="1"/>
  <c r="T758" i="1"/>
  <c r="S758" i="1"/>
  <c r="R758" i="1"/>
  <c r="Q758" i="1"/>
  <c r="P758" i="1"/>
  <c r="O758" i="1"/>
  <c r="N758" i="1"/>
  <c r="M758" i="1"/>
  <c r="L758" i="1"/>
  <c r="K758" i="1"/>
  <c r="J758" i="1"/>
  <c r="I758" i="1"/>
  <c r="H758" i="1"/>
  <c r="T757" i="1"/>
  <c r="S757" i="1"/>
  <c r="R757" i="1"/>
  <c r="Q757" i="1"/>
  <c r="P757" i="1"/>
  <c r="O757" i="1"/>
  <c r="N757" i="1"/>
  <c r="M757" i="1"/>
  <c r="L757" i="1"/>
  <c r="K757" i="1"/>
  <c r="J757" i="1"/>
  <c r="I757" i="1"/>
  <c r="H757" i="1"/>
  <c r="T756" i="1"/>
  <c r="S756" i="1"/>
  <c r="R756" i="1"/>
  <c r="Q756" i="1"/>
  <c r="P756" i="1"/>
  <c r="O756" i="1"/>
  <c r="N756" i="1"/>
  <c r="M756" i="1"/>
  <c r="L756" i="1"/>
  <c r="K756" i="1"/>
  <c r="J756" i="1"/>
  <c r="I756" i="1"/>
  <c r="H756" i="1"/>
  <c r="T755" i="1"/>
  <c r="S755" i="1"/>
  <c r="R755" i="1"/>
  <c r="Q755" i="1"/>
  <c r="P755" i="1"/>
  <c r="O755" i="1"/>
  <c r="N755" i="1"/>
  <c r="M755" i="1"/>
  <c r="L755" i="1"/>
  <c r="K755" i="1"/>
  <c r="J755" i="1"/>
  <c r="I755" i="1"/>
  <c r="H755" i="1"/>
  <c r="T754" i="1"/>
  <c r="S754" i="1"/>
  <c r="R754" i="1"/>
  <c r="Q754" i="1"/>
  <c r="P754" i="1"/>
  <c r="O754" i="1"/>
  <c r="N754" i="1"/>
  <c r="M754" i="1"/>
  <c r="L754" i="1"/>
  <c r="K754" i="1"/>
  <c r="J754" i="1"/>
  <c r="I754" i="1"/>
  <c r="H754" i="1"/>
  <c r="T753" i="1"/>
  <c r="S753" i="1"/>
  <c r="R753" i="1"/>
  <c r="Q753" i="1"/>
  <c r="P753" i="1"/>
  <c r="O753" i="1"/>
  <c r="N753" i="1"/>
  <c r="M753" i="1"/>
  <c r="L753" i="1"/>
  <c r="K753" i="1"/>
  <c r="J753" i="1"/>
  <c r="I753" i="1"/>
  <c r="H753" i="1"/>
  <c r="T752" i="1"/>
  <c r="S752" i="1"/>
  <c r="R752" i="1"/>
  <c r="Q752" i="1"/>
  <c r="P752" i="1"/>
  <c r="O752" i="1"/>
  <c r="N752" i="1"/>
  <c r="M752" i="1"/>
  <c r="L752" i="1"/>
  <c r="K752" i="1"/>
  <c r="J752" i="1"/>
  <c r="I752" i="1"/>
  <c r="H752" i="1"/>
  <c r="T751" i="1"/>
  <c r="S751" i="1"/>
  <c r="R751" i="1"/>
  <c r="Q751" i="1"/>
  <c r="P751" i="1"/>
  <c r="O751" i="1"/>
  <c r="N751" i="1"/>
  <c r="M751" i="1"/>
  <c r="L751" i="1"/>
  <c r="K751" i="1"/>
  <c r="J751" i="1"/>
  <c r="I751" i="1"/>
  <c r="H751" i="1"/>
  <c r="T750" i="1"/>
  <c r="S750" i="1"/>
  <c r="R750" i="1"/>
  <c r="Q750" i="1"/>
  <c r="P750" i="1"/>
  <c r="O750" i="1"/>
  <c r="N750" i="1"/>
  <c r="M750" i="1"/>
  <c r="L750" i="1"/>
  <c r="K750" i="1"/>
  <c r="J750" i="1"/>
  <c r="I750" i="1"/>
  <c r="H750" i="1"/>
  <c r="T749" i="1"/>
  <c r="S749" i="1"/>
  <c r="R749" i="1"/>
  <c r="Q749" i="1"/>
  <c r="P749" i="1"/>
  <c r="O749" i="1"/>
  <c r="N749" i="1"/>
  <c r="M749" i="1"/>
  <c r="L749" i="1"/>
  <c r="K749" i="1"/>
  <c r="J749" i="1"/>
  <c r="I749" i="1"/>
  <c r="H749" i="1"/>
  <c r="T748" i="1"/>
  <c r="S748" i="1"/>
  <c r="R748" i="1"/>
  <c r="Q748" i="1"/>
  <c r="P748" i="1"/>
  <c r="O748" i="1"/>
  <c r="N748" i="1"/>
  <c r="M748" i="1"/>
  <c r="L748" i="1"/>
  <c r="K748" i="1"/>
  <c r="J748" i="1"/>
  <c r="I748" i="1"/>
  <c r="H748" i="1"/>
  <c r="T747" i="1"/>
  <c r="S747" i="1"/>
  <c r="R747" i="1"/>
  <c r="Q747" i="1"/>
  <c r="P747" i="1"/>
  <c r="O747" i="1"/>
  <c r="N747" i="1"/>
  <c r="M747" i="1"/>
  <c r="L747" i="1"/>
  <c r="K747" i="1"/>
  <c r="J747" i="1"/>
  <c r="I747" i="1"/>
  <c r="H747" i="1"/>
  <c r="T746" i="1"/>
  <c r="S746" i="1"/>
  <c r="R746" i="1"/>
  <c r="Q746" i="1"/>
  <c r="P746" i="1"/>
  <c r="O746" i="1"/>
  <c r="N746" i="1"/>
  <c r="M746" i="1"/>
  <c r="L746" i="1"/>
  <c r="K746" i="1"/>
  <c r="J746" i="1"/>
  <c r="I746" i="1"/>
  <c r="H746" i="1"/>
  <c r="T745" i="1"/>
  <c r="S745" i="1"/>
  <c r="R745" i="1"/>
  <c r="Q745" i="1"/>
  <c r="P745" i="1"/>
  <c r="O745" i="1"/>
  <c r="N745" i="1"/>
  <c r="M745" i="1"/>
  <c r="L745" i="1"/>
  <c r="K745" i="1"/>
  <c r="J745" i="1"/>
  <c r="I745" i="1"/>
  <c r="H745" i="1"/>
  <c r="T744" i="1"/>
  <c r="S744" i="1"/>
  <c r="R744" i="1"/>
  <c r="Q744" i="1"/>
  <c r="P744" i="1"/>
  <c r="O744" i="1"/>
  <c r="N744" i="1"/>
  <c r="M744" i="1"/>
  <c r="L744" i="1"/>
  <c r="K744" i="1"/>
  <c r="J744" i="1"/>
  <c r="I744" i="1"/>
  <c r="H744" i="1"/>
  <c r="T743" i="1"/>
  <c r="S743" i="1"/>
  <c r="R743" i="1"/>
  <c r="Q743" i="1"/>
  <c r="P743" i="1"/>
  <c r="O743" i="1"/>
  <c r="N743" i="1"/>
  <c r="M743" i="1"/>
  <c r="L743" i="1"/>
  <c r="K743" i="1"/>
  <c r="J743" i="1"/>
  <c r="I743" i="1"/>
  <c r="H743" i="1"/>
  <c r="T742" i="1"/>
  <c r="S742" i="1"/>
  <c r="R742" i="1"/>
  <c r="Q742" i="1"/>
  <c r="P742" i="1"/>
  <c r="O742" i="1"/>
  <c r="N742" i="1"/>
  <c r="M742" i="1"/>
  <c r="L742" i="1"/>
  <c r="K742" i="1"/>
  <c r="J742" i="1"/>
  <c r="I742" i="1"/>
  <c r="H742" i="1"/>
  <c r="T741" i="1"/>
  <c r="S741" i="1"/>
  <c r="R741" i="1"/>
  <c r="Q741" i="1"/>
  <c r="P741" i="1"/>
  <c r="O741" i="1"/>
  <c r="N741" i="1"/>
  <c r="M741" i="1"/>
  <c r="L741" i="1"/>
  <c r="K741" i="1"/>
  <c r="J741" i="1"/>
  <c r="I741" i="1"/>
  <c r="H741" i="1"/>
  <c r="T740" i="1"/>
  <c r="S740" i="1"/>
  <c r="R740" i="1"/>
  <c r="Q740" i="1"/>
  <c r="P740" i="1"/>
  <c r="O740" i="1"/>
  <c r="N740" i="1"/>
  <c r="M740" i="1"/>
  <c r="L740" i="1"/>
  <c r="K740" i="1"/>
  <c r="J740" i="1"/>
  <c r="I740" i="1"/>
  <c r="H740" i="1"/>
  <c r="T739" i="1"/>
  <c r="S739" i="1"/>
  <c r="R739" i="1"/>
  <c r="Q739" i="1"/>
  <c r="P739" i="1"/>
  <c r="O739" i="1"/>
  <c r="N739" i="1"/>
  <c r="M739" i="1"/>
  <c r="L739" i="1"/>
  <c r="K739" i="1"/>
  <c r="J739" i="1"/>
  <c r="I739" i="1"/>
  <c r="H739" i="1"/>
  <c r="T738" i="1"/>
  <c r="S738" i="1"/>
  <c r="R738" i="1"/>
  <c r="Q738" i="1"/>
  <c r="P738" i="1"/>
  <c r="O738" i="1"/>
  <c r="N738" i="1"/>
  <c r="M738" i="1"/>
  <c r="L738" i="1"/>
  <c r="K738" i="1"/>
  <c r="J738" i="1"/>
  <c r="I738" i="1"/>
  <c r="H738" i="1"/>
  <c r="T737" i="1"/>
  <c r="S737" i="1"/>
  <c r="R737" i="1"/>
  <c r="Q737" i="1"/>
  <c r="P737" i="1"/>
  <c r="O737" i="1"/>
  <c r="N737" i="1"/>
  <c r="M737" i="1"/>
  <c r="L737" i="1"/>
  <c r="K737" i="1"/>
  <c r="J737" i="1"/>
  <c r="I737" i="1"/>
  <c r="H737" i="1"/>
  <c r="T736" i="1"/>
  <c r="S736" i="1"/>
  <c r="R736" i="1"/>
  <c r="Q736" i="1"/>
  <c r="P736" i="1"/>
  <c r="O736" i="1"/>
  <c r="N736" i="1"/>
  <c r="M736" i="1"/>
  <c r="L736" i="1"/>
  <c r="K736" i="1"/>
  <c r="J736" i="1"/>
  <c r="I736" i="1"/>
  <c r="H736" i="1"/>
  <c r="T735" i="1"/>
  <c r="S735" i="1"/>
  <c r="R735" i="1"/>
  <c r="Q735" i="1"/>
  <c r="P735" i="1"/>
  <c r="O735" i="1"/>
  <c r="N735" i="1"/>
  <c r="M735" i="1"/>
  <c r="L735" i="1"/>
  <c r="K735" i="1"/>
  <c r="J735" i="1"/>
  <c r="I735" i="1"/>
  <c r="H735" i="1"/>
  <c r="T734" i="1"/>
  <c r="S734" i="1"/>
  <c r="R734" i="1"/>
  <c r="Q734" i="1"/>
  <c r="P734" i="1"/>
  <c r="O734" i="1"/>
  <c r="N734" i="1"/>
  <c r="M734" i="1"/>
  <c r="L734" i="1"/>
  <c r="K734" i="1"/>
  <c r="J734" i="1"/>
  <c r="I734" i="1"/>
  <c r="H734" i="1"/>
  <c r="T733" i="1"/>
  <c r="S733" i="1"/>
  <c r="R733" i="1"/>
  <c r="Q733" i="1"/>
  <c r="P733" i="1"/>
  <c r="O733" i="1"/>
  <c r="N733" i="1"/>
  <c r="M733" i="1"/>
  <c r="L733" i="1"/>
  <c r="K733" i="1"/>
  <c r="J733" i="1"/>
  <c r="I733" i="1"/>
  <c r="H733" i="1"/>
  <c r="T732" i="1"/>
  <c r="S732" i="1"/>
  <c r="R732" i="1"/>
  <c r="Q732" i="1"/>
  <c r="P732" i="1"/>
  <c r="O732" i="1"/>
  <c r="N732" i="1"/>
  <c r="M732" i="1"/>
  <c r="L732" i="1"/>
  <c r="K732" i="1"/>
  <c r="J732" i="1"/>
  <c r="I732" i="1"/>
  <c r="H732" i="1"/>
  <c r="T731" i="1"/>
  <c r="S731" i="1"/>
  <c r="R731" i="1"/>
  <c r="Q731" i="1"/>
  <c r="P731" i="1"/>
  <c r="O731" i="1"/>
  <c r="N731" i="1"/>
  <c r="M731" i="1"/>
  <c r="L731" i="1"/>
  <c r="K731" i="1"/>
  <c r="J731" i="1"/>
  <c r="I731" i="1"/>
  <c r="H731" i="1"/>
  <c r="T730" i="1"/>
  <c r="S730" i="1"/>
  <c r="R730" i="1"/>
  <c r="Q730" i="1"/>
  <c r="P730" i="1"/>
  <c r="O730" i="1"/>
  <c r="N730" i="1"/>
  <c r="M730" i="1"/>
  <c r="L730" i="1"/>
  <c r="K730" i="1"/>
  <c r="J730" i="1"/>
  <c r="I730" i="1"/>
  <c r="H730" i="1"/>
  <c r="T729" i="1"/>
  <c r="S729" i="1"/>
  <c r="R729" i="1"/>
  <c r="Q729" i="1"/>
  <c r="P729" i="1"/>
  <c r="O729" i="1"/>
  <c r="N729" i="1"/>
  <c r="M729" i="1"/>
  <c r="L729" i="1"/>
  <c r="K729" i="1"/>
  <c r="J729" i="1"/>
  <c r="I729" i="1"/>
  <c r="H729" i="1"/>
  <c r="T728" i="1"/>
  <c r="S728" i="1"/>
  <c r="R728" i="1"/>
  <c r="Q728" i="1"/>
  <c r="P728" i="1"/>
  <c r="O728" i="1"/>
  <c r="N728" i="1"/>
  <c r="M728" i="1"/>
  <c r="L728" i="1"/>
  <c r="K728" i="1"/>
  <c r="J728" i="1"/>
  <c r="I728" i="1"/>
  <c r="H728" i="1"/>
  <c r="T727" i="1"/>
  <c r="S727" i="1"/>
  <c r="R727" i="1"/>
  <c r="Q727" i="1"/>
  <c r="P727" i="1"/>
  <c r="O727" i="1"/>
  <c r="N727" i="1"/>
  <c r="M727" i="1"/>
  <c r="L727" i="1"/>
  <c r="K727" i="1"/>
  <c r="J727" i="1"/>
  <c r="I727" i="1"/>
  <c r="H727" i="1"/>
  <c r="T726" i="1"/>
  <c r="S726" i="1"/>
  <c r="R726" i="1"/>
  <c r="Q726" i="1"/>
  <c r="P726" i="1"/>
  <c r="O726" i="1"/>
  <c r="N726" i="1"/>
  <c r="M726" i="1"/>
  <c r="L726" i="1"/>
  <c r="K726" i="1"/>
  <c r="J726" i="1"/>
  <c r="I726" i="1"/>
  <c r="H726" i="1"/>
  <c r="T725" i="1"/>
  <c r="S725" i="1"/>
  <c r="R725" i="1"/>
  <c r="Q725" i="1"/>
  <c r="P725" i="1"/>
  <c r="O725" i="1"/>
  <c r="N725" i="1"/>
  <c r="M725" i="1"/>
  <c r="L725" i="1"/>
  <c r="K725" i="1"/>
  <c r="J725" i="1"/>
  <c r="I725" i="1"/>
  <c r="H725" i="1"/>
  <c r="T724" i="1"/>
  <c r="S724" i="1"/>
  <c r="R724" i="1"/>
  <c r="Q724" i="1"/>
  <c r="P724" i="1"/>
  <c r="O724" i="1"/>
  <c r="N724" i="1"/>
  <c r="M724" i="1"/>
  <c r="L724" i="1"/>
  <c r="K724" i="1"/>
  <c r="J724" i="1"/>
  <c r="I724" i="1"/>
  <c r="H724" i="1"/>
  <c r="T723" i="1"/>
  <c r="S723" i="1"/>
  <c r="R723" i="1"/>
  <c r="Q723" i="1"/>
  <c r="P723" i="1"/>
  <c r="O723" i="1"/>
  <c r="N723" i="1"/>
  <c r="M723" i="1"/>
  <c r="L723" i="1"/>
  <c r="K723" i="1"/>
  <c r="J723" i="1"/>
  <c r="I723" i="1"/>
  <c r="H723" i="1"/>
  <c r="T722" i="1"/>
  <c r="S722" i="1"/>
  <c r="R722" i="1"/>
  <c r="Q722" i="1"/>
  <c r="P722" i="1"/>
  <c r="O722" i="1"/>
  <c r="N722" i="1"/>
  <c r="M722" i="1"/>
  <c r="L722" i="1"/>
  <c r="K722" i="1"/>
  <c r="J722" i="1"/>
  <c r="I722" i="1"/>
  <c r="H722" i="1"/>
  <c r="T721" i="1"/>
  <c r="S721" i="1"/>
  <c r="R721" i="1"/>
  <c r="Q721" i="1"/>
  <c r="P721" i="1"/>
  <c r="O721" i="1"/>
  <c r="N721" i="1"/>
  <c r="M721" i="1"/>
  <c r="L721" i="1"/>
  <c r="K721" i="1"/>
  <c r="J721" i="1"/>
  <c r="I721" i="1"/>
  <c r="H721" i="1"/>
  <c r="T720" i="1"/>
  <c r="S720" i="1"/>
  <c r="R720" i="1"/>
  <c r="Q720" i="1"/>
  <c r="P720" i="1"/>
  <c r="O720" i="1"/>
  <c r="N720" i="1"/>
  <c r="M720" i="1"/>
  <c r="L720" i="1"/>
  <c r="K720" i="1"/>
  <c r="J720" i="1"/>
  <c r="I720" i="1"/>
  <c r="H720" i="1"/>
  <c r="T719" i="1"/>
  <c r="S719" i="1"/>
  <c r="R719" i="1"/>
  <c r="Q719" i="1"/>
  <c r="P719" i="1"/>
  <c r="O719" i="1"/>
  <c r="N719" i="1"/>
  <c r="M719" i="1"/>
  <c r="L719" i="1"/>
  <c r="K719" i="1"/>
  <c r="J719" i="1"/>
  <c r="I719" i="1"/>
  <c r="H719" i="1"/>
  <c r="T718" i="1"/>
  <c r="S718" i="1"/>
  <c r="R718" i="1"/>
  <c r="Q718" i="1"/>
  <c r="P718" i="1"/>
  <c r="O718" i="1"/>
  <c r="N718" i="1"/>
  <c r="M718" i="1"/>
  <c r="L718" i="1"/>
  <c r="K718" i="1"/>
  <c r="J718" i="1"/>
  <c r="I718" i="1"/>
  <c r="H718" i="1"/>
  <c r="T717" i="1"/>
  <c r="S717" i="1"/>
  <c r="R717" i="1"/>
  <c r="Q717" i="1"/>
  <c r="P717" i="1"/>
  <c r="O717" i="1"/>
  <c r="N717" i="1"/>
  <c r="M717" i="1"/>
  <c r="L717" i="1"/>
  <c r="K717" i="1"/>
  <c r="J717" i="1"/>
  <c r="I717" i="1"/>
  <c r="H717" i="1"/>
  <c r="T716" i="1"/>
  <c r="S716" i="1"/>
  <c r="R716" i="1"/>
  <c r="Q716" i="1"/>
  <c r="P716" i="1"/>
  <c r="O716" i="1"/>
  <c r="N716" i="1"/>
  <c r="M716" i="1"/>
  <c r="L716" i="1"/>
  <c r="K716" i="1"/>
  <c r="J716" i="1"/>
  <c r="I716" i="1"/>
  <c r="H716" i="1"/>
  <c r="T715" i="1"/>
  <c r="S715" i="1"/>
  <c r="R715" i="1"/>
  <c r="Q715" i="1"/>
  <c r="P715" i="1"/>
  <c r="O715" i="1"/>
  <c r="N715" i="1"/>
  <c r="M715" i="1"/>
  <c r="L715" i="1"/>
  <c r="K715" i="1"/>
  <c r="J715" i="1"/>
  <c r="I715" i="1"/>
  <c r="H715" i="1"/>
  <c r="T714" i="1"/>
  <c r="S714" i="1"/>
  <c r="R714" i="1"/>
  <c r="Q714" i="1"/>
  <c r="P714" i="1"/>
  <c r="O714" i="1"/>
  <c r="N714" i="1"/>
  <c r="M714" i="1"/>
  <c r="L714" i="1"/>
  <c r="K714" i="1"/>
  <c r="J714" i="1"/>
  <c r="I714" i="1"/>
  <c r="H714" i="1"/>
  <c r="T713" i="1"/>
  <c r="S713" i="1"/>
  <c r="R713" i="1"/>
  <c r="Q713" i="1"/>
  <c r="P713" i="1"/>
  <c r="O713" i="1"/>
  <c r="N713" i="1"/>
  <c r="M713" i="1"/>
  <c r="L713" i="1"/>
  <c r="K713" i="1"/>
  <c r="J713" i="1"/>
  <c r="I713" i="1"/>
  <c r="H713" i="1"/>
  <c r="T712" i="1"/>
  <c r="S712" i="1"/>
  <c r="R712" i="1"/>
  <c r="Q712" i="1"/>
  <c r="P712" i="1"/>
  <c r="O712" i="1"/>
  <c r="N712" i="1"/>
  <c r="M712" i="1"/>
  <c r="L712" i="1"/>
  <c r="K712" i="1"/>
  <c r="J712" i="1"/>
  <c r="I712" i="1"/>
  <c r="H712" i="1"/>
  <c r="T711" i="1"/>
  <c r="S711" i="1"/>
  <c r="R711" i="1"/>
  <c r="Q711" i="1"/>
  <c r="P711" i="1"/>
  <c r="O711" i="1"/>
  <c r="N711" i="1"/>
  <c r="M711" i="1"/>
  <c r="L711" i="1"/>
  <c r="K711" i="1"/>
  <c r="J711" i="1"/>
  <c r="I711" i="1"/>
  <c r="H711" i="1"/>
  <c r="T710" i="1"/>
  <c r="S710" i="1"/>
  <c r="R710" i="1"/>
  <c r="Q710" i="1"/>
  <c r="P710" i="1"/>
  <c r="O710" i="1"/>
  <c r="N710" i="1"/>
  <c r="M710" i="1"/>
  <c r="L710" i="1"/>
  <c r="K710" i="1"/>
  <c r="J710" i="1"/>
  <c r="I710" i="1"/>
  <c r="H710" i="1"/>
  <c r="T709" i="1"/>
  <c r="S709" i="1"/>
  <c r="R709" i="1"/>
  <c r="Q709" i="1"/>
  <c r="P709" i="1"/>
  <c r="O709" i="1"/>
  <c r="N709" i="1"/>
  <c r="M709" i="1"/>
  <c r="L709" i="1"/>
  <c r="K709" i="1"/>
  <c r="J709" i="1"/>
  <c r="I709" i="1"/>
  <c r="H709" i="1"/>
  <c r="T708" i="1"/>
  <c r="S708" i="1"/>
  <c r="R708" i="1"/>
  <c r="Q708" i="1"/>
  <c r="P708" i="1"/>
  <c r="O708" i="1"/>
  <c r="N708" i="1"/>
  <c r="M708" i="1"/>
  <c r="L708" i="1"/>
  <c r="K708" i="1"/>
  <c r="J708" i="1"/>
  <c r="I708" i="1"/>
  <c r="H708" i="1"/>
  <c r="T707" i="1"/>
  <c r="S707" i="1"/>
  <c r="R707" i="1"/>
  <c r="Q707" i="1"/>
  <c r="P707" i="1"/>
  <c r="O707" i="1"/>
  <c r="N707" i="1"/>
  <c r="M707" i="1"/>
  <c r="L707" i="1"/>
  <c r="K707" i="1"/>
  <c r="J707" i="1"/>
  <c r="I707" i="1"/>
  <c r="H707" i="1"/>
  <c r="T706" i="1"/>
  <c r="S706" i="1"/>
  <c r="R706" i="1"/>
  <c r="Q706" i="1"/>
  <c r="P706" i="1"/>
  <c r="O706" i="1"/>
  <c r="N706" i="1"/>
  <c r="M706" i="1"/>
  <c r="L706" i="1"/>
  <c r="K706" i="1"/>
  <c r="J706" i="1"/>
  <c r="I706" i="1"/>
  <c r="H706" i="1"/>
  <c r="T705" i="1"/>
  <c r="S705" i="1"/>
  <c r="R705" i="1"/>
  <c r="Q705" i="1"/>
  <c r="P705" i="1"/>
  <c r="O705" i="1"/>
  <c r="N705" i="1"/>
  <c r="M705" i="1"/>
  <c r="L705" i="1"/>
  <c r="K705" i="1"/>
  <c r="J705" i="1"/>
  <c r="I705" i="1"/>
  <c r="H705" i="1"/>
  <c r="T704" i="1"/>
  <c r="S704" i="1"/>
  <c r="R704" i="1"/>
  <c r="Q704" i="1"/>
  <c r="P704" i="1"/>
  <c r="O704" i="1"/>
  <c r="N704" i="1"/>
  <c r="M704" i="1"/>
  <c r="L704" i="1"/>
  <c r="K704" i="1"/>
  <c r="J704" i="1"/>
  <c r="I704" i="1"/>
  <c r="H704" i="1"/>
  <c r="T703" i="1"/>
  <c r="S703" i="1"/>
  <c r="R703" i="1"/>
  <c r="Q703" i="1"/>
  <c r="P703" i="1"/>
  <c r="O703" i="1"/>
  <c r="N703" i="1"/>
  <c r="M703" i="1"/>
  <c r="L703" i="1"/>
  <c r="K703" i="1"/>
  <c r="J703" i="1"/>
  <c r="I703" i="1"/>
  <c r="H703" i="1"/>
  <c r="T702" i="1"/>
  <c r="S702" i="1"/>
  <c r="R702" i="1"/>
  <c r="Q702" i="1"/>
  <c r="P702" i="1"/>
  <c r="O702" i="1"/>
  <c r="N702" i="1"/>
  <c r="M702" i="1"/>
  <c r="L702" i="1"/>
  <c r="K702" i="1"/>
  <c r="J702" i="1"/>
  <c r="I702" i="1"/>
  <c r="H702" i="1"/>
  <c r="T701" i="1"/>
  <c r="S701" i="1"/>
  <c r="R701" i="1"/>
  <c r="Q701" i="1"/>
  <c r="P701" i="1"/>
  <c r="O701" i="1"/>
  <c r="N701" i="1"/>
  <c r="M701" i="1"/>
  <c r="L701" i="1"/>
  <c r="K701" i="1"/>
  <c r="J701" i="1"/>
  <c r="I701" i="1"/>
  <c r="H701" i="1"/>
  <c r="T700" i="1"/>
  <c r="S700" i="1"/>
  <c r="R700" i="1"/>
  <c r="Q700" i="1"/>
  <c r="P700" i="1"/>
  <c r="O700" i="1"/>
  <c r="N700" i="1"/>
  <c r="M700" i="1"/>
  <c r="L700" i="1"/>
  <c r="K700" i="1"/>
  <c r="J700" i="1"/>
  <c r="I700" i="1"/>
  <c r="H700" i="1"/>
  <c r="T699" i="1"/>
  <c r="S699" i="1"/>
  <c r="R699" i="1"/>
  <c r="Q699" i="1"/>
  <c r="P699" i="1"/>
  <c r="O699" i="1"/>
  <c r="N699" i="1"/>
  <c r="M699" i="1"/>
  <c r="L699" i="1"/>
  <c r="K699" i="1"/>
  <c r="J699" i="1"/>
  <c r="I699" i="1"/>
  <c r="H699" i="1"/>
  <c r="T698" i="1"/>
  <c r="S698" i="1"/>
  <c r="R698" i="1"/>
  <c r="Q698" i="1"/>
  <c r="P698" i="1"/>
  <c r="O698" i="1"/>
  <c r="N698" i="1"/>
  <c r="M698" i="1"/>
  <c r="L698" i="1"/>
  <c r="K698" i="1"/>
  <c r="J698" i="1"/>
  <c r="I698" i="1"/>
  <c r="H698" i="1"/>
  <c r="T697" i="1"/>
  <c r="S697" i="1"/>
  <c r="R697" i="1"/>
  <c r="Q697" i="1"/>
  <c r="P697" i="1"/>
  <c r="O697" i="1"/>
  <c r="N697" i="1"/>
  <c r="M697" i="1"/>
  <c r="L697" i="1"/>
  <c r="K697" i="1"/>
  <c r="J697" i="1"/>
  <c r="I697" i="1"/>
  <c r="H697" i="1"/>
  <c r="T696" i="1"/>
  <c r="S696" i="1"/>
  <c r="R696" i="1"/>
  <c r="Q696" i="1"/>
  <c r="P696" i="1"/>
  <c r="O696" i="1"/>
  <c r="N696" i="1"/>
  <c r="M696" i="1"/>
  <c r="L696" i="1"/>
  <c r="K696" i="1"/>
  <c r="J696" i="1"/>
  <c r="I696" i="1"/>
  <c r="H696" i="1"/>
  <c r="T695" i="1"/>
  <c r="S695" i="1"/>
  <c r="R695" i="1"/>
  <c r="Q695" i="1"/>
  <c r="P695" i="1"/>
  <c r="O695" i="1"/>
  <c r="N695" i="1"/>
  <c r="M695" i="1"/>
  <c r="L695" i="1"/>
  <c r="K695" i="1"/>
  <c r="J695" i="1"/>
  <c r="I695" i="1"/>
  <c r="H695" i="1"/>
  <c r="T694" i="1"/>
  <c r="S694" i="1"/>
  <c r="R694" i="1"/>
  <c r="Q694" i="1"/>
  <c r="P694" i="1"/>
  <c r="O694" i="1"/>
  <c r="N694" i="1"/>
  <c r="M694" i="1"/>
  <c r="L694" i="1"/>
  <c r="K694" i="1"/>
  <c r="J694" i="1"/>
  <c r="I694" i="1"/>
  <c r="H694" i="1"/>
  <c r="T693" i="1"/>
  <c r="S693" i="1"/>
  <c r="R693" i="1"/>
  <c r="Q693" i="1"/>
  <c r="P693" i="1"/>
  <c r="O693" i="1"/>
  <c r="N693" i="1"/>
  <c r="M693" i="1"/>
  <c r="L693" i="1"/>
  <c r="K693" i="1"/>
  <c r="J693" i="1"/>
  <c r="I693" i="1"/>
  <c r="H693" i="1"/>
  <c r="T692" i="1"/>
  <c r="S692" i="1"/>
  <c r="R692" i="1"/>
  <c r="Q692" i="1"/>
  <c r="P692" i="1"/>
  <c r="O692" i="1"/>
  <c r="N692" i="1"/>
  <c r="M692" i="1"/>
  <c r="L692" i="1"/>
  <c r="K692" i="1"/>
  <c r="J692" i="1"/>
  <c r="I692" i="1"/>
  <c r="H692" i="1"/>
  <c r="T691" i="1"/>
  <c r="S691" i="1"/>
  <c r="R691" i="1"/>
  <c r="Q691" i="1"/>
  <c r="P691" i="1"/>
  <c r="O691" i="1"/>
  <c r="N691" i="1"/>
  <c r="M691" i="1"/>
  <c r="L691" i="1"/>
  <c r="K691" i="1"/>
  <c r="J691" i="1"/>
  <c r="I691" i="1"/>
  <c r="H691" i="1"/>
  <c r="T690" i="1"/>
  <c r="S690" i="1"/>
  <c r="R690" i="1"/>
  <c r="Q690" i="1"/>
  <c r="P690" i="1"/>
  <c r="O690" i="1"/>
  <c r="N690" i="1"/>
  <c r="M690" i="1"/>
  <c r="L690" i="1"/>
  <c r="K690" i="1"/>
  <c r="J690" i="1"/>
  <c r="I690" i="1"/>
  <c r="H690" i="1"/>
  <c r="T689" i="1"/>
  <c r="S689" i="1"/>
  <c r="R689" i="1"/>
  <c r="Q689" i="1"/>
  <c r="P689" i="1"/>
  <c r="O689" i="1"/>
  <c r="N689" i="1"/>
  <c r="M689" i="1"/>
  <c r="L689" i="1"/>
  <c r="K689" i="1"/>
  <c r="J689" i="1"/>
  <c r="I689" i="1"/>
  <c r="H689" i="1"/>
  <c r="T688" i="1"/>
  <c r="S688" i="1"/>
  <c r="R688" i="1"/>
  <c r="Q688" i="1"/>
  <c r="P688" i="1"/>
  <c r="O688" i="1"/>
  <c r="N688" i="1"/>
  <c r="M688" i="1"/>
  <c r="L688" i="1"/>
  <c r="K688" i="1"/>
  <c r="J688" i="1"/>
  <c r="I688" i="1"/>
  <c r="H688" i="1"/>
  <c r="T687" i="1"/>
  <c r="S687" i="1"/>
  <c r="R687" i="1"/>
  <c r="Q687" i="1"/>
  <c r="P687" i="1"/>
  <c r="O687" i="1"/>
  <c r="N687" i="1"/>
  <c r="M687" i="1"/>
  <c r="L687" i="1"/>
  <c r="K687" i="1"/>
  <c r="J687" i="1"/>
  <c r="I687" i="1"/>
  <c r="H687" i="1"/>
  <c r="T686" i="1"/>
  <c r="S686" i="1"/>
  <c r="R686" i="1"/>
  <c r="Q686" i="1"/>
  <c r="P686" i="1"/>
  <c r="O686" i="1"/>
  <c r="N686" i="1"/>
  <c r="M686" i="1"/>
  <c r="L686" i="1"/>
  <c r="K686" i="1"/>
  <c r="J686" i="1"/>
  <c r="I686" i="1"/>
  <c r="H686" i="1"/>
  <c r="T685" i="1"/>
  <c r="S685" i="1"/>
  <c r="R685" i="1"/>
  <c r="Q685" i="1"/>
  <c r="P685" i="1"/>
  <c r="O685" i="1"/>
  <c r="N685" i="1"/>
  <c r="M685" i="1"/>
  <c r="L685" i="1"/>
  <c r="K685" i="1"/>
  <c r="J685" i="1"/>
  <c r="I685" i="1"/>
  <c r="H685" i="1"/>
  <c r="T684" i="1"/>
  <c r="S684" i="1"/>
  <c r="R684" i="1"/>
  <c r="Q684" i="1"/>
  <c r="P684" i="1"/>
  <c r="O684" i="1"/>
  <c r="N684" i="1"/>
  <c r="M684" i="1"/>
  <c r="L684" i="1"/>
  <c r="K684" i="1"/>
  <c r="J684" i="1"/>
  <c r="I684" i="1"/>
  <c r="H684" i="1"/>
  <c r="T683" i="1"/>
  <c r="S683" i="1"/>
  <c r="R683" i="1"/>
  <c r="Q683" i="1"/>
  <c r="P683" i="1"/>
  <c r="O683" i="1"/>
  <c r="N683" i="1"/>
  <c r="M683" i="1"/>
  <c r="L683" i="1"/>
  <c r="K683" i="1"/>
  <c r="J683" i="1"/>
  <c r="I683" i="1"/>
  <c r="H683" i="1"/>
  <c r="T682" i="1"/>
  <c r="S682" i="1"/>
  <c r="R682" i="1"/>
  <c r="Q682" i="1"/>
  <c r="P682" i="1"/>
  <c r="O682" i="1"/>
  <c r="N682" i="1"/>
  <c r="M682" i="1"/>
  <c r="L682" i="1"/>
  <c r="K682" i="1"/>
  <c r="J682" i="1"/>
  <c r="I682" i="1"/>
  <c r="H682" i="1"/>
  <c r="T681" i="1"/>
  <c r="S681" i="1"/>
  <c r="R681" i="1"/>
  <c r="Q681" i="1"/>
  <c r="P681" i="1"/>
  <c r="O681" i="1"/>
  <c r="N681" i="1"/>
  <c r="M681" i="1"/>
  <c r="L681" i="1"/>
  <c r="K681" i="1"/>
  <c r="J681" i="1"/>
  <c r="I681" i="1"/>
  <c r="H681" i="1"/>
  <c r="T680" i="1"/>
  <c r="S680" i="1"/>
  <c r="R680" i="1"/>
  <c r="Q680" i="1"/>
  <c r="P680" i="1"/>
  <c r="O680" i="1"/>
  <c r="N680" i="1"/>
  <c r="M680" i="1"/>
  <c r="L680" i="1"/>
  <c r="K680" i="1"/>
  <c r="J680" i="1"/>
  <c r="I680" i="1"/>
  <c r="H680" i="1"/>
  <c r="T679" i="1"/>
  <c r="S679" i="1"/>
  <c r="R679" i="1"/>
  <c r="Q679" i="1"/>
  <c r="P679" i="1"/>
  <c r="O679" i="1"/>
  <c r="N679" i="1"/>
  <c r="M679" i="1"/>
  <c r="L679" i="1"/>
  <c r="K679" i="1"/>
  <c r="J679" i="1"/>
  <c r="I679" i="1"/>
  <c r="H679" i="1"/>
  <c r="T678" i="1"/>
  <c r="S678" i="1"/>
  <c r="R678" i="1"/>
  <c r="Q678" i="1"/>
  <c r="P678" i="1"/>
  <c r="O678" i="1"/>
  <c r="N678" i="1"/>
  <c r="M678" i="1"/>
  <c r="L678" i="1"/>
  <c r="K678" i="1"/>
  <c r="J678" i="1"/>
  <c r="I678" i="1"/>
  <c r="H678" i="1"/>
  <c r="T677" i="1"/>
  <c r="S677" i="1"/>
  <c r="R677" i="1"/>
  <c r="Q677" i="1"/>
  <c r="P677" i="1"/>
  <c r="O677" i="1"/>
  <c r="N677" i="1"/>
  <c r="M677" i="1"/>
  <c r="L677" i="1"/>
  <c r="K677" i="1"/>
  <c r="J677" i="1"/>
  <c r="I677" i="1"/>
  <c r="H677" i="1"/>
  <c r="T676" i="1"/>
  <c r="S676" i="1"/>
  <c r="R676" i="1"/>
  <c r="Q676" i="1"/>
  <c r="P676" i="1"/>
  <c r="O676" i="1"/>
  <c r="N676" i="1"/>
  <c r="M676" i="1"/>
  <c r="L676" i="1"/>
  <c r="K676" i="1"/>
  <c r="J676" i="1"/>
  <c r="I676" i="1"/>
  <c r="H676" i="1"/>
  <c r="T675" i="1"/>
  <c r="S675" i="1"/>
  <c r="R675" i="1"/>
  <c r="Q675" i="1"/>
  <c r="P675" i="1"/>
  <c r="O675" i="1"/>
  <c r="N675" i="1"/>
  <c r="M675" i="1"/>
  <c r="L675" i="1"/>
  <c r="K675" i="1"/>
  <c r="J675" i="1"/>
  <c r="I675" i="1"/>
  <c r="H675" i="1"/>
  <c r="T674" i="1"/>
  <c r="S674" i="1"/>
  <c r="R674" i="1"/>
  <c r="Q674" i="1"/>
  <c r="P674" i="1"/>
  <c r="O674" i="1"/>
  <c r="N674" i="1"/>
  <c r="M674" i="1"/>
  <c r="L674" i="1"/>
  <c r="K674" i="1"/>
  <c r="J674" i="1"/>
  <c r="I674" i="1"/>
  <c r="H674" i="1"/>
  <c r="T673" i="1"/>
  <c r="S673" i="1"/>
  <c r="R673" i="1"/>
  <c r="Q673" i="1"/>
  <c r="P673" i="1"/>
  <c r="O673" i="1"/>
  <c r="N673" i="1"/>
  <c r="M673" i="1"/>
  <c r="L673" i="1"/>
  <c r="K673" i="1"/>
  <c r="J673" i="1"/>
  <c r="I673" i="1"/>
  <c r="H673" i="1"/>
  <c r="T672" i="1"/>
  <c r="S672" i="1"/>
  <c r="R672" i="1"/>
  <c r="Q672" i="1"/>
  <c r="P672" i="1"/>
  <c r="O672" i="1"/>
  <c r="N672" i="1"/>
  <c r="M672" i="1"/>
  <c r="L672" i="1"/>
  <c r="K672" i="1"/>
  <c r="J672" i="1"/>
  <c r="I672" i="1"/>
  <c r="H672" i="1"/>
  <c r="T671" i="1"/>
  <c r="S671" i="1"/>
  <c r="R671" i="1"/>
  <c r="Q671" i="1"/>
  <c r="P671" i="1"/>
  <c r="O671" i="1"/>
  <c r="N671" i="1"/>
  <c r="M671" i="1"/>
  <c r="L671" i="1"/>
  <c r="K671" i="1"/>
  <c r="J671" i="1"/>
  <c r="I671" i="1"/>
  <c r="H671" i="1"/>
  <c r="T670" i="1"/>
  <c r="S670" i="1"/>
  <c r="R670" i="1"/>
  <c r="Q670" i="1"/>
  <c r="P670" i="1"/>
  <c r="O670" i="1"/>
  <c r="N670" i="1"/>
  <c r="M670" i="1"/>
  <c r="L670" i="1"/>
  <c r="K670" i="1"/>
  <c r="J670" i="1"/>
  <c r="I670" i="1"/>
  <c r="H670" i="1"/>
  <c r="T669" i="1"/>
  <c r="S669" i="1"/>
  <c r="R669" i="1"/>
  <c r="Q669" i="1"/>
  <c r="P669" i="1"/>
  <c r="O669" i="1"/>
  <c r="N669" i="1"/>
  <c r="M669" i="1"/>
  <c r="L669" i="1"/>
  <c r="K669" i="1"/>
  <c r="J669" i="1"/>
  <c r="I669" i="1"/>
  <c r="H669" i="1"/>
  <c r="T668" i="1"/>
  <c r="S668" i="1"/>
  <c r="R668" i="1"/>
  <c r="Q668" i="1"/>
  <c r="P668" i="1"/>
  <c r="O668" i="1"/>
  <c r="N668" i="1"/>
  <c r="M668" i="1"/>
  <c r="L668" i="1"/>
  <c r="K668" i="1"/>
  <c r="J668" i="1"/>
  <c r="I668" i="1"/>
  <c r="H668" i="1"/>
  <c r="T667" i="1"/>
  <c r="S667" i="1"/>
  <c r="R667" i="1"/>
  <c r="Q667" i="1"/>
  <c r="P667" i="1"/>
  <c r="O667" i="1"/>
  <c r="N667" i="1"/>
  <c r="M667" i="1"/>
  <c r="L667" i="1"/>
  <c r="K667" i="1"/>
  <c r="J667" i="1"/>
  <c r="I667" i="1"/>
  <c r="H667" i="1"/>
  <c r="T666" i="1"/>
  <c r="S666" i="1"/>
  <c r="R666" i="1"/>
  <c r="Q666" i="1"/>
  <c r="P666" i="1"/>
  <c r="O666" i="1"/>
  <c r="N666" i="1"/>
  <c r="M666" i="1"/>
  <c r="L666" i="1"/>
  <c r="K666" i="1"/>
  <c r="J666" i="1"/>
  <c r="I666" i="1"/>
  <c r="H666" i="1"/>
  <c r="T665" i="1"/>
  <c r="S665" i="1"/>
  <c r="R665" i="1"/>
  <c r="Q665" i="1"/>
  <c r="P665" i="1"/>
  <c r="O665" i="1"/>
  <c r="N665" i="1"/>
  <c r="M665" i="1"/>
  <c r="L665" i="1"/>
  <c r="K665" i="1"/>
  <c r="J665" i="1"/>
  <c r="I665" i="1"/>
  <c r="H665" i="1"/>
  <c r="T664" i="1"/>
  <c r="S664" i="1"/>
  <c r="R664" i="1"/>
  <c r="Q664" i="1"/>
  <c r="P664" i="1"/>
  <c r="O664" i="1"/>
  <c r="N664" i="1"/>
  <c r="M664" i="1"/>
  <c r="L664" i="1"/>
  <c r="K664" i="1"/>
  <c r="J664" i="1"/>
  <c r="I664" i="1"/>
  <c r="H664" i="1"/>
  <c r="T663" i="1"/>
  <c r="S663" i="1"/>
  <c r="R663" i="1"/>
  <c r="Q663" i="1"/>
  <c r="P663" i="1"/>
  <c r="O663" i="1"/>
  <c r="N663" i="1"/>
  <c r="M663" i="1"/>
  <c r="L663" i="1"/>
  <c r="K663" i="1"/>
  <c r="J663" i="1"/>
  <c r="I663" i="1"/>
  <c r="H663" i="1"/>
  <c r="T662" i="1"/>
  <c r="S662" i="1"/>
  <c r="R662" i="1"/>
  <c r="Q662" i="1"/>
  <c r="P662" i="1"/>
  <c r="O662" i="1"/>
  <c r="N662" i="1"/>
  <c r="M662" i="1"/>
  <c r="L662" i="1"/>
  <c r="K662" i="1"/>
  <c r="J662" i="1"/>
  <c r="I662" i="1"/>
  <c r="H662" i="1"/>
  <c r="T661" i="1"/>
  <c r="S661" i="1"/>
  <c r="R661" i="1"/>
  <c r="Q661" i="1"/>
  <c r="P661" i="1"/>
  <c r="O661" i="1"/>
  <c r="N661" i="1"/>
  <c r="M661" i="1"/>
  <c r="L661" i="1"/>
  <c r="K661" i="1"/>
  <c r="J661" i="1"/>
  <c r="I661" i="1"/>
  <c r="H661" i="1"/>
  <c r="T660" i="1"/>
  <c r="S660" i="1"/>
  <c r="R660" i="1"/>
  <c r="Q660" i="1"/>
  <c r="P660" i="1"/>
  <c r="O660" i="1"/>
  <c r="N660" i="1"/>
  <c r="M660" i="1"/>
  <c r="L660" i="1"/>
  <c r="K660" i="1"/>
  <c r="J660" i="1"/>
  <c r="I660" i="1"/>
  <c r="H660" i="1"/>
  <c r="T659" i="1"/>
  <c r="S659" i="1"/>
  <c r="R659" i="1"/>
  <c r="Q659" i="1"/>
  <c r="P659" i="1"/>
  <c r="O659" i="1"/>
  <c r="N659" i="1"/>
  <c r="M659" i="1"/>
  <c r="L659" i="1"/>
  <c r="K659" i="1"/>
  <c r="J659" i="1"/>
  <c r="I659" i="1"/>
  <c r="H659" i="1"/>
  <c r="T658" i="1"/>
  <c r="S658" i="1"/>
  <c r="R658" i="1"/>
  <c r="Q658" i="1"/>
  <c r="P658" i="1"/>
  <c r="O658" i="1"/>
  <c r="N658" i="1"/>
  <c r="M658" i="1"/>
  <c r="L658" i="1"/>
  <c r="K658" i="1"/>
  <c r="J658" i="1"/>
  <c r="I658" i="1"/>
  <c r="H658" i="1"/>
  <c r="T657" i="1"/>
  <c r="S657" i="1"/>
  <c r="R657" i="1"/>
  <c r="Q657" i="1"/>
  <c r="P657" i="1"/>
  <c r="O657" i="1"/>
  <c r="N657" i="1"/>
  <c r="M657" i="1"/>
  <c r="L657" i="1"/>
  <c r="K657" i="1"/>
  <c r="J657" i="1"/>
  <c r="I657" i="1"/>
  <c r="H657" i="1"/>
  <c r="T656" i="1"/>
  <c r="S656" i="1"/>
  <c r="R656" i="1"/>
  <c r="Q656" i="1"/>
  <c r="P656" i="1"/>
  <c r="O656" i="1"/>
  <c r="N656" i="1"/>
  <c r="M656" i="1"/>
  <c r="L656" i="1"/>
  <c r="K656" i="1"/>
  <c r="J656" i="1"/>
  <c r="I656" i="1"/>
  <c r="H656" i="1"/>
  <c r="T655" i="1"/>
  <c r="S655" i="1"/>
  <c r="R655" i="1"/>
  <c r="Q655" i="1"/>
  <c r="P655" i="1"/>
  <c r="O655" i="1"/>
  <c r="N655" i="1"/>
  <c r="M655" i="1"/>
  <c r="L655" i="1"/>
  <c r="K655" i="1"/>
  <c r="J655" i="1"/>
  <c r="I655" i="1"/>
  <c r="H655" i="1"/>
  <c r="T654" i="1"/>
  <c r="S654" i="1"/>
  <c r="R654" i="1"/>
  <c r="Q654" i="1"/>
  <c r="P654" i="1"/>
  <c r="O654" i="1"/>
  <c r="N654" i="1"/>
  <c r="M654" i="1"/>
  <c r="L654" i="1"/>
  <c r="K654" i="1"/>
  <c r="J654" i="1"/>
  <c r="I654" i="1"/>
  <c r="H654" i="1"/>
  <c r="T653" i="1"/>
  <c r="S653" i="1"/>
  <c r="R653" i="1"/>
  <c r="Q653" i="1"/>
  <c r="P653" i="1"/>
  <c r="O653" i="1"/>
  <c r="N653" i="1"/>
  <c r="M653" i="1"/>
  <c r="L653" i="1"/>
  <c r="K653" i="1"/>
  <c r="J653" i="1"/>
  <c r="I653" i="1"/>
  <c r="H653" i="1"/>
  <c r="T652" i="1"/>
  <c r="S652" i="1"/>
  <c r="R652" i="1"/>
  <c r="Q652" i="1"/>
  <c r="P652" i="1"/>
  <c r="O652" i="1"/>
  <c r="N652" i="1"/>
  <c r="M652" i="1"/>
  <c r="L652" i="1"/>
  <c r="K652" i="1"/>
  <c r="J652" i="1"/>
  <c r="I652" i="1"/>
  <c r="H652" i="1"/>
  <c r="T651" i="1"/>
  <c r="S651" i="1"/>
  <c r="R651" i="1"/>
  <c r="Q651" i="1"/>
  <c r="P651" i="1"/>
  <c r="O651" i="1"/>
  <c r="N651" i="1"/>
  <c r="M651" i="1"/>
  <c r="L651" i="1"/>
  <c r="K651" i="1"/>
  <c r="J651" i="1"/>
  <c r="I651" i="1"/>
  <c r="H651" i="1"/>
  <c r="T650" i="1"/>
  <c r="S650" i="1"/>
  <c r="R650" i="1"/>
  <c r="Q650" i="1"/>
  <c r="P650" i="1"/>
  <c r="O650" i="1"/>
  <c r="N650" i="1"/>
  <c r="M650" i="1"/>
  <c r="L650" i="1"/>
  <c r="K650" i="1"/>
  <c r="J650" i="1"/>
  <c r="I650" i="1"/>
  <c r="H650" i="1"/>
  <c r="T649" i="1"/>
  <c r="S649" i="1"/>
  <c r="R649" i="1"/>
  <c r="Q649" i="1"/>
  <c r="P649" i="1"/>
  <c r="O649" i="1"/>
  <c r="N649" i="1"/>
  <c r="M649" i="1"/>
  <c r="L649" i="1"/>
  <c r="K649" i="1"/>
  <c r="J649" i="1"/>
  <c r="I649" i="1"/>
  <c r="H649" i="1"/>
  <c r="T648" i="1"/>
  <c r="S648" i="1"/>
  <c r="R648" i="1"/>
  <c r="Q648" i="1"/>
  <c r="P648" i="1"/>
  <c r="O648" i="1"/>
  <c r="N648" i="1"/>
  <c r="M648" i="1"/>
  <c r="L648" i="1"/>
  <c r="K648" i="1"/>
  <c r="J648" i="1"/>
  <c r="I648" i="1"/>
  <c r="H648" i="1"/>
  <c r="T647" i="1"/>
  <c r="S647" i="1"/>
  <c r="R647" i="1"/>
  <c r="Q647" i="1"/>
  <c r="P647" i="1"/>
  <c r="O647" i="1"/>
  <c r="N647" i="1"/>
  <c r="M647" i="1"/>
  <c r="L647" i="1"/>
  <c r="K647" i="1"/>
  <c r="J647" i="1"/>
  <c r="I647" i="1"/>
  <c r="H647" i="1"/>
  <c r="T646" i="1"/>
  <c r="S646" i="1"/>
  <c r="R646" i="1"/>
  <c r="Q646" i="1"/>
  <c r="P646" i="1"/>
  <c r="O646" i="1"/>
  <c r="N646" i="1"/>
  <c r="M646" i="1"/>
  <c r="L646" i="1"/>
  <c r="K646" i="1"/>
  <c r="J646" i="1"/>
  <c r="I646" i="1"/>
  <c r="H646" i="1"/>
  <c r="T645" i="1"/>
  <c r="S645" i="1"/>
  <c r="R645" i="1"/>
  <c r="Q645" i="1"/>
  <c r="P645" i="1"/>
  <c r="O645" i="1"/>
  <c r="N645" i="1"/>
  <c r="M645" i="1"/>
  <c r="L645" i="1"/>
  <c r="K645" i="1"/>
  <c r="J645" i="1"/>
  <c r="I645" i="1"/>
  <c r="H645" i="1"/>
  <c r="T644" i="1"/>
  <c r="S644" i="1"/>
  <c r="R644" i="1"/>
  <c r="Q644" i="1"/>
  <c r="P644" i="1"/>
  <c r="O644" i="1"/>
  <c r="N644" i="1"/>
  <c r="M644" i="1"/>
  <c r="L644" i="1"/>
  <c r="K644" i="1"/>
  <c r="J644" i="1"/>
  <c r="I644" i="1"/>
  <c r="H644" i="1"/>
  <c r="T643" i="1"/>
  <c r="S643" i="1"/>
  <c r="R643" i="1"/>
  <c r="Q643" i="1"/>
  <c r="P643" i="1"/>
  <c r="O643" i="1"/>
  <c r="N643" i="1"/>
  <c r="M643" i="1"/>
  <c r="L643" i="1"/>
  <c r="K643" i="1"/>
  <c r="J643" i="1"/>
  <c r="I643" i="1"/>
  <c r="H643" i="1"/>
  <c r="T642" i="1"/>
  <c r="S642" i="1"/>
  <c r="R642" i="1"/>
  <c r="Q642" i="1"/>
  <c r="P642" i="1"/>
  <c r="O642" i="1"/>
  <c r="N642" i="1"/>
  <c r="M642" i="1"/>
  <c r="L642" i="1"/>
  <c r="K642" i="1"/>
  <c r="J642" i="1"/>
  <c r="I642" i="1"/>
  <c r="H642" i="1"/>
  <c r="T641" i="1"/>
  <c r="S641" i="1"/>
  <c r="R641" i="1"/>
  <c r="Q641" i="1"/>
  <c r="P641" i="1"/>
  <c r="O641" i="1"/>
  <c r="N641" i="1"/>
  <c r="M641" i="1"/>
  <c r="L641" i="1"/>
  <c r="K641" i="1"/>
  <c r="J641" i="1"/>
  <c r="I641" i="1"/>
  <c r="H641" i="1"/>
  <c r="T640" i="1"/>
  <c r="S640" i="1"/>
  <c r="R640" i="1"/>
  <c r="Q640" i="1"/>
  <c r="P640" i="1"/>
  <c r="O640" i="1"/>
  <c r="N640" i="1"/>
  <c r="M640" i="1"/>
  <c r="L640" i="1"/>
  <c r="K640" i="1"/>
  <c r="J640" i="1"/>
  <c r="I640" i="1"/>
  <c r="H640" i="1"/>
  <c r="T639" i="1"/>
  <c r="S639" i="1"/>
  <c r="R639" i="1"/>
  <c r="Q639" i="1"/>
  <c r="P639" i="1"/>
  <c r="O639" i="1"/>
  <c r="N639" i="1"/>
  <c r="M639" i="1"/>
  <c r="L639" i="1"/>
  <c r="K639" i="1"/>
  <c r="J639" i="1"/>
  <c r="I639" i="1"/>
  <c r="H639" i="1"/>
  <c r="T638" i="1"/>
  <c r="S638" i="1"/>
  <c r="R638" i="1"/>
  <c r="Q638" i="1"/>
  <c r="P638" i="1"/>
  <c r="O638" i="1"/>
  <c r="N638" i="1"/>
  <c r="M638" i="1"/>
  <c r="L638" i="1"/>
  <c r="K638" i="1"/>
  <c r="J638" i="1"/>
  <c r="I638" i="1"/>
  <c r="H638" i="1"/>
  <c r="T637" i="1"/>
  <c r="S637" i="1"/>
  <c r="R637" i="1"/>
  <c r="Q637" i="1"/>
  <c r="P637" i="1"/>
  <c r="O637" i="1"/>
  <c r="N637" i="1"/>
  <c r="M637" i="1"/>
  <c r="L637" i="1"/>
  <c r="K637" i="1"/>
  <c r="J637" i="1"/>
  <c r="I637" i="1"/>
  <c r="H637" i="1"/>
  <c r="T636" i="1"/>
  <c r="S636" i="1"/>
  <c r="R636" i="1"/>
  <c r="Q636" i="1"/>
  <c r="P636" i="1"/>
  <c r="O636" i="1"/>
  <c r="N636" i="1"/>
  <c r="M636" i="1"/>
  <c r="L636" i="1"/>
  <c r="K636" i="1"/>
  <c r="J636" i="1"/>
  <c r="I636" i="1"/>
  <c r="H636" i="1"/>
  <c r="T635" i="1"/>
  <c r="S635" i="1"/>
  <c r="R635" i="1"/>
  <c r="Q635" i="1"/>
  <c r="P635" i="1"/>
  <c r="O635" i="1"/>
  <c r="N635" i="1"/>
  <c r="M635" i="1"/>
  <c r="L635" i="1"/>
  <c r="K635" i="1"/>
  <c r="J635" i="1"/>
  <c r="I635" i="1"/>
  <c r="H635" i="1"/>
  <c r="T634" i="1"/>
  <c r="S634" i="1"/>
  <c r="R634" i="1"/>
  <c r="Q634" i="1"/>
  <c r="P634" i="1"/>
  <c r="O634" i="1"/>
  <c r="N634" i="1"/>
  <c r="M634" i="1"/>
  <c r="L634" i="1"/>
  <c r="K634" i="1"/>
  <c r="J634" i="1"/>
  <c r="I634" i="1"/>
  <c r="H634" i="1"/>
  <c r="T633" i="1"/>
  <c r="S633" i="1"/>
  <c r="R633" i="1"/>
  <c r="Q633" i="1"/>
  <c r="P633" i="1"/>
  <c r="O633" i="1"/>
  <c r="N633" i="1"/>
  <c r="M633" i="1"/>
  <c r="L633" i="1"/>
  <c r="K633" i="1"/>
  <c r="J633" i="1"/>
  <c r="I633" i="1"/>
  <c r="H633" i="1"/>
  <c r="T632" i="1"/>
  <c r="S632" i="1"/>
  <c r="R632" i="1"/>
  <c r="Q632" i="1"/>
  <c r="P632" i="1"/>
  <c r="O632" i="1"/>
  <c r="N632" i="1"/>
  <c r="M632" i="1"/>
  <c r="L632" i="1"/>
  <c r="K632" i="1"/>
  <c r="J632" i="1"/>
  <c r="I632" i="1"/>
  <c r="H632" i="1"/>
  <c r="T631" i="1"/>
  <c r="S631" i="1"/>
  <c r="R631" i="1"/>
  <c r="Q631" i="1"/>
  <c r="P631" i="1"/>
  <c r="O631" i="1"/>
  <c r="N631" i="1"/>
  <c r="M631" i="1"/>
  <c r="L631" i="1"/>
  <c r="K631" i="1"/>
  <c r="J631" i="1"/>
  <c r="I631" i="1"/>
  <c r="H631" i="1"/>
  <c r="T630" i="1"/>
  <c r="S630" i="1"/>
  <c r="R630" i="1"/>
  <c r="Q630" i="1"/>
  <c r="P630" i="1"/>
  <c r="O630" i="1"/>
  <c r="N630" i="1"/>
  <c r="M630" i="1"/>
  <c r="L630" i="1"/>
  <c r="K630" i="1"/>
  <c r="J630" i="1"/>
  <c r="I630" i="1"/>
  <c r="H630" i="1"/>
  <c r="T629" i="1"/>
  <c r="S629" i="1"/>
  <c r="R629" i="1"/>
  <c r="Q629" i="1"/>
  <c r="P629" i="1"/>
  <c r="O629" i="1"/>
  <c r="N629" i="1"/>
  <c r="M629" i="1"/>
  <c r="L629" i="1"/>
  <c r="K629" i="1"/>
  <c r="J629" i="1"/>
  <c r="I629" i="1"/>
  <c r="H629" i="1"/>
  <c r="T628" i="1"/>
  <c r="S628" i="1"/>
  <c r="R628" i="1"/>
  <c r="Q628" i="1"/>
  <c r="P628" i="1"/>
  <c r="O628" i="1"/>
  <c r="N628" i="1"/>
  <c r="M628" i="1"/>
  <c r="L628" i="1"/>
  <c r="K628" i="1"/>
  <c r="J628" i="1"/>
  <c r="I628" i="1"/>
  <c r="H628" i="1"/>
  <c r="T627" i="1"/>
  <c r="S627" i="1"/>
  <c r="R627" i="1"/>
  <c r="Q627" i="1"/>
  <c r="P627" i="1"/>
  <c r="O627" i="1"/>
  <c r="N627" i="1"/>
  <c r="M627" i="1"/>
  <c r="L627" i="1"/>
  <c r="K627" i="1"/>
  <c r="J627" i="1"/>
  <c r="I627" i="1"/>
  <c r="H627" i="1"/>
  <c r="T626" i="1"/>
  <c r="S626" i="1"/>
  <c r="R626" i="1"/>
  <c r="Q626" i="1"/>
  <c r="P626" i="1"/>
  <c r="O626" i="1"/>
  <c r="N626" i="1"/>
  <c r="M626" i="1"/>
  <c r="L626" i="1"/>
  <c r="K626" i="1"/>
  <c r="J626" i="1"/>
  <c r="I626" i="1"/>
  <c r="H626" i="1"/>
  <c r="T625" i="1"/>
  <c r="S625" i="1"/>
  <c r="R625" i="1"/>
  <c r="Q625" i="1"/>
  <c r="P625" i="1"/>
  <c r="O625" i="1"/>
  <c r="N625" i="1"/>
  <c r="M625" i="1"/>
  <c r="L625" i="1"/>
  <c r="K625" i="1"/>
  <c r="J625" i="1"/>
  <c r="I625" i="1"/>
  <c r="H625" i="1"/>
  <c r="T624" i="1"/>
  <c r="S624" i="1"/>
  <c r="R624" i="1"/>
  <c r="Q624" i="1"/>
  <c r="P624" i="1"/>
  <c r="O624" i="1"/>
  <c r="N624" i="1"/>
  <c r="M624" i="1"/>
  <c r="L624" i="1"/>
  <c r="K624" i="1"/>
  <c r="J624" i="1"/>
  <c r="I624" i="1"/>
  <c r="H624" i="1"/>
  <c r="T623" i="1"/>
  <c r="S623" i="1"/>
  <c r="R623" i="1"/>
  <c r="Q623" i="1"/>
  <c r="P623" i="1"/>
  <c r="O623" i="1"/>
  <c r="N623" i="1"/>
  <c r="M623" i="1"/>
  <c r="L623" i="1"/>
  <c r="K623" i="1"/>
  <c r="J623" i="1"/>
  <c r="I623" i="1"/>
  <c r="H623" i="1"/>
  <c r="T622" i="1"/>
  <c r="S622" i="1"/>
  <c r="R622" i="1"/>
  <c r="Q622" i="1"/>
  <c r="P622" i="1"/>
  <c r="O622" i="1"/>
  <c r="N622" i="1"/>
  <c r="M622" i="1"/>
  <c r="L622" i="1"/>
  <c r="K622" i="1"/>
  <c r="J622" i="1"/>
  <c r="I622" i="1"/>
  <c r="H622" i="1"/>
  <c r="T621" i="1"/>
  <c r="S621" i="1"/>
  <c r="R621" i="1"/>
  <c r="Q621" i="1"/>
  <c r="P621" i="1"/>
  <c r="O621" i="1"/>
  <c r="N621" i="1"/>
  <c r="M621" i="1"/>
  <c r="L621" i="1"/>
  <c r="K621" i="1"/>
  <c r="J621" i="1"/>
  <c r="I621" i="1"/>
  <c r="H621" i="1"/>
  <c r="T620" i="1"/>
  <c r="S620" i="1"/>
  <c r="R620" i="1"/>
  <c r="Q620" i="1"/>
  <c r="P620" i="1"/>
  <c r="O620" i="1"/>
  <c r="N620" i="1"/>
  <c r="M620" i="1"/>
  <c r="L620" i="1"/>
  <c r="K620" i="1"/>
  <c r="J620" i="1"/>
  <c r="I620" i="1"/>
  <c r="H620" i="1"/>
  <c r="T619" i="1"/>
  <c r="S619" i="1"/>
  <c r="R619" i="1"/>
  <c r="Q619" i="1"/>
  <c r="P619" i="1"/>
  <c r="O619" i="1"/>
  <c r="N619" i="1"/>
  <c r="M619" i="1"/>
  <c r="L619" i="1"/>
  <c r="K619" i="1"/>
  <c r="J619" i="1"/>
  <c r="I619" i="1"/>
  <c r="H619" i="1"/>
  <c r="T618" i="1"/>
  <c r="S618" i="1"/>
  <c r="R618" i="1"/>
  <c r="Q618" i="1"/>
  <c r="P618" i="1"/>
  <c r="O618" i="1"/>
  <c r="N618" i="1"/>
  <c r="M618" i="1"/>
  <c r="L618" i="1"/>
  <c r="K618" i="1"/>
  <c r="J618" i="1"/>
  <c r="I618" i="1"/>
  <c r="H618" i="1"/>
  <c r="T617" i="1"/>
  <c r="S617" i="1"/>
  <c r="R617" i="1"/>
  <c r="Q617" i="1"/>
  <c r="P617" i="1"/>
  <c r="O617" i="1"/>
  <c r="N617" i="1"/>
  <c r="M617" i="1"/>
  <c r="L617" i="1"/>
  <c r="K617" i="1"/>
  <c r="J617" i="1"/>
  <c r="I617" i="1"/>
  <c r="H617" i="1"/>
  <c r="T616" i="1"/>
  <c r="S616" i="1"/>
  <c r="R616" i="1"/>
  <c r="Q616" i="1"/>
  <c r="P616" i="1"/>
  <c r="O616" i="1"/>
  <c r="N616" i="1"/>
  <c r="M616" i="1"/>
  <c r="L616" i="1"/>
  <c r="K616" i="1"/>
  <c r="J616" i="1"/>
  <c r="I616" i="1"/>
  <c r="H616" i="1"/>
  <c r="T615" i="1"/>
  <c r="S615" i="1"/>
  <c r="R615" i="1"/>
  <c r="Q615" i="1"/>
  <c r="P615" i="1"/>
  <c r="O615" i="1"/>
  <c r="N615" i="1"/>
  <c r="M615" i="1"/>
  <c r="L615" i="1"/>
  <c r="K615" i="1"/>
  <c r="J615" i="1"/>
  <c r="I615" i="1"/>
  <c r="H615" i="1"/>
  <c r="T614" i="1"/>
  <c r="S614" i="1"/>
  <c r="R614" i="1"/>
  <c r="Q614" i="1"/>
  <c r="P614" i="1"/>
  <c r="O614" i="1"/>
  <c r="N614" i="1"/>
  <c r="M614" i="1"/>
  <c r="L614" i="1"/>
  <c r="K614" i="1"/>
  <c r="J614" i="1"/>
  <c r="I614" i="1"/>
  <c r="H614" i="1"/>
  <c r="T613" i="1"/>
  <c r="S613" i="1"/>
  <c r="R613" i="1"/>
  <c r="Q613" i="1"/>
  <c r="P613" i="1"/>
  <c r="O613" i="1"/>
  <c r="N613" i="1"/>
  <c r="M613" i="1"/>
  <c r="L613" i="1"/>
  <c r="K613" i="1"/>
  <c r="J613" i="1"/>
  <c r="I613" i="1"/>
  <c r="H613" i="1"/>
  <c r="T612" i="1"/>
  <c r="S612" i="1"/>
  <c r="R612" i="1"/>
  <c r="Q612" i="1"/>
  <c r="P612" i="1"/>
  <c r="O612" i="1"/>
  <c r="N612" i="1"/>
  <c r="M612" i="1"/>
  <c r="L612" i="1"/>
  <c r="K612" i="1"/>
  <c r="J612" i="1"/>
  <c r="I612" i="1"/>
  <c r="H612" i="1"/>
  <c r="T611" i="1"/>
  <c r="S611" i="1"/>
  <c r="R611" i="1"/>
  <c r="Q611" i="1"/>
  <c r="P611" i="1"/>
  <c r="O611" i="1"/>
  <c r="N611" i="1"/>
  <c r="M611" i="1"/>
  <c r="L611" i="1"/>
  <c r="K611" i="1"/>
  <c r="J611" i="1"/>
  <c r="I611" i="1"/>
  <c r="H611" i="1"/>
  <c r="T610" i="1"/>
  <c r="S610" i="1"/>
  <c r="R610" i="1"/>
  <c r="Q610" i="1"/>
  <c r="P610" i="1"/>
  <c r="O610" i="1"/>
  <c r="N610" i="1"/>
  <c r="M610" i="1"/>
  <c r="L610" i="1"/>
  <c r="K610" i="1"/>
  <c r="J610" i="1"/>
  <c r="I610" i="1"/>
  <c r="H610" i="1"/>
  <c r="T609" i="1"/>
  <c r="S609" i="1"/>
  <c r="R609" i="1"/>
  <c r="Q609" i="1"/>
  <c r="P609" i="1"/>
  <c r="O609" i="1"/>
  <c r="N609" i="1"/>
  <c r="M609" i="1"/>
  <c r="L609" i="1"/>
  <c r="K609" i="1"/>
  <c r="J609" i="1"/>
  <c r="I609" i="1"/>
  <c r="H609" i="1"/>
  <c r="T608" i="1"/>
  <c r="S608" i="1"/>
  <c r="R608" i="1"/>
  <c r="Q608" i="1"/>
  <c r="P608" i="1"/>
  <c r="O608" i="1"/>
  <c r="N608" i="1"/>
  <c r="M608" i="1"/>
  <c r="L608" i="1"/>
  <c r="K608" i="1"/>
  <c r="J608" i="1"/>
  <c r="I608" i="1"/>
  <c r="H608" i="1"/>
  <c r="T607" i="1"/>
  <c r="S607" i="1"/>
  <c r="R607" i="1"/>
  <c r="Q607" i="1"/>
  <c r="P607" i="1"/>
  <c r="O607" i="1"/>
  <c r="N607" i="1"/>
  <c r="M607" i="1"/>
  <c r="L607" i="1"/>
  <c r="K607" i="1"/>
  <c r="J607" i="1"/>
  <c r="I607" i="1"/>
  <c r="H607" i="1"/>
  <c r="T606" i="1"/>
  <c r="S606" i="1"/>
  <c r="R606" i="1"/>
  <c r="Q606" i="1"/>
  <c r="P606" i="1"/>
  <c r="O606" i="1"/>
  <c r="N606" i="1"/>
  <c r="M606" i="1"/>
  <c r="L606" i="1"/>
  <c r="K606" i="1"/>
  <c r="J606" i="1"/>
  <c r="I606" i="1"/>
  <c r="H606" i="1"/>
  <c r="T605" i="1"/>
  <c r="S605" i="1"/>
  <c r="R605" i="1"/>
  <c r="Q605" i="1"/>
  <c r="P605" i="1"/>
  <c r="O605" i="1"/>
  <c r="N605" i="1"/>
  <c r="M605" i="1"/>
  <c r="L605" i="1"/>
  <c r="K605" i="1"/>
  <c r="J605" i="1"/>
  <c r="I605" i="1"/>
  <c r="H605" i="1"/>
  <c r="T604" i="1"/>
  <c r="S604" i="1"/>
  <c r="R604" i="1"/>
  <c r="Q604" i="1"/>
  <c r="P604" i="1"/>
  <c r="O604" i="1"/>
  <c r="N604" i="1"/>
  <c r="M604" i="1"/>
  <c r="L604" i="1"/>
  <c r="K604" i="1"/>
  <c r="J604" i="1"/>
  <c r="I604" i="1"/>
  <c r="H604" i="1"/>
  <c r="T603" i="1"/>
  <c r="S603" i="1"/>
  <c r="R603" i="1"/>
  <c r="Q603" i="1"/>
  <c r="P603" i="1"/>
  <c r="O603" i="1"/>
  <c r="N603" i="1"/>
  <c r="M603" i="1"/>
  <c r="L603" i="1"/>
  <c r="K603" i="1"/>
  <c r="J603" i="1"/>
  <c r="I603" i="1"/>
  <c r="H603" i="1"/>
  <c r="T602" i="1"/>
  <c r="S602" i="1"/>
  <c r="R602" i="1"/>
  <c r="Q602" i="1"/>
  <c r="P602" i="1"/>
  <c r="O602" i="1"/>
  <c r="N602" i="1"/>
  <c r="M602" i="1"/>
  <c r="L602" i="1"/>
  <c r="K602" i="1"/>
  <c r="J602" i="1"/>
  <c r="I602" i="1"/>
  <c r="H602" i="1"/>
  <c r="T601" i="1"/>
  <c r="S601" i="1"/>
  <c r="R601" i="1"/>
  <c r="Q601" i="1"/>
  <c r="P601" i="1"/>
  <c r="O601" i="1"/>
  <c r="N601" i="1"/>
  <c r="M601" i="1"/>
  <c r="L601" i="1"/>
  <c r="K601" i="1"/>
  <c r="J601" i="1"/>
  <c r="I601" i="1"/>
  <c r="H601" i="1"/>
  <c r="T600" i="1"/>
  <c r="S600" i="1"/>
  <c r="R600" i="1"/>
  <c r="Q600" i="1"/>
  <c r="P600" i="1"/>
  <c r="O600" i="1"/>
  <c r="N600" i="1"/>
  <c r="M600" i="1"/>
  <c r="L600" i="1"/>
  <c r="K600" i="1"/>
  <c r="J600" i="1"/>
  <c r="I600" i="1"/>
  <c r="H600" i="1"/>
  <c r="T599" i="1"/>
  <c r="S599" i="1"/>
  <c r="R599" i="1"/>
  <c r="Q599" i="1"/>
  <c r="P599" i="1"/>
  <c r="O599" i="1"/>
  <c r="N599" i="1"/>
  <c r="M599" i="1"/>
  <c r="L599" i="1"/>
  <c r="K599" i="1"/>
  <c r="J599" i="1"/>
  <c r="I599" i="1"/>
  <c r="H599" i="1"/>
  <c r="T598" i="1"/>
  <c r="S598" i="1"/>
  <c r="R598" i="1"/>
  <c r="Q598" i="1"/>
  <c r="P598" i="1"/>
  <c r="O598" i="1"/>
  <c r="N598" i="1"/>
  <c r="M598" i="1"/>
  <c r="L598" i="1"/>
  <c r="K598" i="1"/>
  <c r="J598" i="1"/>
  <c r="I598" i="1"/>
  <c r="H598" i="1"/>
  <c r="T597" i="1"/>
  <c r="S597" i="1"/>
  <c r="R597" i="1"/>
  <c r="Q597" i="1"/>
  <c r="P597" i="1"/>
  <c r="O597" i="1"/>
  <c r="N597" i="1"/>
  <c r="M597" i="1"/>
  <c r="L597" i="1"/>
  <c r="K597" i="1"/>
  <c r="J597" i="1"/>
  <c r="I597" i="1"/>
  <c r="H597" i="1"/>
  <c r="T596" i="1"/>
  <c r="S596" i="1"/>
  <c r="R596" i="1"/>
  <c r="Q596" i="1"/>
  <c r="P596" i="1"/>
  <c r="O596" i="1"/>
  <c r="N596" i="1"/>
  <c r="M596" i="1"/>
  <c r="L596" i="1"/>
  <c r="K596" i="1"/>
  <c r="J596" i="1"/>
  <c r="I596" i="1"/>
  <c r="H596" i="1"/>
  <c r="T595" i="1"/>
  <c r="S595" i="1"/>
  <c r="R595" i="1"/>
  <c r="Q595" i="1"/>
  <c r="P595" i="1"/>
  <c r="O595" i="1"/>
  <c r="N595" i="1"/>
  <c r="M595" i="1"/>
  <c r="L595" i="1"/>
  <c r="K595" i="1"/>
  <c r="J595" i="1"/>
  <c r="I595" i="1"/>
  <c r="H595" i="1"/>
  <c r="T594" i="1"/>
  <c r="S594" i="1"/>
  <c r="R594" i="1"/>
  <c r="Q594" i="1"/>
  <c r="P594" i="1"/>
  <c r="O594" i="1"/>
  <c r="N594" i="1"/>
  <c r="M594" i="1"/>
  <c r="L594" i="1"/>
  <c r="K594" i="1"/>
  <c r="J594" i="1"/>
  <c r="I594" i="1"/>
  <c r="H594" i="1"/>
  <c r="T593" i="1"/>
  <c r="S593" i="1"/>
  <c r="R593" i="1"/>
  <c r="Q593" i="1"/>
  <c r="P593" i="1"/>
  <c r="O593" i="1"/>
  <c r="N593" i="1"/>
  <c r="M593" i="1"/>
  <c r="L593" i="1"/>
  <c r="K593" i="1"/>
  <c r="J593" i="1"/>
  <c r="I593" i="1"/>
  <c r="H593" i="1"/>
  <c r="T592" i="1"/>
  <c r="S592" i="1"/>
  <c r="R592" i="1"/>
  <c r="Q592" i="1"/>
  <c r="P592" i="1"/>
  <c r="O592" i="1"/>
  <c r="N592" i="1"/>
  <c r="M592" i="1"/>
  <c r="L592" i="1"/>
  <c r="K592" i="1"/>
  <c r="J592" i="1"/>
  <c r="I592" i="1"/>
  <c r="H592" i="1"/>
  <c r="T591" i="1"/>
  <c r="S591" i="1"/>
  <c r="R591" i="1"/>
  <c r="Q591" i="1"/>
  <c r="P591" i="1"/>
  <c r="O591" i="1"/>
  <c r="N591" i="1"/>
  <c r="M591" i="1"/>
  <c r="L591" i="1"/>
  <c r="K591" i="1"/>
  <c r="J591" i="1"/>
  <c r="I591" i="1"/>
  <c r="H591" i="1"/>
  <c r="T590" i="1"/>
  <c r="S590" i="1"/>
  <c r="R590" i="1"/>
  <c r="Q590" i="1"/>
  <c r="P590" i="1"/>
  <c r="O590" i="1"/>
  <c r="N590" i="1"/>
  <c r="M590" i="1"/>
  <c r="L590" i="1"/>
  <c r="K590" i="1"/>
  <c r="J590" i="1"/>
  <c r="I590" i="1"/>
  <c r="H590" i="1"/>
  <c r="T589" i="1"/>
  <c r="S589" i="1"/>
  <c r="R589" i="1"/>
  <c r="Q589" i="1"/>
  <c r="P589" i="1"/>
  <c r="O589" i="1"/>
  <c r="N589" i="1"/>
  <c r="M589" i="1"/>
  <c r="L589" i="1"/>
  <c r="K589" i="1"/>
  <c r="J589" i="1"/>
  <c r="I589" i="1"/>
  <c r="H589" i="1"/>
  <c r="T588" i="1"/>
  <c r="S588" i="1"/>
  <c r="R588" i="1"/>
  <c r="Q588" i="1"/>
  <c r="P588" i="1"/>
  <c r="O588" i="1"/>
  <c r="N588" i="1"/>
  <c r="M588" i="1"/>
  <c r="L588" i="1"/>
  <c r="K588" i="1"/>
  <c r="J588" i="1"/>
  <c r="I588" i="1"/>
  <c r="H588" i="1"/>
  <c r="T587" i="1"/>
  <c r="S587" i="1"/>
  <c r="R587" i="1"/>
  <c r="Q587" i="1"/>
  <c r="P587" i="1"/>
  <c r="O587" i="1"/>
  <c r="N587" i="1"/>
  <c r="M587" i="1"/>
  <c r="L587" i="1"/>
  <c r="K587" i="1"/>
  <c r="J587" i="1"/>
  <c r="I587" i="1"/>
  <c r="H587" i="1"/>
  <c r="T586" i="1"/>
  <c r="S586" i="1"/>
  <c r="R586" i="1"/>
  <c r="Q586" i="1"/>
  <c r="P586" i="1"/>
  <c r="O586" i="1"/>
  <c r="N586" i="1"/>
  <c r="M586" i="1"/>
  <c r="L586" i="1"/>
  <c r="K586" i="1"/>
  <c r="J586" i="1"/>
  <c r="I586" i="1"/>
  <c r="H586" i="1"/>
  <c r="T585" i="1"/>
  <c r="S585" i="1"/>
  <c r="R585" i="1"/>
  <c r="Q585" i="1"/>
  <c r="P585" i="1"/>
  <c r="O585" i="1"/>
  <c r="N585" i="1"/>
  <c r="M585" i="1"/>
  <c r="L585" i="1"/>
  <c r="K585" i="1"/>
  <c r="J585" i="1"/>
  <c r="I585" i="1"/>
  <c r="H585" i="1"/>
  <c r="T584" i="1"/>
  <c r="S584" i="1"/>
  <c r="R584" i="1"/>
  <c r="Q584" i="1"/>
  <c r="P584" i="1"/>
  <c r="O584" i="1"/>
  <c r="N584" i="1"/>
  <c r="M584" i="1"/>
  <c r="L584" i="1"/>
  <c r="K584" i="1"/>
  <c r="J584" i="1"/>
  <c r="I584" i="1"/>
  <c r="H584" i="1"/>
  <c r="T583" i="1"/>
  <c r="S583" i="1"/>
  <c r="R583" i="1"/>
  <c r="Q583" i="1"/>
  <c r="P583" i="1"/>
  <c r="O583" i="1"/>
  <c r="N583" i="1"/>
  <c r="M583" i="1"/>
  <c r="L583" i="1"/>
  <c r="K583" i="1"/>
  <c r="J583" i="1"/>
  <c r="I583" i="1"/>
  <c r="H583" i="1"/>
  <c r="T582" i="1"/>
  <c r="S582" i="1"/>
  <c r="R582" i="1"/>
  <c r="Q582" i="1"/>
  <c r="P582" i="1"/>
  <c r="O582" i="1"/>
  <c r="N582" i="1"/>
  <c r="M582" i="1"/>
  <c r="L582" i="1"/>
  <c r="K582" i="1"/>
  <c r="J582" i="1"/>
  <c r="I582" i="1"/>
  <c r="H582" i="1"/>
  <c r="T581" i="1"/>
  <c r="S581" i="1"/>
  <c r="R581" i="1"/>
  <c r="Q581" i="1"/>
  <c r="P581" i="1"/>
  <c r="O581" i="1"/>
  <c r="N581" i="1"/>
  <c r="M581" i="1"/>
  <c r="L581" i="1"/>
  <c r="K581" i="1"/>
  <c r="J581" i="1"/>
  <c r="I581" i="1"/>
  <c r="H581" i="1"/>
  <c r="T580" i="1"/>
  <c r="S580" i="1"/>
  <c r="R580" i="1"/>
  <c r="Q580" i="1"/>
  <c r="P580" i="1"/>
  <c r="O580" i="1"/>
  <c r="N580" i="1"/>
  <c r="M580" i="1"/>
  <c r="L580" i="1"/>
  <c r="K580" i="1"/>
  <c r="J580" i="1"/>
  <c r="I580" i="1"/>
  <c r="H580" i="1"/>
  <c r="T579" i="1"/>
  <c r="S579" i="1"/>
  <c r="R579" i="1"/>
  <c r="Q579" i="1"/>
  <c r="P579" i="1"/>
  <c r="O579" i="1"/>
  <c r="N579" i="1"/>
  <c r="M579" i="1"/>
  <c r="L579" i="1"/>
  <c r="K579" i="1"/>
  <c r="J579" i="1"/>
  <c r="I579" i="1"/>
  <c r="H579" i="1"/>
  <c r="T578" i="1"/>
  <c r="S578" i="1"/>
  <c r="R578" i="1"/>
  <c r="Q578" i="1"/>
  <c r="P578" i="1"/>
  <c r="O578" i="1"/>
  <c r="N578" i="1"/>
  <c r="M578" i="1"/>
  <c r="L578" i="1"/>
  <c r="K578" i="1"/>
  <c r="J578" i="1"/>
  <c r="I578" i="1"/>
  <c r="H578" i="1"/>
  <c r="T577" i="1"/>
  <c r="S577" i="1"/>
  <c r="R577" i="1"/>
  <c r="Q577" i="1"/>
  <c r="P577" i="1"/>
  <c r="O577" i="1"/>
  <c r="N577" i="1"/>
  <c r="M577" i="1"/>
  <c r="L577" i="1"/>
  <c r="K577" i="1"/>
  <c r="J577" i="1"/>
  <c r="I577" i="1"/>
  <c r="H577" i="1"/>
  <c r="T576" i="1"/>
  <c r="S576" i="1"/>
  <c r="R576" i="1"/>
  <c r="Q576" i="1"/>
  <c r="P576" i="1"/>
  <c r="O576" i="1"/>
  <c r="N576" i="1"/>
  <c r="M576" i="1"/>
  <c r="L576" i="1"/>
  <c r="K576" i="1"/>
  <c r="J576" i="1"/>
  <c r="I576" i="1"/>
  <c r="H576" i="1"/>
  <c r="T575" i="1"/>
  <c r="S575" i="1"/>
  <c r="R575" i="1"/>
  <c r="Q575" i="1"/>
  <c r="P575" i="1"/>
  <c r="O575" i="1"/>
  <c r="N575" i="1"/>
  <c r="M575" i="1"/>
  <c r="L575" i="1"/>
  <c r="K575" i="1"/>
  <c r="J575" i="1"/>
  <c r="I575" i="1"/>
  <c r="H575" i="1"/>
  <c r="T574" i="1"/>
  <c r="S574" i="1"/>
  <c r="R574" i="1"/>
  <c r="Q574" i="1"/>
  <c r="P574" i="1"/>
  <c r="O574" i="1"/>
  <c r="N574" i="1"/>
  <c r="M574" i="1"/>
  <c r="L574" i="1"/>
  <c r="K574" i="1"/>
  <c r="J574" i="1"/>
  <c r="I574" i="1"/>
  <c r="H574" i="1"/>
  <c r="T573" i="1"/>
  <c r="S573" i="1"/>
  <c r="R573" i="1"/>
  <c r="Q573" i="1"/>
  <c r="P573" i="1"/>
  <c r="O573" i="1"/>
  <c r="N573" i="1"/>
  <c r="M573" i="1"/>
  <c r="L573" i="1"/>
  <c r="K573" i="1"/>
  <c r="J573" i="1"/>
  <c r="I573" i="1"/>
  <c r="H573" i="1"/>
  <c r="T572" i="1"/>
  <c r="S572" i="1"/>
  <c r="R572" i="1"/>
  <c r="Q572" i="1"/>
  <c r="P572" i="1"/>
  <c r="O572" i="1"/>
  <c r="N572" i="1"/>
  <c r="M572" i="1"/>
  <c r="L572" i="1"/>
  <c r="K572" i="1"/>
  <c r="J572" i="1"/>
  <c r="I572" i="1"/>
  <c r="H572" i="1"/>
  <c r="T571" i="1"/>
  <c r="S571" i="1"/>
  <c r="R571" i="1"/>
  <c r="Q571" i="1"/>
  <c r="P571" i="1"/>
  <c r="O571" i="1"/>
  <c r="N571" i="1"/>
  <c r="M571" i="1"/>
  <c r="L571" i="1"/>
  <c r="K571" i="1"/>
  <c r="J571" i="1"/>
  <c r="I571" i="1"/>
  <c r="H571" i="1"/>
  <c r="T570" i="1"/>
  <c r="S570" i="1"/>
  <c r="R570" i="1"/>
  <c r="Q570" i="1"/>
  <c r="P570" i="1"/>
  <c r="O570" i="1"/>
  <c r="N570" i="1"/>
  <c r="M570" i="1"/>
  <c r="L570" i="1"/>
  <c r="K570" i="1"/>
  <c r="J570" i="1"/>
  <c r="I570" i="1"/>
  <c r="H570" i="1"/>
  <c r="T569" i="1"/>
  <c r="S569" i="1"/>
  <c r="R569" i="1"/>
  <c r="Q569" i="1"/>
  <c r="P569" i="1"/>
  <c r="O569" i="1"/>
  <c r="N569" i="1"/>
  <c r="M569" i="1"/>
  <c r="L569" i="1"/>
  <c r="K569" i="1"/>
  <c r="J569" i="1"/>
  <c r="I569" i="1"/>
  <c r="H569" i="1"/>
  <c r="T568" i="1"/>
  <c r="S568" i="1"/>
  <c r="R568" i="1"/>
  <c r="Q568" i="1"/>
  <c r="P568" i="1"/>
  <c r="O568" i="1"/>
  <c r="N568" i="1"/>
  <c r="M568" i="1"/>
  <c r="L568" i="1"/>
  <c r="K568" i="1"/>
  <c r="J568" i="1"/>
  <c r="I568" i="1"/>
  <c r="H568" i="1"/>
  <c r="T567" i="1"/>
  <c r="S567" i="1"/>
  <c r="R567" i="1"/>
  <c r="Q567" i="1"/>
  <c r="P567" i="1"/>
  <c r="O567" i="1"/>
  <c r="N567" i="1"/>
  <c r="M567" i="1"/>
  <c r="L567" i="1"/>
  <c r="K567" i="1"/>
  <c r="J567" i="1"/>
  <c r="I567" i="1"/>
  <c r="H567" i="1"/>
  <c r="T566" i="1"/>
  <c r="S566" i="1"/>
  <c r="R566" i="1"/>
  <c r="Q566" i="1"/>
  <c r="P566" i="1"/>
  <c r="O566" i="1"/>
  <c r="N566" i="1"/>
  <c r="M566" i="1"/>
  <c r="L566" i="1"/>
  <c r="K566" i="1"/>
  <c r="J566" i="1"/>
  <c r="I566" i="1"/>
  <c r="H566" i="1"/>
  <c r="T565" i="1"/>
  <c r="S565" i="1"/>
  <c r="R565" i="1"/>
  <c r="Q565" i="1"/>
  <c r="P565" i="1"/>
  <c r="O565" i="1"/>
  <c r="N565" i="1"/>
  <c r="M565" i="1"/>
  <c r="L565" i="1"/>
  <c r="K565" i="1"/>
  <c r="J565" i="1"/>
  <c r="I565" i="1"/>
  <c r="H565" i="1"/>
  <c r="T564" i="1"/>
  <c r="S564" i="1"/>
  <c r="R564" i="1"/>
  <c r="Q564" i="1"/>
  <c r="P564" i="1"/>
  <c r="O564" i="1"/>
  <c r="N564" i="1"/>
  <c r="M564" i="1"/>
  <c r="L564" i="1"/>
  <c r="K564" i="1"/>
  <c r="J564" i="1"/>
  <c r="I564" i="1"/>
  <c r="H564" i="1"/>
  <c r="T563" i="1"/>
  <c r="S563" i="1"/>
  <c r="R563" i="1"/>
  <c r="Q563" i="1"/>
  <c r="P563" i="1"/>
  <c r="O563" i="1"/>
  <c r="N563" i="1"/>
  <c r="M563" i="1"/>
  <c r="L563" i="1"/>
  <c r="K563" i="1"/>
  <c r="J563" i="1"/>
  <c r="I563" i="1"/>
  <c r="H563" i="1"/>
  <c r="T562" i="1"/>
  <c r="S562" i="1"/>
  <c r="R562" i="1"/>
  <c r="Q562" i="1"/>
  <c r="P562" i="1"/>
  <c r="O562" i="1"/>
  <c r="N562" i="1"/>
  <c r="M562" i="1"/>
  <c r="L562" i="1"/>
  <c r="K562" i="1"/>
  <c r="J562" i="1"/>
  <c r="I562" i="1"/>
  <c r="H562" i="1"/>
  <c r="T561" i="1"/>
  <c r="S561" i="1"/>
  <c r="R561" i="1"/>
  <c r="Q561" i="1"/>
  <c r="P561" i="1"/>
  <c r="O561" i="1"/>
  <c r="N561" i="1"/>
  <c r="M561" i="1"/>
  <c r="L561" i="1"/>
  <c r="K561" i="1"/>
  <c r="J561" i="1"/>
  <c r="I561" i="1"/>
  <c r="H561" i="1"/>
  <c r="T560" i="1"/>
  <c r="S560" i="1"/>
  <c r="R560" i="1"/>
  <c r="Q560" i="1"/>
  <c r="P560" i="1"/>
  <c r="O560" i="1"/>
  <c r="N560" i="1"/>
  <c r="M560" i="1"/>
  <c r="L560" i="1"/>
  <c r="K560" i="1"/>
  <c r="J560" i="1"/>
  <c r="I560" i="1"/>
  <c r="H560" i="1"/>
  <c r="T559" i="1"/>
  <c r="S559" i="1"/>
  <c r="R559" i="1"/>
  <c r="Q559" i="1"/>
  <c r="P559" i="1"/>
  <c r="O559" i="1"/>
  <c r="N559" i="1"/>
  <c r="M559" i="1"/>
  <c r="L559" i="1"/>
  <c r="K559" i="1"/>
  <c r="J559" i="1"/>
  <c r="I559" i="1"/>
  <c r="H559" i="1"/>
  <c r="T558" i="1"/>
  <c r="S558" i="1"/>
  <c r="R558" i="1"/>
  <c r="Q558" i="1"/>
  <c r="P558" i="1"/>
  <c r="O558" i="1"/>
  <c r="N558" i="1"/>
  <c r="M558" i="1"/>
  <c r="L558" i="1"/>
  <c r="K558" i="1"/>
  <c r="J558" i="1"/>
  <c r="I558" i="1"/>
  <c r="H558" i="1"/>
  <c r="T557" i="1"/>
  <c r="S557" i="1"/>
  <c r="R557" i="1"/>
  <c r="Q557" i="1"/>
  <c r="P557" i="1"/>
  <c r="O557" i="1"/>
  <c r="N557" i="1"/>
  <c r="M557" i="1"/>
  <c r="L557" i="1"/>
  <c r="K557" i="1"/>
  <c r="J557" i="1"/>
  <c r="I557" i="1"/>
  <c r="H557" i="1"/>
  <c r="T556" i="1"/>
  <c r="S556" i="1"/>
  <c r="R556" i="1"/>
  <c r="Q556" i="1"/>
  <c r="P556" i="1"/>
  <c r="O556" i="1"/>
  <c r="N556" i="1"/>
  <c r="M556" i="1"/>
  <c r="L556" i="1"/>
  <c r="K556" i="1"/>
  <c r="J556" i="1"/>
  <c r="I556" i="1"/>
  <c r="H556" i="1"/>
  <c r="T555" i="1"/>
  <c r="S555" i="1"/>
  <c r="R555" i="1"/>
  <c r="Q555" i="1"/>
  <c r="P555" i="1"/>
  <c r="O555" i="1"/>
  <c r="N555" i="1"/>
  <c r="M555" i="1"/>
  <c r="L555" i="1"/>
  <c r="K555" i="1"/>
  <c r="J555" i="1"/>
  <c r="I555" i="1"/>
  <c r="H555" i="1"/>
  <c r="T554" i="1"/>
  <c r="S554" i="1"/>
  <c r="R554" i="1"/>
  <c r="Q554" i="1"/>
  <c r="P554" i="1"/>
  <c r="O554" i="1"/>
  <c r="N554" i="1"/>
  <c r="M554" i="1"/>
  <c r="L554" i="1"/>
  <c r="K554" i="1"/>
  <c r="J554" i="1"/>
  <c r="I554" i="1"/>
  <c r="H554" i="1"/>
  <c r="T553" i="1"/>
  <c r="S553" i="1"/>
  <c r="R553" i="1"/>
  <c r="Q553" i="1"/>
  <c r="P553" i="1"/>
  <c r="O553" i="1"/>
  <c r="N553" i="1"/>
  <c r="M553" i="1"/>
  <c r="L553" i="1"/>
  <c r="K553" i="1"/>
  <c r="J553" i="1"/>
  <c r="I553" i="1"/>
  <c r="H553" i="1"/>
  <c r="T552" i="1"/>
  <c r="S552" i="1"/>
  <c r="R552" i="1"/>
  <c r="Q552" i="1"/>
  <c r="P552" i="1"/>
  <c r="O552" i="1"/>
  <c r="N552" i="1"/>
  <c r="M552" i="1"/>
  <c r="L552" i="1"/>
  <c r="K552" i="1"/>
  <c r="J552" i="1"/>
  <c r="I552" i="1"/>
  <c r="H552" i="1"/>
  <c r="T551" i="1"/>
  <c r="S551" i="1"/>
  <c r="R551" i="1"/>
  <c r="Q551" i="1"/>
  <c r="P551" i="1"/>
  <c r="O551" i="1"/>
  <c r="N551" i="1"/>
  <c r="M551" i="1"/>
  <c r="L551" i="1"/>
  <c r="K551" i="1"/>
  <c r="J551" i="1"/>
  <c r="I551" i="1"/>
  <c r="H551" i="1"/>
  <c r="T550" i="1"/>
  <c r="S550" i="1"/>
  <c r="R550" i="1"/>
  <c r="Q550" i="1"/>
  <c r="P550" i="1"/>
  <c r="O550" i="1"/>
  <c r="N550" i="1"/>
  <c r="M550" i="1"/>
  <c r="L550" i="1"/>
  <c r="K550" i="1"/>
  <c r="J550" i="1"/>
  <c r="I550" i="1"/>
  <c r="H550" i="1"/>
  <c r="T549" i="1"/>
  <c r="S549" i="1"/>
  <c r="R549" i="1"/>
  <c r="Q549" i="1"/>
  <c r="P549" i="1"/>
  <c r="O549" i="1"/>
  <c r="N549" i="1"/>
  <c r="M549" i="1"/>
  <c r="L549" i="1"/>
  <c r="K549" i="1"/>
  <c r="J549" i="1"/>
  <c r="I549" i="1"/>
  <c r="H549" i="1"/>
  <c r="T548" i="1"/>
  <c r="S548" i="1"/>
  <c r="R548" i="1"/>
  <c r="Q548" i="1"/>
  <c r="P548" i="1"/>
  <c r="O548" i="1"/>
  <c r="N548" i="1"/>
  <c r="M548" i="1"/>
  <c r="L548" i="1"/>
  <c r="K548" i="1"/>
  <c r="J548" i="1"/>
  <c r="I548" i="1"/>
  <c r="H548" i="1"/>
  <c r="T547" i="1"/>
  <c r="S547" i="1"/>
  <c r="R547" i="1"/>
  <c r="Q547" i="1"/>
  <c r="P547" i="1"/>
  <c r="O547" i="1"/>
  <c r="N547" i="1"/>
  <c r="M547" i="1"/>
  <c r="L547" i="1"/>
  <c r="K547" i="1"/>
  <c r="J547" i="1"/>
  <c r="I547" i="1"/>
  <c r="H547" i="1"/>
  <c r="T546" i="1"/>
  <c r="S546" i="1"/>
  <c r="R546" i="1"/>
  <c r="Q546" i="1"/>
  <c r="P546" i="1"/>
  <c r="O546" i="1"/>
  <c r="N546" i="1"/>
  <c r="M546" i="1"/>
  <c r="L546" i="1"/>
  <c r="K546" i="1"/>
  <c r="J546" i="1"/>
  <c r="I546" i="1"/>
  <c r="H546" i="1"/>
  <c r="T545" i="1"/>
  <c r="S545" i="1"/>
  <c r="R545" i="1"/>
  <c r="Q545" i="1"/>
  <c r="P545" i="1"/>
  <c r="O545" i="1"/>
  <c r="N545" i="1"/>
  <c r="M545" i="1"/>
  <c r="L545" i="1"/>
  <c r="K545" i="1"/>
  <c r="J545" i="1"/>
  <c r="I545" i="1"/>
  <c r="H545" i="1"/>
  <c r="T544" i="1"/>
  <c r="S544" i="1"/>
  <c r="R544" i="1"/>
  <c r="Q544" i="1"/>
  <c r="P544" i="1"/>
  <c r="O544" i="1"/>
  <c r="N544" i="1"/>
  <c r="M544" i="1"/>
  <c r="L544" i="1"/>
  <c r="K544" i="1"/>
  <c r="J544" i="1"/>
  <c r="I544" i="1"/>
  <c r="H544" i="1"/>
  <c r="T543" i="1"/>
  <c r="S543" i="1"/>
  <c r="R543" i="1"/>
  <c r="Q543" i="1"/>
  <c r="P543" i="1"/>
  <c r="O543" i="1"/>
  <c r="N543" i="1"/>
  <c r="M543" i="1"/>
  <c r="L543" i="1"/>
  <c r="K543" i="1"/>
  <c r="J543" i="1"/>
  <c r="I543" i="1"/>
  <c r="H543" i="1"/>
  <c r="T542" i="1"/>
  <c r="S542" i="1"/>
  <c r="R542" i="1"/>
  <c r="Q542" i="1"/>
  <c r="P542" i="1"/>
  <c r="O542" i="1"/>
  <c r="N542" i="1"/>
  <c r="M542" i="1"/>
  <c r="L542" i="1"/>
  <c r="K542" i="1"/>
  <c r="J542" i="1"/>
  <c r="I542" i="1"/>
  <c r="H542" i="1"/>
  <c r="T541" i="1"/>
  <c r="S541" i="1"/>
  <c r="R541" i="1"/>
  <c r="Q541" i="1"/>
  <c r="P541" i="1"/>
  <c r="O541" i="1"/>
  <c r="N541" i="1"/>
  <c r="M541" i="1"/>
  <c r="L541" i="1"/>
  <c r="K541" i="1"/>
  <c r="J541" i="1"/>
  <c r="I541" i="1"/>
  <c r="H541" i="1"/>
  <c r="T540" i="1"/>
  <c r="S540" i="1"/>
  <c r="R540" i="1"/>
  <c r="Q540" i="1"/>
  <c r="P540" i="1"/>
  <c r="O540" i="1"/>
  <c r="N540" i="1"/>
  <c r="M540" i="1"/>
  <c r="L540" i="1"/>
  <c r="K540" i="1"/>
  <c r="J540" i="1"/>
  <c r="I540" i="1"/>
  <c r="H540" i="1"/>
  <c r="T539" i="1"/>
  <c r="S539" i="1"/>
  <c r="R539" i="1"/>
  <c r="Q539" i="1"/>
  <c r="P539" i="1"/>
  <c r="O539" i="1"/>
  <c r="N539" i="1"/>
  <c r="M539" i="1"/>
  <c r="L539" i="1"/>
  <c r="K539" i="1"/>
  <c r="J539" i="1"/>
  <c r="I539" i="1"/>
  <c r="H539" i="1"/>
  <c r="T538" i="1"/>
  <c r="S538" i="1"/>
  <c r="R538" i="1"/>
  <c r="Q538" i="1"/>
  <c r="P538" i="1"/>
  <c r="O538" i="1"/>
  <c r="N538" i="1"/>
  <c r="M538" i="1"/>
  <c r="L538" i="1"/>
  <c r="K538" i="1"/>
  <c r="J538" i="1"/>
  <c r="I538" i="1"/>
  <c r="H538" i="1"/>
  <c r="T537" i="1"/>
  <c r="S537" i="1"/>
  <c r="R537" i="1"/>
  <c r="Q537" i="1"/>
  <c r="P537" i="1"/>
  <c r="O537" i="1"/>
  <c r="N537" i="1"/>
  <c r="M537" i="1"/>
  <c r="L537" i="1"/>
  <c r="K537" i="1"/>
  <c r="J537" i="1"/>
  <c r="I537" i="1"/>
  <c r="H537" i="1"/>
  <c r="T536" i="1"/>
  <c r="S536" i="1"/>
  <c r="R536" i="1"/>
  <c r="Q536" i="1"/>
  <c r="P536" i="1"/>
  <c r="O536" i="1"/>
  <c r="N536" i="1"/>
  <c r="M536" i="1"/>
  <c r="L536" i="1"/>
  <c r="K536" i="1"/>
  <c r="J536" i="1"/>
  <c r="I536" i="1"/>
  <c r="H536" i="1"/>
  <c r="T535" i="1"/>
  <c r="S535" i="1"/>
  <c r="R535" i="1"/>
  <c r="Q535" i="1"/>
  <c r="P535" i="1"/>
  <c r="O535" i="1"/>
  <c r="N535" i="1"/>
  <c r="M535" i="1"/>
  <c r="L535" i="1"/>
  <c r="K535" i="1"/>
  <c r="J535" i="1"/>
  <c r="I535" i="1"/>
  <c r="H535" i="1"/>
  <c r="T534" i="1"/>
  <c r="S534" i="1"/>
  <c r="R534" i="1"/>
  <c r="Q534" i="1"/>
  <c r="P534" i="1"/>
  <c r="O534" i="1"/>
  <c r="N534" i="1"/>
  <c r="M534" i="1"/>
  <c r="L534" i="1"/>
  <c r="K534" i="1"/>
  <c r="J534" i="1"/>
  <c r="I534" i="1"/>
  <c r="H534" i="1"/>
  <c r="T533" i="1"/>
  <c r="S533" i="1"/>
  <c r="R533" i="1"/>
  <c r="Q533" i="1"/>
  <c r="P533" i="1"/>
  <c r="O533" i="1"/>
  <c r="N533" i="1"/>
  <c r="M533" i="1"/>
  <c r="L533" i="1"/>
  <c r="K533" i="1"/>
  <c r="J533" i="1"/>
  <c r="I533" i="1"/>
  <c r="H533" i="1"/>
  <c r="T532" i="1"/>
  <c r="S532" i="1"/>
  <c r="R532" i="1"/>
  <c r="Q532" i="1"/>
  <c r="P532" i="1"/>
  <c r="O532" i="1"/>
  <c r="N532" i="1"/>
  <c r="M532" i="1"/>
  <c r="L532" i="1"/>
  <c r="K532" i="1"/>
  <c r="J532" i="1"/>
  <c r="I532" i="1"/>
  <c r="H532" i="1"/>
  <c r="T531" i="1"/>
  <c r="S531" i="1"/>
  <c r="R531" i="1"/>
  <c r="Q531" i="1"/>
  <c r="P531" i="1"/>
  <c r="O531" i="1"/>
  <c r="N531" i="1"/>
  <c r="M531" i="1"/>
  <c r="L531" i="1"/>
  <c r="K531" i="1"/>
  <c r="J531" i="1"/>
  <c r="I531" i="1"/>
  <c r="H531" i="1"/>
  <c r="T530" i="1"/>
  <c r="S530" i="1"/>
  <c r="R530" i="1"/>
  <c r="Q530" i="1"/>
  <c r="P530" i="1"/>
  <c r="O530" i="1"/>
  <c r="N530" i="1"/>
  <c r="M530" i="1"/>
  <c r="L530" i="1"/>
  <c r="K530" i="1"/>
  <c r="J530" i="1"/>
  <c r="I530" i="1"/>
  <c r="H530" i="1"/>
  <c r="T529" i="1"/>
  <c r="S529" i="1"/>
  <c r="R529" i="1"/>
  <c r="Q529" i="1"/>
  <c r="P529" i="1"/>
  <c r="O529" i="1"/>
  <c r="N529" i="1"/>
  <c r="M529" i="1"/>
  <c r="L529" i="1"/>
  <c r="K529" i="1"/>
  <c r="J529" i="1"/>
  <c r="I529" i="1"/>
  <c r="H529" i="1"/>
  <c r="T528" i="1"/>
  <c r="S528" i="1"/>
  <c r="R528" i="1"/>
  <c r="Q528" i="1"/>
  <c r="P528" i="1"/>
  <c r="O528" i="1"/>
  <c r="N528" i="1"/>
  <c r="M528" i="1"/>
  <c r="L528" i="1"/>
  <c r="K528" i="1"/>
  <c r="J528" i="1"/>
  <c r="I528" i="1"/>
  <c r="H528" i="1"/>
  <c r="T527" i="1"/>
  <c r="S527" i="1"/>
  <c r="R527" i="1"/>
  <c r="Q527" i="1"/>
  <c r="P527" i="1"/>
  <c r="O527" i="1"/>
  <c r="N527" i="1"/>
  <c r="M527" i="1"/>
  <c r="L527" i="1"/>
  <c r="K527" i="1"/>
  <c r="J527" i="1"/>
  <c r="I527" i="1"/>
  <c r="H527" i="1"/>
  <c r="T526" i="1"/>
  <c r="S526" i="1"/>
  <c r="R526" i="1"/>
  <c r="Q526" i="1"/>
  <c r="P526" i="1"/>
  <c r="O526" i="1"/>
  <c r="N526" i="1"/>
  <c r="M526" i="1"/>
  <c r="L526" i="1"/>
  <c r="K526" i="1"/>
  <c r="J526" i="1"/>
  <c r="I526" i="1"/>
  <c r="H526" i="1"/>
  <c r="T525" i="1"/>
  <c r="S525" i="1"/>
  <c r="R525" i="1"/>
  <c r="Q525" i="1"/>
  <c r="P525" i="1"/>
  <c r="O525" i="1"/>
  <c r="N525" i="1"/>
  <c r="M525" i="1"/>
  <c r="L525" i="1"/>
  <c r="K525" i="1"/>
  <c r="J525" i="1"/>
  <c r="I525" i="1"/>
  <c r="H525" i="1"/>
  <c r="T524" i="1"/>
  <c r="S524" i="1"/>
  <c r="R524" i="1"/>
  <c r="Q524" i="1"/>
  <c r="P524" i="1"/>
  <c r="O524" i="1"/>
  <c r="N524" i="1"/>
  <c r="M524" i="1"/>
  <c r="L524" i="1"/>
  <c r="K524" i="1"/>
  <c r="J524" i="1"/>
  <c r="I524" i="1"/>
  <c r="H524" i="1"/>
  <c r="T523" i="1"/>
  <c r="S523" i="1"/>
  <c r="R523" i="1"/>
  <c r="Q523" i="1"/>
  <c r="P523" i="1"/>
  <c r="O523" i="1"/>
  <c r="N523" i="1"/>
  <c r="M523" i="1"/>
  <c r="L523" i="1"/>
  <c r="K523" i="1"/>
  <c r="J523" i="1"/>
  <c r="I523" i="1"/>
  <c r="H523" i="1"/>
  <c r="T522" i="1"/>
  <c r="S522" i="1"/>
  <c r="R522" i="1"/>
  <c r="Q522" i="1"/>
  <c r="P522" i="1"/>
  <c r="O522" i="1"/>
  <c r="N522" i="1"/>
  <c r="M522" i="1"/>
  <c r="L522" i="1"/>
  <c r="K522" i="1"/>
  <c r="J522" i="1"/>
  <c r="I522" i="1"/>
  <c r="H522" i="1"/>
  <c r="T521" i="1"/>
  <c r="S521" i="1"/>
  <c r="R521" i="1"/>
  <c r="Q521" i="1"/>
  <c r="P521" i="1"/>
  <c r="O521" i="1"/>
  <c r="N521" i="1"/>
  <c r="M521" i="1"/>
  <c r="L521" i="1"/>
  <c r="K521" i="1"/>
  <c r="J521" i="1"/>
  <c r="I521" i="1"/>
  <c r="H521" i="1"/>
  <c r="T520" i="1"/>
  <c r="S520" i="1"/>
  <c r="R520" i="1"/>
  <c r="Q520" i="1"/>
  <c r="P520" i="1"/>
  <c r="O520" i="1"/>
  <c r="N520" i="1"/>
  <c r="M520" i="1"/>
  <c r="L520" i="1"/>
  <c r="K520" i="1"/>
  <c r="J520" i="1"/>
  <c r="I520" i="1"/>
  <c r="H520" i="1"/>
  <c r="T519" i="1"/>
  <c r="S519" i="1"/>
  <c r="R519" i="1"/>
  <c r="Q519" i="1"/>
  <c r="P519" i="1"/>
  <c r="O519" i="1"/>
  <c r="N519" i="1"/>
  <c r="M519" i="1"/>
  <c r="L519" i="1"/>
  <c r="K519" i="1"/>
  <c r="J519" i="1"/>
  <c r="I519" i="1"/>
  <c r="H519" i="1"/>
  <c r="T518" i="1"/>
  <c r="S518" i="1"/>
  <c r="R518" i="1"/>
  <c r="Q518" i="1"/>
  <c r="P518" i="1"/>
  <c r="O518" i="1"/>
  <c r="N518" i="1"/>
  <c r="M518" i="1"/>
  <c r="L518" i="1"/>
  <c r="K518" i="1"/>
  <c r="J518" i="1"/>
  <c r="I518" i="1"/>
  <c r="H518" i="1"/>
  <c r="T517" i="1"/>
  <c r="S517" i="1"/>
  <c r="R517" i="1"/>
  <c r="Q517" i="1"/>
  <c r="P517" i="1"/>
  <c r="O517" i="1"/>
  <c r="N517" i="1"/>
  <c r="M517" i="1"/>
  <c r="L517" i="1"/>
  <c r="K517" i="1"/>
  <c r="J517" i="1"/>
  <c r="I517" i="1"/>
  <c r="H517" i="1"/>
  <c r="T516" i="1"/>
  <c r="S516" i="1"/>
  <c r="R516" i="1"/>
  <c r="Q516" i="1"/>
  <c r="P516" i="1"/>
  <c r="O516" i="1"/>
  <c r="N516" i="1"/>
  <c r="M516" i="1"/>
  <c r="L516" i="1"/>
  <c r="K516" i="1"/>
  <c r="J516" i="1"/>
  <c r="I516" i="1"/>
  <c r="H516" i="1"/>
  <c r="T515" i="1"/>
  <c r="S515" i="1"/>
  <c r="R515" i="1"/>
  <c r="Q515" i="1"/>
  <c r="P515" i="1"/>
  <c r="O515" i="1"/>
  <c r="N515" i="1"/>
  <c r="M515" i="1"/>
  <c r="L515" i="1"/>
  <c r="K515" i="1"/>
  <c r="J515" i="1"/>
  <c r="I515" i="1"/>
  <c r="H515" i="1"/>
  <c r="T514" i="1"/>
  <c r="S514" i="1"/>
  <c r="R514" i="1"/>
  <c r="Q514" i="1"/>
  <c r="P514" i="1"/>
  <c r="O514" i="1"/>
  <c r="N514" i="1"/>
  <c r="M514" i="1"/>
  <c r="L514" i="1"/>
  <c r="K514" i="1"/>
  <c r="J514" i="1"/>
  <c r="I514" i="1"/>
  <c r="H514" i="1"/>
  <c r="T513" i="1"/>
  <c r="S513" i="1"/>
  <c r="R513" i="1"/>
  <c r="Q513" i="1"/>
  <c r="P513" i="1"/>
  <c r="O513" i="1"/>
  <c r="N513" i="1"/>
  <c r="M513" i="1"/>
  <c r="L513" i="1"/>
  <c r="K513" i="1"/>
  <c r="J513" i="1"/>
  <c r="I513" i="1"/>
  <c r="H513" i="1"/>
  <c r="T512" i="1"/>
  <c r="S512" i="1"/>
  <c r="R512" i="1"/>
  <c r="Q512" i="1"/>
  <c r="P512" i="1"/>
  <c r="O512" i="1"/>
  <c r="N512" i="1"/>
  <c r="M512" i="1"/>
  <c r="L512" i="1"/>
  <c r="K512" i="1"/>
  <c r="J512" i="1"/>
  <c r="I512" i="1"/>
  <c r="H512" i="1"/>
  <c r="T511" i="1"/>
  <c r="S511" i="1"/>
  <c r="R511" i="1"/>
  <c r="Q511" i="1"/>
  <c r="P511" i="1"/>
  <c r="O511" i="1"/>
  <c r="N511" i="1"/>
  <c r="M511" i="1"/>
  <c r="L511" i="1"/>
  <c r="K511" i="1"/>
  <c r="J511" i="1"/>
  <c r="I511" i="1"/>
  <c r="H511" i="1"/>
  <c r="T510" i="1"/>
  <c r="S510" i="1"/>
  <c r="R510" i="1"/>
  <c r="Q510" i="1"/>
  <c r="P510" i="1"/>
  <c r="O510" i="1"/>
  <c r="N510" i="1"/>
  <c r="M510" i="1"/>
  <c r="L510" i="1"/>
  <c r="K510" i="1"/>
  <c r="J510" i="1"/>
  <c r="I510" i="1"/>
  <c r="H510" i="1"/>
  <c r="T509" i="1"/>
  <c r="S509" i="1"/>
  <c r="R509" i="1"/>
  <c r="Q509" i="1"/>
  <c r="P509" i="1"/>
  <c r="O509" i="1"/>
  <c r="N509" i="1"/>
  <c r="M509" i="1"/>
  <c r="L509" i="1"/>
  <c r="K509" i="1"/>
  <c r="J509" i="1"/>
  <c r="I509" i="1"/>
  <c r="H509" i="1"/>
  <c r="T508" i="1"/>
  <c r="S508" i="1"/>
  <c r="R508" i="1"/>
  <c r="Q508" i="1"/>
  <c r="P508" i="1"/>
  <c r="O508" i="1"/>
  <c r="N508" i="1"/>
  <c r="M508" i="1"/>
  <c r="L508" i="1"/>
  <c r="K508" i="1"/>
  <c r="J508" i="1"/>
  <c r="I508" i="1"/>
  <c r="H508" i="1"/>
  <c r="T507" i="1"/>
  <c r="S507" i="1"/>
  <c r="R507" i="1"/>
  <c r="Q507" i="1"/>
  <c r="P507" i="1"/>
  <c r="O507" i="1"/>
  <c r="N507" i="1"/>
  <c r="M507" i="1"/>
  <c r="L507" i="1"/>
  <c r="K507" i="1"/>
  <c r="J507" i="1"/>
  <c r="I507" i="1"/>
  <c r="H507" i="1"/>
  <c r="T506" i="1"/>
  <c r="S506" i="1"/>
  <c r="R506" i="1"/>
  <c r="Q506" i="1"/>
  <c r="P506" i="1"/>
  <c r="O506" i="1"/>
  <c r="N506" i="1"/>
  <c r="M506" i="1"/>
  <c r="L506" i="1"/>
  <c r="K506" i="1"/>
  <c r="J506" i="1"/>
  <c r="I506" i="1"/>
  <c r="H506" i="1"/>
  <c r="T505" i="1"/>
  <c r="S505" i="1"/>
  <c r="R505" i="1"/>
  <c r="Q505" i="1"/>
  <c r="P505" i="1"/>
  <c r="O505" i="1"/>
  <c r="N505" i="1"/>
  <c r="M505" i="1"/>
  <c r="L505" i="1"/>
  <c r="K505" i="1"/>
  <c r="J505" i="1"/>
  <c r="I505" i="1"/>
  <c r="H505" i="1"/>
  <c r="T504" i="1"/>
  <c r="S504" i="1"/>
  <c r="R504" i="1"/>
  <c r="Q504" i="1"/>
  <c r="P504" i="1"/>
  <c r="O504" i="1"/>
  <c r="N504" i="1"/>
  <c r="M504" i="1"/>
  <c r="L504" i="1"/>
  <c r="K504" i="1"/>
  <c r="J504" i="1"/>
  <c r="I504" i="1"/>
  <c r="H504" i="1"/>
  <c r="T503" i="1"/>
  <c r="S503" i="1"/>
  <c r="R503" i="1"/>
  <c r="Q503" i="1"/>
  <c r="P503" i="1"/>
  <c r="O503" i="1"/>
  <c r="N503" i="1"/>
  <c r="M503" i="1"/>
  <c r="L503" i="1"/>
  <c r="K503" i="1"/>
  <c r="J503" i="1"/>
  <c r="I503" i="1"/>
  <c r="H503" i="1"/>
  <c r="T502" i="1"/>
  <c r="S502" i="1"/>
  <c r="R502" i="1"/>
  <c r="Q502" i="1"/>
  <c r="P502" i="1"/>
  <c r="O502" i="1"/>
  <c r="N502" i="1"/>
  <c r="M502" i="1"/>
  <c r="L502" i="1"/>
  <c r="K502" i="1"/>
  <c r="J502" i="1"/>
  <c r="I502" i="1"/>
  <c r="H502" i="1"/>
  <c r="T501" i="1"/>
  <c r="S501" i="1"/>
  <c r="R501" i="1"/>
  <c r="Q501" i="1"/>
  <c r="P501" i="1"/>
  <c r="O501" i="1"/>
  <c r="N501" i="1"/>
  <c r="M501" i="1"/>
  <c r="L501" i="1"/>
  <c r="K501" i="1"/>
  <c r="J501" i="1"/>
  <c r="I501" i="1"/>
  <c r="H501" i="1"/>
  <c r="T500" i="1"/>
  <c r="S500" i="1"/>
  <c r="R500" i="1"/>
  <c r="Q500" i="1"/>
  <c r="P500" i="1"/>
  <c r="O500" i="1"/>
  <c r="N500" i="1"/>
  <c r="M500" i="1"/>
  <c r="L500" i="1"/>
  <c r="K500" i="1"/>
  <c r="J500" i="1"/>
  <c r="I500" i="1"/>
  <c r="H500" i="1"/>
  <c r="T499" i="1"/>
  <c r="S499" i="1"/>
  <c r="R499" i="1"/>
  <c r="Q499" i="1"/>
  <c r="P499" i="1"/>
  <c r="O499" i="1"/>
  <c r="N499" i="1"/>
  <c r="M499" i="1"/>
  <c r="L499" i="1"/>
  <c r="K499" i="1"/>
  <c r="J499" i="1"/>
  <c r="I499" i="1"/>
  <c r="H499" i="1"/>
  <c r="T498" i="1"/>
  <c r="S498" i="1"/>
  <c r="R498" i="1"/>
  <c r="Q498" i="1"/>
  <c r="P498" i="1"/>
  <c r="O498" i="1"/>
  <c r="N498" i="1"/>
  <c r="M498" i="1"/>
  <c r="L498" i="1"/>
  <c r="K498" i="1"/>
  <c r="J498" i="1"/>
  <c r="I498" i="1"/>
  <c r="H498" i="1"/>
  <c r="T497" i="1"/>
  <c r="S497" i="1"/>
  <c r="R497" i="1"/>
  <c r="Q497" i="1"/>
  <c r="P497" i="1"/>
  <c r="O497" i="1"/>
  <c r="N497" i="1"/>
  <c r="M497" i="1"/>
  <c r="L497" i="1"/>
  <c r="K497" i="1"/>
  <c r="J497" i="1"/>
  <c r="I497" i="1"/>
  <c r="H497" i="1"/>
  <c r="T496" i="1"/>
  <c r="S496" i="1"/>
  <c r="R496" i="1"/>
  <c r="Q496" i="1"/>
  <c r="P496" i="1"/>
  <c r="O496" i="1"/>
  <c r="N496" i="1"/>
  <c r="M496" i="1"/>
  <c r="L496" i="1"/>
  <c r="K496" i="1"/>
  <c r="J496" i="1"/>
  <c r="I496" i="1"/>
  <c r="H496" i="1"/>
  <c r="T495" i="1"/>
  <c r="S495" i="1"/>
  <c r="R495" i="1"/>
  <c r="Q495" i="1"/>
  <c r="P495" i="1"/>
  <c r="O495" i="1"/>
  <c r="N495" i="1"/>
  <c r="M495" i="1"/>
  <c r="L495" i="1"/>
  <c r="K495" i="1"/>
  <c r="J495" i="1"/>
  <c r="I495" i="1"/>
  <c r="H495" i="1"/>
  <c r="T494" i="1"/>
  <c r="S494" i="1"/>
  <c r="R494" i="1"/>
  <c r="Q494" i="1"/>
  <c r="P494" i="1"/>
  <c r="O494" i="1"/>
  <c r="N494" i="1"/>
  <c r="M494" i="1"/>
  <c r="L494" i="1"/>
  <c r="K494" i="1"/>
  <c r="J494" i="1"/>
  <c r="I494" i="1"/>
  <c r="H494" i="1"/>
  <c r="T493" i="1"/>
  <c r="S493" i="1"/>
  <c r="R493" i="1"/>
  <c r="Q493" i="1"/>
  <c r="P493" i="1"/>
  <c r="O493" i="1"/>
  <c r="N493" i="1"/>
  <c r="M493" i="1"/>
  <c r="L493" i="1"/>
  <c r="K493" i="1"/>
  <c r="J493" i="1"/>
  <c r="I493" i="1"/>
  <c r="H493" i="1"/>
  <c r="T492" i="1"/>
  <c r="S492" i="1"/>
  <c r="R492" i="1"/>
  <c r="Q492" i="1"/>
  <c r="P492" i="1"/>
  <c r="O492" i="1"/>
  <c r="N492" i="1"/>
  <c r="M492" i="1"/>
  <c r="L492" i="1"/>
  <c r="K492" i="1"/>
  <c r="J492" i="1"/>
  <c r="I492" i="1"/>
  <c r="H492" i="1"/>
  <c r="T491" i="1"/>
  <c r="S491" i="1"/>
  <c r="R491" i="1"/>
  <c r="Q491" i="1"/>
  <c r="P491" i="1"/>
  <c r="O491" i="1"/>
  <c r="N491" i="1"/>
  <c r="M491" i="1"/>
  <c r="L491" i="1"/>
  <c r="K491" i="1"/>
  <c r="J491" i="1"/>
  <c r="I491" i="1"/>
  <c r="H491" i="1"/>
  <c r="T490" i="1"/>
  <c r="S490" i="1"/>
  <c r="R490" i="1"/>
  <c r="Q490" i="1"/>
  <c r="P490" i="1"/>
  <c r="O490" i="1"/>
  <c r="N490" i="1"/>
  <c r="M490" i="1"/>
  <c r="L490" i="1"/>
  <c r="K490" i="1"/>
  <c r="J490" i="1"/>
  <c r="I490" i="1"/>
  <c r="H490" i="1"/>
  <c r="T489" i="1"/>
  <c r="S489" i="1"/>
  <c r="R489" i="1"/>
  <c r="Q489" i="1"/>
  <c r="P489" i="1"/>
  <c r="O489" i="1"/>
  <c r="N489" i="1"/>
  <c r="M489" i="1"/>
  <c r="L489" i="1"/>
  <c r="K489" i="1"/>
  <c r="J489" i="1"/>
  <c r="I489" i="1"/>
  <c r="H489" i="1"/>
  <c r="T488" i="1"/>
  <c r="S488" i="1"/>
  <c r="R488" i="1"/>
  <c r="Q488" i="1"/>
  <c r="P488" i="1"/>
  <c r="O488" i="1"/>
  <c r="N488" i="1"/>
  <c r="M488" i="1"/>
  <c r="L488" i="1"/>
  <c r="K488" i="1"/>
  <c r="J488" i="1"/>
  <c r="I488" i="1"/>
  <c r="H488" i="1"/>
  <c r="T487" i="1"/>
  <c r="S487" i="1"/>
  <c r="R487" i="1"/>
  <c r="Q487" i="1"/>
  <c r="P487" i="1"/>
  <c r="O487" i="1"/>
  <c r="N487" i="1"/>
  <c r="M487" i="1"/>
  <c r="L487" i="1"/>
  <c r="K487" i="1"/>
  <c r="J487" i="1"/>
  <c r="I487" i="1"/>
  <c r="H487" i="1"/>
  <c r="T486" i="1"/>
  <c r="S486" i="1"/>
  <c r="R486" i="1"/>
  <c r="Q486" i="1"/>
  <c r="P486" i="1"/>
  <c r="O486" i="1"/>
  <c r="N486" i="1"/>
  <c r="M486" i="1"/>
  <c r="L486" i="1"/>
  <c r="K486" i="1"/>
  <c r="J486" i="1"/>
  <c r="I486" i="1"/>
  <c r="H486" i="1"/>
  <c r="T485" i="1"/>
  <c r="S485" i="1"/>
  <c r="R485" i="1"/>
  <c r="Q485" i="1"/>
  <c r="P485" i="1"/>
  <c r="O485" i="1"/>
  <c r="N485" i="1"/>
  <c r="M485" i="1"/>
  <c r="L485" i="1"/>
  <c r="K485" i="1"/>
  <c r="J485" i="1"/>
  <c r="I485" i="1"/>
  <c r="H485" i="1"/>
  <c r="T484" i="1"/>
  <c r="S484" i="1"/>
  <c r="R484" i="1"/>
  <c r="Q484" i="1"/>
  <c r="P484" i="1"/>
  <c r="O484" i="1"/>
  <c r="N484" i="1"/>
  <c r="M484" i="1"/>
  <c r="L484" i="1"/>
  <c r="K484" i="1"/>
  <c r="J484" i="1"/>
  <c r="I484" i="1"/>
  <c r="H484" i="1"/>
  <c r="T483" i="1"/>
  <c r="S483" i="1"/>
  <c r="R483" i="1"/>
  <c r="Q483" i="1"/>
  <c r="P483" i="1"/>
  <c r="O483" i="1"/>
  <c r="N483" i="1"/>
  <c r="M483" i="1"/>
  <c r="L483" i="1"/>
  <c r="K483" i="1"/>
  <c r="J483" i="1"/>
  <c r="I483" i="1"/>
  <c r="H483" i="1"/>
  <c r="T482" i="1"/>
  <c r="S482" i="1"/>
  <c r="R482" i="1"/>
  <c r="Q482" i="1"/>
  <c r="P482" i="1"/>
  <c r="O482" i="1"/>
  <c r="N482" i="1"/>
  <c r="M482" i="1"/>
  <c r="L482" i="1"/>
  <c r="K482" i="1"/>
  <c r="J482" i="1"/>
  <c r="I482" i="1"/>
  <c r="H482" i="1"/>
  <c r="T481" i="1"/>
  <c r="S481" i="1"/>
  <c r="R481" i="1"/>
  <c r="Q481" i="1"/>
  <c r="P481" i="1"/>
  <c r="O481" i="1"/>
  <c r="N481" i="1"/>
  <c r="M481" i="1"/>
  <c r="L481" i="1"/>
  <c r="K481" i="1"/>
  <c r="J481" i="1"/>
  <c r="I481" i="1"/>
  <c r="H481" i="1"/>
  <c r="T480" i="1"/>
  <c r="S480" i="1"/>
  <c r="R480" i="1"/>
  <c r="Q480" i="1"/>
  <c r="P480" i="1"/>
  <c r="O480" i="1"/>
  <c r="N480" i="1"/>
  <c r="M480" i="1"/>
  <c r="L480" i="1"/>
  <c r="K480" i="1"/>
  <c r="J480" i="1"/>
  <c r="I480" i="1"/>
  <c r="H480" i="1"/>
  <c r="T479" i="1"/>
  <c r="S479" i="1"/>
  <c r="R479" i="1"/>
  <c r="Q479" i="1"/>
  <c r="P479" i="1"/>
  <c r="O479" i="1"/>
  <c r="N479" i="1"/>
  <c r="M479" i="1"/>
  <c r="L479" i="1"/>
  <c r="K479" i="1"/>
  <c r="J479" i="1"/>
  <c r="I479" i="1"/>
  <c r="H479" i="1"/>
  <c r="T478" i="1"/>
  <c r="S478" i="1"/>
  <c r="R478" i="1"/>
  <c r="Q478" i="1"/>
  <c r="P478" i="1"/>
  <c r="O478" i="1"/>
  <c r="N478" i="1"/>
  <c r="M478" i="1"/>
  <c r="L478" i="1"/>
  <c r="K478" i="1"/>
  <c r="J478" i="1"/>
  <c r="I478" i="1"/>
  <c r="H478" i="1"/>
  <c r="T477" i="1"/>
  <c r="S477" i="1"/>
  <c r="R477" i="1"/>
  <c r="Q477" i="1"/>
  <c r="P477" i="1"/>
  <c r="O477" i="1"/>
  <c r="N477" i="1"/>
  <c r="M477" i="1"/>
  <c r="L477" i="1"/>
  <c r="K477" i="1"/>
  <c r="J477" i="1"/>
  <c r="I477" i="1"/>
  <c r="H477" i="1"/>
  <c r="T476" i="1"/>
  <c r="S476" i="1"/>
  <c r="R476" i="1"/>
  <c r="Q476" i="1"/>
  <c r="P476" i="1"/>
  <c r="O476" i="1"/>
  <c r="N476" i="1"/>
  <c r="M476" i="1"/>
  <c r="L476" i="1"/>
  <c r="K476" i="1"/>
  <c r="J476" i="1"/>
  <c r="I476" i="1"/>
  <c r="H476" i="1"/>
  <c r="T475" i="1"/>
  <c r="S475" i="1"/>
  <c r="R475" i="1"/>
  <c r="Q475" i="1"/>
  <c r="P475" i="1"/>
  <c r="O475" i="1"/>
  <c r="N475" i="1"/>
  <c r="M475" i="1"/>
  <c r="L475" i="1"/>
  <c r="K475" i="1"/>
  <c r="J475" i="1"/>
  <c r="I475" i="1"/>
  <c r="H475" i="1"/>
  <c r="T474" i="1"/>
  <c r="S474" i="1"/>
  <c r="R474" i="1"/>
  <c r="Q474" i="1"/>
  <c r="P474" i="1"/>
  <c r="O474" i="1"/>
  <c r="N474" i="1"/>
  <c r="M474" i="1"/>
  <c r="L474" i="1"/>
  <c r="K474" i="1"/>
  <c r="J474" i="1"/>
  <c r="I474" i="1"/>
  <c r="H474" i="1"/>
  <c r="T473" i="1"/>
  <c r="S473" i="1"/>
  <c r="R473" i="1"/>
  <c r="Q473" i="1"/>
  <c r="P473" i="1"/>
  <c r="O473" i="1"/>
  <c r="N473" i="1"/>
  <c r="M473" i="1"/>
  <c r="L473" i="1"/>
  <c r="K473" i="1"/>
  <c r="J473" i="1"/>
  <c r="I473" i="1"/>
  <c r="H473" i="1"/>
  <c r="T472" i="1"/>
  <c r="S472" i="1"/>
  <c r="R472" i="1"/>
  <c r="Q472" i="1"/>
  <c r="P472" i="1"/>
  <c r="O472" i="1"/>
  <c r="N472" i="1"/>
  <c r="M472" i="1"/>
  <c r="L472" i="1"/>
  <c r="K472" i="1"/>
  <c r="J472" i="1"/>
  <c r="I472" i="1"/>
  <c r="H472" i="1"/>
  <c r="T471" i="1"/>
  <c r="S471" i="1"/>
  <c r="R471" i="1"/>
  <c r="Q471" i="1"/>
  <c r="P471" i="1"/>
  <c r="O471" i="1"/>
  <c r="N471" i="1"/>
  <c r="M471" i="1"/>
  <c r="L471" i="1"/>
  <c r="K471" i="1"/>
  <c r="J471" i="1"/>
  <c r="I471" i="1"/>
  <c r="H471" i="1"/>
  <c r="T470" i="1"/>
  <c r="S470" i="1"/>
  <c r="R470" i="1"/>
  <c r="Q470" i="1"/>
  <c r="P470" i="1"/>
  <c r="O470" i="1"/>
  <c r="N470" i="1"/>
  <c r="M470" i="1"/>
  <c r="L470" i="1"/>
  <c r="K470" i="1"/>
  <c r="J470" i="1"/>
  <c r="I470" i="1"/>
  <c r="H470" i="1"/>
  <c r="T469" i="1"/>
  <c r="S469" i="1"/>
  <c r="R469" i="1"/>
  <c r="Q469" i="1"/>
  <c r="P469" i="1"/>
  <c r="O469" i="1"/>
  <c r="N469" i="1"/>
  <c r="M469" i="1"/>
  <c r="L469" i="1"/>
  <c r="K469" i="1"/>
  <c r="J469" i="1"/>
  <c r="I469" i="1"/>
  <c r="H469" i="1"/>
  <c r="T468" i="1"/>
  <c r="S468" i="1"/>
  <c r="R468" i="1"/>
  <c r="Q468" i="1"/>
  <c r="P468" i="1"/>
  <c r="O468" i="1"/>
  <c r="N468" i="1"/>
  <c r="M468" i="1"/>
  <c r="L468" i="1"/>
  <c r="K468" i="1"/>
  <c r="J468" i="1"/>
  <c r="I468" i="1"/>
  <c r="H468" i="1"/>
  <c r="T467" i="1"/>
  <c r="S467" i="1"/>
  <c r="R467" i="1"/>
  <c r="Q467" i="1"/>
  <c r="P467" i="1"/>
  <c r="O467" i="1"/>
  <c r="N467" i="1"/>
  <c r="M467" i="1"/>
  <c r="L467" i="1"/>
  <c r="K467" i="1"/>
  <c r="J467" i="1"/>
  <c r="I467" i="1"/>
  <c r="H467" i="1"/>
  <c r="T466" i="1"/>
  <c r="S466" i="1"/>
  <c r="R466" i="1"/>
  <c r="Q466" i="1"/>
  <c r="P466" i="1"/>
  <c r="O466" i="1"/>
  <c r="N466" i="1"/>
  <c r="M466" i="1"/>
  <c r="L466" i="1"/>
  <c r="K466" i="1"/>
  <c r="J466" i="1"/>
  <c r="I466" i="1"/>
  <c r="H466" i="1"/>
  <c r="T465" i="1"/>
  <c r="S465" i="1"/>
  <c r="R465" i="1"/>
  <c r="Q465" i="1"/>
  <c r="P465" i="1"/>
  <c r="O465" i="1"/>
  <c r="N465" i="1"/>
  <c r="M465" i="1"/>
  <c r="L465" i="1"/>
  <c r="K465" i="1"/>
  <c r="J465" i="1"/>
  <c r="I465" i="1"/>
  <c r="H465" i="1"/>
  <c r="T464" i="1"/>
  <c r="S464" i="1"/>
  <c r="R464" i="1"/>
  <c r="Q464" i="1"/>
  <c r="P464" i="1"/>
  <c r="O464" i="1"/>
  <c r="N464" i="1"/>
  <c r="M464" i="1"/>
  <c r="L464" i="1"/>
  <c r="K464" i="1"/>
  <c r="J464" i="1"/>
  <c r="I464" i="1"/>
  <c r="H464" i="1"/>
  <c r="T463" i="1"/>
  <c r="S463" i="1"/>
  <c r="R463" i="1"/>
  <c r="Q463" i="1"/>
  <c r="P463" i="1"/>
  <c r="O463" i="1"/>
  <c r="N463" i="1"/>
  <c r="M463" i="1"/>
  <c r="L463" i="1"/>
  <c r="K463" i="1"/>
  <c r="J463" i="1"/>
  <c r="I463" i="1"/>
  <c r="H463" i="1"/>
  <c r="T462" i="1"/>
  <c r="S462" i="1"/>
  <c r="R462" i="1"/>
  <c r="Q462" i="1"/>
  <c r="P462" i="1"/>
  <c r="O462" i="1"/>
  <c r="N462" i="1"/>
  <c r="M462" i="1"/>
  <c r="L462" i="1"/>
  <c r="K462" i="1"/>
  <c r="J462" i="1"/>
  <c r="I462" i="1"/>
  <c r="H462" i="1"/>
  <c r="T461" i="1"/>
  <c r="S461" i="1"/>
  <c r="R461" i="1"/>
  <c r="Q461" i="1"/>
  <c r="P461" i="1"/>
  <c r="O461" i="1"/>
  <c r="N461" i="1"/>
  <c r="M461" i="1"/>
  <c r="L461" i="1"/>
  <c r="K461" i="1"/>
  <c r="J461" i="1"/>
  <c r="I461" i="1"/>
  <c r="H461" i="1"/>
  <c r="T460" i="1"/>
  <c r="S460" i="1"/>
  <c r="R460" i="1"/>
  <c r="Q460" i="1"/>
  <c r="P460" i="1"/>
  <c r="O460" i="1"/>
  <c r="N460" i="1"/>
  <c r="M460" i="1"/>
  <c r="L460" i="1"/>
  <c r="K460" i="1"/>
  <c r="J460" i="1"/>
  <c r="I460" i="1"/>
  <c r="H460" i="1"/>
  <c r="T459" i="1"/>
  <c r="S459" i="1"/>
  <c r="R459" i="1"/>
  <c r="Q459" i="1"/>
  <c r="P459" i="1"/>
  <c r="O459" i="1"/>
  <c r="N459" i="1"/>
  <c r="M459" i="1"/>
  <c r="L459" i="1"/>
  <c r="K459" i="1"/>
  <c r="J459" i="1"/>
  <c r="I459" i="1"/>
  <c r="H459" i="1"/>
  <c r="T458" i="1"/>
  <c r="S458" i="1"/>
  <c r="R458" i="1"/>
  <c r="Q458" i="1"/>
  <c r="P458" i="1"/>
  <c r="O458" i="1"/>
  <c r="N458" i="1"/>
  <c r="M458" i="1"/>
  <c r="L458" i="1"/>
  <c r="K458" i="1"/>
  <c r="J458" i="1"/>
  <c r="I458" i="1"/>
  <c r="H458" i="1"/>
  <c r="T457" i="1"/>
  <c r="S457" i="1"/>
  <c r="R457" i="1"/>
  <c r="Q457" i="1"/>
  <c r="P457" i="1"/>
  <c r="O457" i="1"/>
  <c r="N457" i="1"/>
  <c r="M457" i="1"/>
  <c r="L457" i="1"/>
  <c r="K457" i="1"/>
  <c r="J457" i="1"/>
  <c r="I457" i="1"/>
  <c r="H457" i="1"/>
  <c r="T456" i="1"/>
  <c r="S456" i="1"/>
  <c r="R456" i="1"/>
  <c r="Q456" i="1"/>
  <c r="P456" i="1"/>
  <c r="O456" i="1"/>
  <c r="N456" i="1"/>
  <c r="M456" i="1"/>
  <c r="L456" i="1"/>
  <c r="K456" i="1"/>
  <c r="J456" i="1"/>
  <c r="I456" i="1"/>
  <c r="H456" i="1"/>
  <c r="T455" i="1"/>
  <c r="S455" i="1"/>
  <c r="R455" i="1"/>
  <c r="Q455" i="1"/>
  <c r="P455" i="1"/>
  <c r="O455" i="1"/>
  <c r="N455" i="1"/>
  <c r="M455" i="1"/>
  <c r="L455" i="1"/>
  <c r="K455" i="1"/>
  <c r="J455" i="1"/>
  <c r="I455" i="1"/>
  <c r="H455" i="1"/>
  <c r="T454" i="1"/>
  <c r="S454" i="1"/>
  <c r="R454" i="1"/>
  <c r="Q454" i="1"/>
  <c r="P454" i="1"/>
  <c r="O454" i="1"/>
  <c r="N454" i="1"/>
  <c r="M454" i="1"/>
  <c r="L454" i="1"/>
  <c r="K454" i="1"/>
  <c r="J454" i="1"/>
  <c r="I454" i="1"/>
  <c r="H454" i="1"/>
  <c r="T453" i="1"/>
  <c r="S453" i="1"/>
  <c r="R453" i="1"/>
  <c r="Q453" i="1"/>
  <c r="P453" i="1"/>
  <c r="O453" i="1"/>
  <c r="N453" i="1"/>
  <c r="M453" i="1"/>
  <c r="L453" i="1"/>
  <c r="K453" i="1"/>
  <c r="J453" i="1"/>
  <c r="I453" i="1"/>
  <c r="H453" i="1"/>
  <c r="T452" i="1"/>
  <c r="S452" i="1"/>
  <c r="R452" i="1"/>
  <c r="Q452" i="1"/>
  <c r="P452" i="1"/>
  <c r="O452" i="1"/>
  <c r="N452" i="1"/>
  <c r="M452" i="1"/>
  <c r="L452" i="1"/>
  <c r="K452" i="1"/>
  <c r="J452" i="1"/>
  <c r="I452" i="1"/>
  <c r="H452" i="1"/>
  <c r="T451" i="1"/>
  <c r="S451" i="1"/>
  <c r="R451" i="1"/>
  <c r="Q451" i="1"/>
  <c r="P451" i="1"/>
  <c r="O451" i="1"/>
  <c r="N451" i="1"/>
  <c r="M451" i="1"/>
  <c r="L451" i="1"/>
  <c r="K451" i="1"/>
  <c r="J451" i="1"/>
  <c r="I451" i="1"/>
  <c r="H451" i="1"/>
  <c r="T450" i="1"/>
  <c r="S450" i="1"/>
  <c r="R450" i="1"/>
  <c r="Q450" i="1"/>
  <c r="P450" i="1"/>
  <c r="O450" i="1"/>
  <c r="N450" i="1"/>
  <c r="M450" i="1"/>
  <c r="L450" i="1"/>
  <c r="K450" i="1"/>
  <c r="J450" i="1"/>
  <c r="I450" i="1"/>
  <c r="H450" i="1"/>
  <c r="T449" i="1"/>
  <c r="S449" i="1"/>
  <c r="R449" i="1"/>
  <c r="Q449" i="1"/>
  <c r="P449" i="1"/>
  <c r="O449" i="1"/>
  <c r="N449" i="1"/>
  <c r="M449" i="1"/>
  <c r="L449" i="1"/>
  <c r="K449" i="1"/>
  <c r="J449" i="1"/>
  <c r="I449" i="1"/>
  <c r="H449" i="1"/>
  <c r="T448" i="1"/>
  <c r="S448" i="1"/>
  <c r="R448" i="1"/>
  <c r="Q448" i="1"/>
  <c r="P448" i="1"/>
  <c r="O448" i="1"/>
  <c r="N448" i="1"/>
  <c r="M448" i="1"/>
  <c r="L448" i="1"/>
  <c r="K448" i="1"/>
  <c r="J448" i="1"/>
  <c r="I448" i="1"/>
  <c r="H448" i="1"/>
  <c r="T447" i="1"/>
  <c r="S447" i="1"/>
  <c r="R447" i="1"/>
  <c r="Q447" i="1"/>
  <c r="P447" i="1"/>
  <c r="O447" i="1"/>
  <c r="N447" i="1"/>
  <c r="M447" i="1"/>
  <c r="L447" i="1"/>
  <c r="K447" i="1"/>
  <c r="J447" i="1"/>
  <c r="I447" i="1"/>
  <c r="H447" i="1"/>
  <c r="T446" i="1"/>
  <c r="S446" i="1"/>
  <c r="R446" i="1"/>
  <c r="Q446" i="1"/>
  <c r="P446" i="1"/>
  <c r="O446" i="1"/>
  <c r="N446" i="1"/>
  <c r="M446" i="1"/>
  <c r="L446" i="1"/>
  <c r="K446" i="1"/>
  <c r="J446" i="1"/>
  <c r="I446" i="1"/>
  <c r="H446" i="1"/>
  <c r="T445" i="1"/>
  <c r="S445" i="1"/>
  <c r="R445" i="1"/>
  <c r="Q445" i="1"/>
  <c r="P445" i="1"/>
  <c r="O445" i="1"/>
  <c r="N445" i="1"/>
  <c r="M445" i="1"/>
  <c r="L445" i="1"/>
  <c r="K445" i="1"/>
  <c r="J445" i="1"/>
  <c r="I445" i="1"/>
  <c r="H445" i="1"/>
  <c r="T444" i="1"/>
  <c r="S444" i="1"/>
  <c r="R444" i="1"/>
  <c r="Q444" i="1"/>
  <c r="P444" i="1"/>
  <c r="O444" i="1"/>
  <c r="N444" i="1"/>
  <c r="M444" i="1"/>
  <c r="L444" i="1"/>
  <c r="K444" i="1"/>
  <c r="J444" i="1"/>
  <c r="I444" i="1"/>
  <c r="H444" i="1"/>
  <c r="T443" i="1"/>
  <c r="S443" i="1"/>
  <c r="R443" i="1"/>
  <c r="Q443" i="1"/>
  <c r="P443" i="1"/>
  <c r="O443" i="1"/>
  <c r="N443" i="1"/>
  <c r="M443" i="1"/>
  <c r="L443" i="1"/>
  <c r="K443" i="1"/>
  <c r="J443" i="1"/>
  <c r="I443" i="1"/>
  <c r="H443" i="1"/>
  <c r="T442" i="1"/>
  <c r="S442" i="1"/>
  <c r="R442" i="1"/>
  <c r="Q442" i="1"/>
  <c r="P442" i="1"/>
  <c r="O442" i="1"/>
  <c r="N442" i="1"/>
  <c r="M442" i="1"/>
  <c r="L442" i="1"/>
  <c r="K442" i="1"/>
  <c r="J442" i="1"/>
  <c r="I442" i="1"/>
  <c r="H442" i="1"/>
  <c r="T441" i="1"/>
  <c r="S441" i="1"/>
  <c r="R441" i="1"/>
  <c r="Q441" i="1"/>
  <c r="P441" i="1"/>
  <c r="O441" i="1"/>
  <c r="N441" i="1"/>
  <c r="M441" i="1"/>
  <c r="L441" i="1"/>
  <c r="K441" i="1"/>
  <c r="J441" i="1"/>
  <c r="I441" i="1"/>
  <c r="H441" i="1"/>
  <c r="T440" i="1"/>
  <c r="S440" i="1"/>
  <c r="R440" i="1"/>
  <c r="Q440" i="1"/>
  <c r="P440" i="1"/>
  <c r="O440" i="1"/>
  <c r="N440" i="1"/>
  <c r="M440" i="1"/>
  <c r="L440" i="1"/>
  <c r="K440" i="1"/>
  <c r="J440" i="1"/>
  <c r="I440" i="1"/>
  <c r="H440" i="1"/>
  <c r="T439" i="1"/>
  <c r="S439" i="1"/>
  <c r="R439" i="1"/>
  <c r="Q439" i="1"/>
  <c r="P439" i="1"/>
  <c r="O439" i="1"/>
  <c r="N439" i="1"/>
  <c r="M439" i="1"/>
  <c r="L439" i="1"/>
  <c r="K439" i="1"/>
  <c r="J439" i="1"/>
  <c r="I439" i="1"/>
  <c r="H439" i="1"/>
  <c r="T438" i="1"/>
  <c r="S438" i="1"/>
  <c r="R438" i="1"/>
  <c r="Q438" i="1"/>
  <c r="P438" i="1"/>
  <c r="O438" i="1"/>
  <c r="N438" i="1"/>
  <c r="M438" i="1"/>
  <c r="L438" i="1"/>
  <c r="K438" i="1"/>
  <c r="J438" i="1"/>
  <c r="I438" i="1"/>
  <c r="H438" i="1"/>
  <c r="T437" i="1"/>
  <c r="S437" i="1"/>
  <c r="R437" i="1"/>
  <c r="Q437" i="1"/>
  <c r="P437" i="1"/>
  <c r="O437" i="1"/>
  <c r="N437" i="1"/>
  <c r="M437" i="1"/>
  <c r="L437" i="1"/>
  <c r="K437" i="1"/>
  <c r="J437" i="1"/>
  <c r="I437" i="1"/>
  <c r="H437" i="1"/>
  <c r="T436" i="1"/>
  <c r="S436" i="1"/>
  <c r="R436" i="1"/>
  <c r="Q436" i="1"/>
  <c r="P436" i="1"/>
  <c r="O436" i="1"/>
  <c r="N436" i="1"/>
  <c r="M436" i="1"/>
  <c r="L436" i="1"/>
  <c r="K436" i="1"/>
  <c r="J436" i="1"/>
  <c r="I436" i="1"/>
  <c r="H436" i="1"/>
  <c r="T435" i="1"/>
  <c r="S435" i="1"/>
  <c r="R435" i="1"/>
  <c r="Q435" i="1"/>
  <c r="P435" i="1"/>
  <c r="O435" i="1"/>
  <c r="N435" i="1"/>
  <c r="M435" i="1"/>
  <c r="L435" i="1"/>
  <c r="K435" i="1"/>
  <c r="J435" i="1"/>
  <c r="I435" i="1"/>
  <c r="H435" i="1"/>
  <c r="T434" i="1"/>
  <c r="S434" i="1"/>
  <c r="R434" i="1"/>
  <c r="Q434" i="1"/>
  <c r="P434" i="1"/>
  <c r="O434" i="1"/>
  <c r="N434" i="1"/>
  <c r="M434" i="1"/>
  <c r="L434" i="1"/>
  <c r="K434" i="1"/>
  <c r="J434" i="1"/>
  <c r="I434" i="1"/>
  <c r="H434" i="1"/>
  <c r="T433" i="1"/>
  <c r="S433" i="1"/>
  <c r="R433" i="1"/>
  <c r="Q433" i="1"/>
  <c r="P433" i="1"/>
  <c r="O433" i="1"/>
  <c r="N433" i="1"/>
  <c r="M433" i="1"/>
  <c r="L433" i="1"/>
  <c r="K433" i="1"/>
  <c r="J433" i="1"/>
  <c r="I433" i="1"/>
  <c r="H433" i="1"/>
  <c r="T432" i="1"/>
  <c r="S432" i="1"/>
  <c r="R432" i="1"/>
  <c r="Q432" i="1"/>
  <c r="P432" i="1"/>
  <c r="O432" i="1"/>
  <c r="N432" i="1"/>
  <c r="M432" i="1"/>
  <c r="L432" i="1"/>
  <c r="K432" i="1"/>
  <c r="J432" i="1"/>
  <c r="I432" i="1"/>
  <c r="H432" i="1"/>
  <c r="T431" i="1"/>
  <c r="S431" i="1"/>
  <c r="R431" i="1"/>
  <c r="Q431" i="1"/>
  <c r="P431" i="1"/>
  <c r="O431" i="1"/>
  <c r="N431" i="1"/>
  <c r="M431" i="1"/>
  <c r="L431" i="1"/>
  <c r="K431" i="1"/>
  <c r="J431" i="1"/>
  <c r="I431" i="1"/>
  <c r="H431" i="1"/>
  <c r="T430" i="1"/>
  <c r="S430" i="1"/>
  <c r="R430" i="1"/>
  <c r="Q430" i="1"/>
  <c r="P430" i="1"/>
  <c r="O430" i="1"/>
  <c r="N430" i="1"/>
  <c r="M430" i="1"/>
  <c r="L430" i="1"/>
  <c r="K430" i="1"/>
  <c r="J430" i="1"/>
  <c r="I430" i="1"/>
  <c r="H430" i="1"/>
  <c r="T429" i="1"/>
  <c r="S429" i="1"/>
  <c r="R429" i="1"/>
  <c r="Q429" i="1"/>
  <c r="P429" i="1"/>
  <c r="O429" i="1"/>
  <c r="N429" i="1"/>
  <c r="M429" i="1"/>
  <c r="L429" i="1"/>
  <c r="K429" i="1"/>
  <c r="J429" i="1"/>
  <c r="I429" i="1"/>
  <c r="H429" i="1"/>
  <c r="T428" i="1"/>
  <c r="S428" i="1"/>
  <c r="R428" i="1"/>
  <c r="Q428" i="1"/>
  <c r="P428" i="1"/>
  <c r="O428" i="1"/>
  <c r="N428" i="1"/>
  <c r="M428" i="1"/>
  <c r="L428" i="1"/>
  <c r="K428" i="1"/>
  <c r="J428" i="1"/>
  <c r="I428" i="1"/>
  <c r="H428" i="1"/>
  <c r="T427" i="1"/>
  <c r="S427" i="1"/>
  <c r="R427" i="1"/>
  <c r="Q427" i="1"/>
  <c r="P427" i="1"/>
  <c r="O427" i="1"/>
  <c r="N427" i="1"/>
  <c r="M427" i="1"/>
  <c r="L427" i="1"/>
  <c r="K427" i="1"/>
  <c r="J427" i="1"/>
  <c r="I427" i="1"/>
  <c r="H427" i="1"/>
  <c r="T426" i="1"/>
  <c r="S426" i="1"/>
  <c r="R426" i="1"/>
  <c r="Q426" i="1"/>
  <c r="P426" i="1"/>
  <c r="O426" i="1"/>
  <c r="N426" i="1"/>
  <c r="M426" i="1"/>
  <c r="L426" i="1"/>
  <c r="K426" i="1"/>
  <c r="J426" i="1"/>
  <c r="I426" i="1"/>
  <c r="H426" i="1"/>
  <c r="T425" i="1"/>
  <c r="S425" i="1"/>
  <c r="R425" i="1"/>
  <c r="Q425" i="1"/>
  <c r="P425" i="1"/>
  <c r="O425" i="1"/>
  <c r="N425" i="1"/>
  <c r="M425" i="1"/>
  <c r="L425" i="1"/>
  <c r="K425" i="1"/>
  <c r="J425" i="1"/>
  <c r="I425" i="1"/>
  <c r="H425" i="1"/>
  <c r="T424" i="1"/>
  <c r="S424" i="1"/>
  <c r="R424" i="1"/>
  <c r="Q424" i="1"/>
  <c r="P424" i="1"/>
  <c r="O424" i="1"/>
  <c r="N424" i="1"/>
  <c r="M424" i="1"/>
  <c r="L424" i="1"/>
  <c r="K424" i="1"/>
  <c r="J424" i="1"/>
  <c r="I424" i="1"/>
  <c r="H424" i="1"/>
  <c r="T423" i="1"/>
  <c r="S423" i="1"/>
  <c r="R423" i="1"/>
  <c r="Q423" i="1"/>
  <c r="P423" i="1"/>
  <c r="O423" i="1"/>
  <c r="N423" i="1"/>
  <c r="M423" i="1"/>
  <c r="L423" i="1"/>
  <c r="K423" i="1"/>
  <c r="J423" i="1"/>
  <c r="I423" i="1"/>
  <c r="H423" i="1"/>
  <c r="T422" i="1"/>
  <c r="S422" i="1"/>
  <c r="R422" i="1"/>
  <c r="Q422" i="1"/>
  <c r="P422" i="1"/>
  <c r="O422" i="1"/>
  <c r="N422" i="1"/>
  <c r="M422" i="1"/>
  <c r="L422" i="1"/>
  <c r="K422" i="1"/>
  <c r="J422" i="1"/>
  <c r="I422" i="1"/>
  <c r="H422" i="1"/>
  <c r="T421" i="1"/>
  <c r="S421" i="1"/>
  <c r="R421" i="1"/>
  <c r="Q421" i="1"/>
  <c r="P421" i="1"/>
  <c r="O421" i="1"/>
  <c r="N421" i="1"/>
  <c r="M421" i="1"/>
  <c r="L421" i="1"/>
  <c r="K421" i="1"/>
  <c r="J421" i="1"/>
  <c r="I421" i="1"/>
  <c r="H421" i="1"/>
  <c r="T420" i="1"/>
  <c r="S420" i="1"/>
  <c r="R420" i="1"/>
  <c r="Q420" i="1"/>
  <c r="P420" i="1"/>
  <c r="O420" i="1"/>
  <c r="N420" i="1"/>
  <c r="M420" i="1"/>
  <c r="L420" i="1"/>
  <c r="K420" i="1"/>
  <c r="J420" i="1"/>
  <c r="I420" i="1"/>
  <c r="H420" i="1"/>
  <c r="T419" i="1"/>
  <c r="S419" i="1"/>
  <c r="R419" i="1"/>
  <c r="Q419" i="1"/>
  <c r="P419" i="1"/>
  <c r="O419" i="1"/>
  <c r="N419" i="1"/>
  <c r="M419" i="1"/>
  <c r="L419" i="1"/>
  <c r="K419" i="1"/>
  <c r="J419" i="1"/>
  <c r="I419" i="1"/>
  <c r="H419" i="1"/>
  <c r="T418" i="1"/>
  <c r="S418" i="1"/>
  <c r="R418" i="1"/>
  <c r="Q418" i="1"/>
  <c r="P418" i="1"/>
  <c r="O418" i="1"/>
  <c r="N418" i="1"/>
  <c r="M418" i="1"/>
  <c r="L418" i="1"/>
  <c r="K418" i="1"/>
  <c r="J418" i="1"/>
  <c r="I418" i="1"/>
  <c r="H418" i="1"/>
  <c r="T417" i="1"/>
  <c r="S417" i="1"/>
  <c r="R417" i="1"/>
  <c r="Q417" i="1"/>
  <c r="P417" i="1"/>
  <c r="O417" i="1"/>
  <c r="N417" i="1"/>
  <c r="M417" i="1"/>
  <c r="L417" i="1"/>
  <c r="K417" i="1"/>
  <c r="J417" i="1"/>
  <c r="I417" i="1"/>
  <c r="H417" i="1"/>
  <c r="T416" i="1"/>
  <c r="S416" i="1"/>
  <c r="R416" i="1"/>
  <c r="Q416" i="1"/>
  <c r="P416" i="1"/>
  <c r="O416" i="1"/>
  <c r="N416" i="1"/>
  <c r="M416" i="1"/>
  <c r="L416" i="1"/>
  <c r="K416" i="1"/>
  <c r="J416" i="1"/>
  <c r="I416" i="1"/>
  <c r="H416" i="1"/>
  <c r="T415" i="1"/>
  <c r="S415" i="1"/>
  <c r="R415" i="1"/>
  <c r="Q415" i="1"/>
  <c r="P415" i="1"/>
  <c r="O415" i="1"/>
  <c r="N415" i="1"/>
  <c r="M415" i="1"/>
  <c r="L415" i="1"/>
  <c r="K415" i="1"/>
  <c r="J415" i="1"/>
  <c r="I415" i="1"/>
  <c r="H415" i="1"/>
  <c r="T414" i="1"/>
  <c r="S414" i="1"/>
  <c r="R414" i="1"/>
  <c r="Q414" i="1"/>
  <c r="P414" i="1"/>
  <c r="O414" i="1"/>
  <c r="N414" i="1"/>
  <c r="M414" i="1"/>
  <c r="L414" i="1"/>
  <c r="K414" i="1"/>
  <c r="J414" i="1"/>
  <c r="I414" i="1"/>
  <c r="H414" i="1"/>
  <c r="T413" i="1"/>
  <c r="S413" i="1"/>
  <c r="R413" i="1"/>
  <c r="Q413" i="1"/>
  <c r="P413" i="1"/>
  <c r="O413" i="1"/>
  <c r="N413" i="1"/>
  <c r="M413" i="1"/>
  <c r="L413" i="1"/>
  <c r="K413" i="1"/>
  <c r="J413" i="1"/>
  <c r="I413" i="1"/>
  <c r="H413" i="1"/>
  <c r="T412" i="1"/>
  <c r="S412" i="1"/>
  <c r="R412" i="1"/>
  <c r="Q412" i="1"/>
  <c r="P412" i="1"/>
  <c r="O412" i="1"/>
  <c r="N412" i="1"/>
  <c r="M412" i="1"/>
  <c r="L412" i="1"/>
  <c r="K412" i="1"/>
  <c r="J412" i="1"/>
  <c r="I412" i="1"/>
  <c r="H412" i="1"/>
  <c r="T411" i="1"/>
  <c r="S411" i="1"/>
  <c r="R411" i="1"/>
  <c r="Q411" i="1"/>
  <c r="P411" i="1"/>
  <c r="O411" i="1"/>
  <c r="N411" i="1"/>
  <c r="M411" i="1"/>
  <c r="L411" i="1"/>
  <c r="K411" i="1"/>
  <c r="J411" i="1"/>
  <c r="I411" i="1"/>
  <c r="H411" i="1"/>
  <c r="T410" i="1"/>
  <c r="S410" i="1"/>
  <c r="R410" i="1"/>
  <c r="Q410" i="1"/>
  <c r="P410" i="1"/>
  <c r="O410" i="1"/>
  <c r="N410" i="1"/>
  <c r="M410" i="1"/>
  <c r="L410" i="1"/>
  <c r="K410" i="1"/>
  <c r="J410" i="1"/>
  <c r="I410" i="1"/>
  <c r="H410" i="1"/>
  <c r="T409" i="1"/>
  <c r="S409" i="1"/>
  <c r="R409" i="1"/>
  <c r="Q409" i="1"/>
  <c r="P409" i="1"/>
  <c r="O409" i="1"/>
  <c r="N409" i="1"/>
  <c r="M409" i="1"/>
  <c r="L409" i="1"/>
  <c r="K409" i="1"/>
  <c r="J409" i="1"/>
  <c r="I409" i="1"/>
  <c r="H409" i="1"/>
  <c r="T408" i="1"/>
  <c r="S408" i="1"/>
  <c r="R408" i="1"/>
  <c r="Q408" i="1"/>
  <c r="P408" i="1"/>
  <c r="O408" i="1"/>
  <c r="N408" i="1"/>
  <c r="M408" i="1"/>
  <c r="L408" i="1"/>
  <c r="K408" i="1"/>
  <c r="J408" i="1"/>
  <c r="I408" i="1"/>
  <c r="H408" i="1"/>
  <c r="T407" i="1"/>
  <c r="S407" i="1"/>
  <c r="R407" i="1"/>
  <c r="Q407" i="1"/>
  <c r="P407" i="1"/>
  <c r="O407" i="1"/>
  <c r="N407" i="1"/>
  <c r="M407" i="1"/>
  <c r="L407" i="1"/>
  <c r="K407" i="1"/>
  <c r="J407" i="1"/>
  <c r="I407" i="1"/>
  <c r="H407" i="1"/>
  <c r="T406" i="1"/>
  <c r="S406" i="1"/>
  <c r="R406" i="1"/>
  <c r="Q406" i="1"/>
  <c r="P406" i="1"/>
  <c r="O406" i="1"/>
  <c r="N406" i="1"/>
  <c r="M406" i="1"/>
  <c r="L406" i="1"/>
  <c r="K406" i="1"/>
  <c r="J406" i="1"/>
  <c r="I406" i="1"/>
  <c r="H406" i="1"/>
  <c r="T405" i="1"/>
  <c r="S405" i="1"/>
  <c r="R405" i="1"/>
  <c r="Q405" i="1"/>
  <c r="P405" i="1"/>
  <c r="O405" i="1"/>
  <c r="N405" i="1"/>
  <c r="M405" i="1"/>
  <c r="L405" i="1"/>
  <c r="K405" i="1"/>
  <c r="J405" i="1"/>
  <c r="I405" i="1"/>
  <c r="H405" i="1"/>
  <c r="T404" i="1"/>
  <c r="S404" i="1"/>
  <c r="R404" i="1"/>
  <c r="Q404" i="1"/>
  <c r="P404" i="1"/>
  <c r="O404" i="1"/>
  <c r="N404" i="1"/>
  <c r="M404" i="1"/>
  <c r="L404" i="1"/>
  <c r="K404" i="1"/>
  <c r="J404" i="1"/>
  <c r="I404" i="1"/>
  <c r="H404" i="1"/>
  <c r="T403" i="1"/>
  <c r="S403" i="1"/>
  <c r="R403" i="1"/>
  <c r="Q403" i="1"/>
  <c r="P403" i="1"/>
  <c r="O403" i="1"/>
  <c r="N403" i="1"/>
  <c r="M403" i="1"/>
  <c r="L403" i="1"/>
  <c r="K403" i="1"/>
  <c r="J403" i="1"/>
  <c r="I403" i="1"/>
  <c r="H403" i="1"/>
  <c r="T402" i="1"/>
  <c r="S402" i="1"/>
  <c r="R402" i="1"/>
  <c r="Q402" i="1"/>
  <c r="P402" i="1"/>
  <c r="O402" i="1"/>
  <c r="N402" i="1"/>
  <c r="M402" i="1"/>
  <c r="L402" i="1"/>
  <c r="K402" i="1"/>
  <c r="J402" i="1"/>
  <c r="I402" i="1"/>
  <c r="H402" i="1"/>
  <c r="T401" i="1"/>
  <c r="S401" i="1"/>
  <c r="R401" i="1"/>
  <c r="Q401" i="1"/>
  <c r="P401" i="1"/>
  <c r="O401" i="1"/>
  <c r="N401" i="1"/>
  <c r="M401" i="1"/>
  <c r="L401" i="1"/>
  <c r="K401" i="1"/>
  <c r="J401" i="1"/>
  <c r="I401" i="1"/>
  <c r="H401" i="1"/>
  <c r="T400" i="1"/>
  <c r="S400" i="1"/>
  <c r="R400" i="1"/>
  <c r="Q400" i="1"/>
  <c r="P400" i="1"/>
  <c r="O400" i="1"/>
  <c r="N400" i="1"/>
  <c r="M400" i="1"/>
  <c r="L400" i="1"/>
  <c r="K400" i="1"/>
  <c r="J400" i="1"/>
  <c r="I400" i="1"/>
  <c r="H400" i="1"/>
  <c r="T399" i="1"/>
  <c r="S399" i="1"/>
  <c r="R399" i="1"/>
  <c r="Q399" i="1"/>
  <c r="P399" i="1"/>
  <c r="O399" i="1"/>
  <c r="N399" i="1"/>
  <c r="M399" i="1"/>
  <c r="L399" i="1"/>
  <c r="K399" i="1"/>
  <c r="J399" i="1"/>
  <c r="I399" i="1"/>
  <c r="H399" i="1"/>
  <c r="T398" i="1"/>
  <c r="S398" i="1"/>
  <c r="R398" i="1"/>
  <c r="Q398" i="1"/>
  <c r="P398" i="1"/>
  <c r="O398" i="1"/>
  <c r="N398" i="1"/>
  <c r="M398" i="1"/>
  <c r="L398" i="1"/>
  <c r="K398" i="1"/>
  <c r="J398" i="1"/>
  <c r="I398" i="1"/>
  <c r="H398" i="1"/>
  <c r="T397" i="1"/>
  <c r="S397" i="1"/>
  <c r="R397" i="1"/>
  <c r="Q397" i="1"/>
  <c r="P397" i="1"/>
  <c r="O397" i="1"/>
  <c r="N397" i="1"/>
  <c r="M397" i="1"/>
  <c r="L397" i="1"/>
  <c r="K397" i="1"/>
  <c r="J397" i="1"/>
  <c r="I397" i="1"/>
  <c r="H397" i="1"/>
  <c r="T396" i="1"/>
  <c r="S396" i="1"/>
  <c r="R396" i="1"/>
  <c r="Q396" i="1"/>
  <c r="P396" i="1"/>
  <c r="O396" i="1"/>
  <c r="N396" i="1"/>
  <c r="M396" i="1"/>
  <c r="L396" i="1"/>
  <c r="K396" i="1"/>
  <c r="J396" i="1"/>
  <c r="I396" i="1"/>
  <c r="H396" i="1"/>
  <c r="T395" i="1"/>
  <c r="S395" i="1"/>
  <c r="R395" i="1"/>
  <c r="Q395" i="1"/>
  <c r="P395" i="1"/>
  <c r="O395" i="1"/>
  <c r="N395" i="1"/>
  <c r="M395" i="1"/>
  <c r="L395" i="1"/>
  <c r="K395" i="1"/>
  <c r="J395" i="1"/>
  <c r="I395" i="1"/>
  <c r="H395" i="1"/>
  <c r="T394" i="1"/>
  <c r="S394" i="1"/>
  <c r="R394" i="1"/>
  <c r="Q394" i="1"/>
  <c r="P394" i="1"/>
  <c r="O394" i="1"/>
  <c r="N394" i="1"/>
  <c r="M394" i="1"/>
  <c r="L394" i="1"/>
  <c r="K394" i="1"/>
  <c r="J394" i="1"/>
  <c r="I394" i="1"/>
  <c r="H394" i="1"/>
  <c r="T393" i="1"/>
  <c r="S393" i="1"/>
  <c r="R393" i="1"/>
  <c r="Q393" i="1"/>
  <c r="P393" i="1"/>
  <c r="O393" i="1"/>
  <c r="N393" i="1"/>
  <c r="M393" i="1"/>
  <c r="L393" i="1"/>
  <c r="K393" i="1"/>
  <c r="J393" i="1"/>
  <c r="I393" i="1"/>
  <c r="H393" i="1"/>
  <c r="T392" i="1"/>
  <c r="S392" i="1"/>
  <c r="R392" i="1"/>
  <c r="Q392" i="1"/>
  <c r="P392" i="1"/>
  <c r="O392" i="1"/>
  <c r="N392" i="1"/>
  <c r="M392" i="1"/>
  <c r="L392" i="1"/>
  <c r="K392" i="1"/>
  <c r="J392" i="1"/>
  <c r="I392" i="1"/>
  <c r="H392" i="1"/>
  <c r="T391" i="1"/>
  <c r="S391" i="1"/>
  <c r="R391" i="1"/>
  <c r="Q391" i="1"/>
  <c r="P391" i="1"/>
  <c r="O391" i="1"/>
  <c r="N391" i="1"/>
  <c r="M391" i="1"/>
  <c r="L391" i="1"/>
  <c r="K391" i="1"/>
  <c r="J391" i="1"/>
  <c r="I391" i="1"/>
  <c r="H391" i="1"/>
  <c r="T390" i="1"/>
  <c r="S390" i="1"/>
  <c r="R390" i="1"/>
  <c r="Q390" i="1"/>
  <c r="P390" i="1"/>
  <c r="O390" i="1"/>
  <c r="N390" i="1"/>
  <c r="M390" i="1"/>
  <c r="L390" i="1"/>
  <c r="K390" i="1"/>
  <c r="J390" i="1"/>
  <c r="I390" i="1"/>
  <c r="H390" i="1"/>
  <c r="T389" i="1"/>
  <c r="S389" i="1"/>
  <c r="R389" i="1"/>
  <c r="Q389" i="1"/>
  <c r="P389" i="1"/>
  <c r="O389" i="1"/>
  <c r="N389" i="1"/>
  <c r="M389" i="1"/>
  <c r="L389" i="1"/>
  <c r="K389" i="1"/>
  <c r="J389" i="1"/>
  <c r="I389" i="1"/>
  <c r="H389" i="1"/>
  <c r="T388" i="1"/>
  <c r="S388" i="1"/>
  <c r="R388" i="1"/>
  <c r="Q388" i="1"/>
  <c r="P388" i="1"/>
  <c r="O388" i="1"/>
  <c r="N388" i="1"/>
  <c r="M388" i="1"/>
  <c r="L388" i="1"/>
  <c r="K388" i="1"/>
  <c r="J388" i="1"/>
  <c r="I388" i="1"/>
  <c r="H388" i="1"/>
  <c r="T387" i="1"/>
  <c r="S387" i="1"/>
  <c r="R387" i="1"/>
  <c r="Q387" i="1"/>
  <c r="P387" i="1"/>
  <c r="O387" i="1"/>
  <c r="N387" i="1"/>
  <c r="M387" i="1"/>
  <c r="L387" i="1"/>
  <c r="K387" i="1"/>
  <c r="J387" i="1"/>
  <c r="I387" i="1"/>
  <c r="H387" i="1"/>
  <c r="T386" i="1"/>
  <c r="S386" i="1"/>
  <c r="R386" i="1"/>
  <c r="Q386" i="1"/>
  <c r="P386" i="1"/>
  <c r="O386" i="1"/>
  <c r="N386" i="1"/>
  <c r="M386" i="1"/>
  <c r="L386" i="1"/>
  <c r="K386" i="1"/>
  <c r="J386" i="1"/>
  <c r="I386" i="1"/>
  <c r="H386" i="1"/>
  <c r="T385" i="1"/>
  <c r="S385" i="1"/>
  <c r="R385" i="1"/>
  <c r="Q385" i="1"/>
  <c r="P385" i="1"/>
  <c r="O385" i="1"/>
  <c r="N385" i="1"/>
  <c r="M385" i="1"/>
  <c r="L385" i="1"/>
  <c r="K385" i="1"/>
  <c r="J385" i="1"/>
  <c r="I385" i="1"/>
  <c r="H385" i="1"/>
  <c r="T384" i="1"/>
  <c r="S384" i="1"/>
  <c r="R384" i="1"/>
  <c r="Q384" i="1"/>
  <c r="P384" i="1"/>
  <c r="O384" i="1"/>
  <c r="N384" i="1"/>
  <c r="M384" i="1"/>
  <c r="L384" i="1"/>
  <c r="K384" i="1"/>
  <c r="J384" i="1"/>
  <c r="I384" i="1"/>
  <c r="H384" i="1"/>
  <c r="T383" i="1"/>
  <c r="S383" i="1"/>
  <c r="R383" i="1"/>
  <c r="Q383" i="1"/>
  <c r="P383" i="1"/>
  <c r="O383" i="1"/>
  <c r="N383" i="1"/>
  <c r="M383" i="1"/>
  <c r="L383" i="1"/>
  <c r="K383" i="1"/>
  <c r="J383" i="1"/>
  <c r="I383" i="1"/>
  <c r="H383" i="1"/>
  <c r="T382" i="1"/>
  <c r="S382" i="1"/>
  <c r="R382" i="1"/>
  <c r="Q382" i="1"/>
  <c r="P382" i="1"/>
  <c r="O382" i="1"/>
  <c r="N382" i="1"/>
  <c r="M382" i="1"/>
  <c r="L382" i="1"/>
  <c r="K382" i="1"/>
  <c r="J382" i="1"/>
  <c r="I382" i="1"/>
  <c r="H382" i="1"/>
  <c r="T381" i="1"/>
  <c r="S381" i="1"/>
  <c r="R381" i="1"/>
  <c r="Q381" i="1"/>
  <c r="P381" i="1"/>
  <c r="O381" i="1"/>
  <c r="N381" i="1"/>
  <c r="M381" i="1"/>
  <c r="L381" i="1"/>
  <c r="K381" i="1"/>
  <c r="J381" i="1"/>
  <c r="I381" i="1"/>
  <c r="H381" i="1"/>
  <c r="T380" i="1"/>
  <c r="S380" i="1"/>
  <c r="R380" i="1"/>
  <c r="Q380" i="1"/>
  <c r="P380" i="1"/>
  <c r="O380" i="1"/>
  <c r="N380" i="1"/>
  <c r="M380" i="1"/>
  <c r="L380" i="1"/>
  <c r="K380" i="1"/>
  <c r="J380" i="1"/>
  <c r="I380" i="1"/>
  <c r="H380" i="1"/>
  <c r="T379" i="1"/>
  <c r="S379" i="1"/>
  <c r="R379" i="1"/>
  <c r="Q379" i="1"/>
  <c r="P379" i="1"/>
  <c r="O379" i="1"/>
  <c r="N379" i="1"/>
  <c r="M379" i="1"/>
  <c r="L379" i="1"/>
  <c r="K379" i="1"/>
  <c r="J379" i="1"/>
  <c r="I379" i="1"/>
  <c r="H379" i="1"/>
  <c r="T378" i="1"/>
  <c r="S378" i="1"/>
  <c r="R378" i="1"/>
  <c r="Q378" i="1"/>
  <c r="P378" i="1"/>
  <c r="O378" i="1"/>
  <c r="N378" i="1"/>
  <c r="M378" i="1"/>
  <c r="L378" i="1"/>
  <c r="K378" i="1"/>
  <c r="J378" i="1"/>
  <c r="I378" i="1"/>
  <c r="H378" i="1"/>
  <c r="T377" i="1"/>
  <c r="S377" i="1"/>
  <c r="R377" i="1"/>
  <c r="Q377" i="1"/>
  <c r="P377" i="1"/>
  <c r="O377" i="1"/>
  <c r="N377" i="1"/>
  <c r="M377" i="1"/>
  <c r="L377" i="1"/>
  <c r="K377" i="1"/>
  <c r="J377" i="1"/>
  <c r="I377" i="1"/>
  <c r="H377" i="1"/>
  <c r="T376" i="1"/>
  <c r="S376" i="1"/>
  <c r="R376" i="1"/>
  <c r="Q376" i="1"/>
  <c r="P376" i="1"/>
  <c r="O376" i="1"/>
  <c r="N376" i="1"/>
  <c r="M376" i="1"/>
  <c r="L376" i="1"/>
  <c r="K376" i="1"/>
  <c r="J376" i="1"/>
  <c r="I376" i="1"/>
  <c r="H376" i="1"/>
  <c r="T375" i="1"/>
  <c r="S375" i="1"/>
  <c r="R375" i="1"/>
  <c r="Q375" i="1"/>
  <c r="P375" i="1"/>
  <c r="O375" i="1"/>
  <c r="N375" i="1"/>
  <c r="M375" i="1"/>
  <c r="L375" i="1"/>
  <c r="K375" i="1"/>
  <c r="J375" i="1"/>
  <c r="I375" i="1"/>
  <c r="H375" i="1"/>
  <c r="T374" i="1"/>
  <c r="S374" i="1"/>
  <c r="R374" i="1"/>
  <c r="Q374" i="1"/>
  <c r="P374" i="1"/>
  <c r="O374" i="1"/>
  <c r="N374" i="1"/>
  <c r="M374" i="1"/>
  <c r="L374" i="1"/>
  <c r="K374" i="1"/>
  <c r="J374" i="1"/>
  <c r="I374" i="1"/>
  <c r="H374" i="1"/>
  <c r="T373" i="1"/>
  <c r="S373" i="1"/>
  <c r="R373" i="1"/>
  <c r="Q373" i="1"/>
  <c r="P373" i="1"/>
  <c r="O373" i="1"/>
  <c r="N373" i="1"/>
  <c r="M373" i="1"/>
  <c r="L373" i="1"/>
  <c r="K373" i="1"/>
  <c r="J373" i="1"/>
  <c r="I373" i="1"/>
  <c r="H373" i="1"/>
  <c r="T372" i="1"/>
  <c r="S372" i="1"/>
  <c r="R372" i="1"/>
  <c r="Q372" i="1"/>
  <c r="P372" i="1"/>
  <c r="O372" i="1"/>
  <c r="N372" i="1"/>
  <c r="M372" i="1"/>
  <c r="L372" i="1"/>
  <c r="K372" i="1"/>
  <c r="J372" i="1"/>
  <c r="I372" i="1"/>
  <c r="H372" i="1"/>
  <c r="T371" i="1"/>
  <c r="S371" i="1"/>
  <c r="R371" i="1"/>
  <c r="Q371" i="1"/>
  <c r="P371" i="1"/>
  <c r="O371" i="1"/>
  <c r="N371" i="1"/>
  <c r="M371" i="1"/>
  <c r="L371" i="1"/>
  <c r="K371" i="1"/>
  <c r="J371" i="1"/>
  <c r="I371" i="1"/>
  <c r="H371" i="1"/>
  <c r="T370" i="1"/>
  <c r="S370" i="1"/>
  <c r="R370" i="1"/>
  <c r="Q370" i="1"/>
  <c r="P370" i="1"/>
  <c r="O370" i="1"/>
  <c r="N370" i="1"/>
  <c r="M370" i="1"/>
  <c r="L370" i="1"/>
  <c r="K370" i="1"/>
  <c r="J370" i="1"/>
  <c r="I370" i="1"/>
  <c r="H370" i="1"/>
  <c r="T369" i="1"/>
  <c r="S369" i="1"/>
  <c r="R369" i="1"/>
  <c r="Q369" i="1"/>
  <c r="P369" i="1"/>
  <c r="O369" i="1"/>
  <c r="N369" i="1"/>
  <c r="M369" i="1"/>
  <c r="L369" i="1"/>
  <c r="K369" i="1"/>
  <c r="J369" i="1"/>
  <c r="I369" i="1"/>
  <c r="H369" i="1"/>
  <c r="T368" i="1"/>
  <c r="S368" i="1"/>
  <c r="R368" i="1"/>
  <c r="Q368" i="1"/>
  <c r="P368" i="1"/>
  <c r="O368" i="1"/>
  <c r="N368" i="1"/>
  <c r="M368" i="1"/>
  <c r="L368" i="1"/>
  <c r="K368" i="1"/>
  <c r="J368" i="1"/>
  <c r="I368" i="1"/>
  <c r="H368" i="1"/>
  <c r="T367" i="1"/>
  <c r="S367" i="1"/>
  <c r="R367" i="1"/>
  <c r="Q367" i="1"/>
  <c r="P367" i="1"/>
  <c r="O367" i="1"/>
  <c r="N367" i="1"/>
  <c r="M367" i="1"/>
  <c r="L367" i="1"/>
  <c r="K367" i="1"/>
  <c r="J367" i="1"/>
  <c r="I367" i="1"/>
  <c r="H367" i="1"/>
  <c r="T366" i="1"/>
  <c r="S366" i="1"/>
  <c r="R366" i="1"/>
  <c r="Q366" i="1"/>
  <c r="P366" i="1"/>
  <c r="O366" i="1"/>
  <c r="N366" i="1"/>
  <c r="M366" i="1"/>
  <c r="L366" i="1"/>
  <c r="K366" i="1"/>
  <c r="J366" i="1"/>
  <c r="I366" i="1"/>
  <c r="H366" i="1"/>
  <c r="T365" i="1"/>
  <c r="S365" i="1"/>
  <c r="R365" i="1"/>
  <c r="Q365" i="1"/>
  <c r="P365" i="1"/>
  <c r="O365" i="1"/>
  <c r="N365" i="1"/>
  <c r="M365" i="1"/>
  <c r="L365" i="1"/>
  <c r="K365" i="1"/>
  <c r="J365" i="1"/>
  <c r="I365" i="1"/>
  <c r="H365" i="1"/>
  <c r="T364" i="1"/>
  <c r="S364" i="1"/>
  <c r="R364" i="1"/>
  <c r="Q364" i="1"/>
  <c r="P364" i="1"/>
  <c r="O364" i="1"/>
  <c r="N364" i="1"/>
  <c r="M364" i="1"/>
  <c r="L364" i="1"/>
  <c r="K364" i="1"/>
  <c r="J364" i="1"/>
  <c r="I364" i="1"/>
  <c r="H364" i="1"/>
  <c r="T363" i="1"/>
  <c r="S363" i="1"/>
  <c r="R363" i="1"/>
  <c r="Q363" i="1"/>
  <c r="P363" i="1"/>
  <c r="O363" i="1"/>
  <c r="N363" i="1"/>
  <c r="M363" i="1"/>
  <c r="L363" i="1"/>
  <c r="K363" i="1"/>
  <c r="J363" i="1"/>
  <c r="I363" i="1"/>
  <c r="H363" i="1"/>
  <c r="T362" i="1"/>
  <c r="S362" i="1"/>
  <c r="R362" i="1"/>
  <c r="Q362" i="1"/>
  <c r="P362" i="1"/>
  <c r="O362" i="1"/>
  <c r="N362" i="1"/>
  <c r="M362" i="1"/>
  <c r="L362" i="1"/>
  <c r="K362" i="1"/>
  <c r="J362" i="1"/>
  <c r="I362" i="1"/>
  <c r="H362" i="1"/>
  <c r="T361" i="1"/>
  <c r="S361" i="1"/>
  <c r="R361" i="1"/>
  <c r="Q361" i="1"/>
  <c r="P361" i="1"/>
  <c r="O361" i="1"/>
  <c r="N361" i="1"/>
  <c r="M361" i="1"/>
  <c r="L361" i="1"/>
  <c r="K361" i="1"/>
  <c r="J361" i="1"/>
  <c r="I361" i="1"/>
  <c r="H361" i="1"/>
  <c r="T360" i="1"/>
  <c r="S360" i="1"/>
  <c r="R360" i="1"/>
  <c r="Q360" i="1"/>
  <c r="P360" i="1"/>
  <c r="O360" i="1"/>
  <c r="N360" i="1"/>
  <c r="M360" i="1"/>
  <c r="L360" i="1"/>
  <c r="K360" i="1"/>
  <c r="J360" i="1"/>
  <c r="I360" i="1"/>
  <c r="H360" i="1"/>
  <c r="T359" i="1"/>
  <c r="S359" i="1"/>
  <c r="R359" i="1"/>
  <c r="Q359" i="1"/>
  <c r="P359" i="1"/>
  <c r="O359" i="1"/>
  <c r="N359" i="1"/>
  <c r="M359" i="1"/>
  <c r="L359" i="1"/>
  <c r="K359" i="1"/>
  <c r="J359" i="1"/>
  <c r="I359" i="1"/>
  <c r="H359" i="1"/>
  <c r="T358" i="1"/>
  <c r="S358" i="1"/>
  <c r="R358" i="1"/>
  <c r="Q358" i="1"/>
  <c r="P358" i="1"/>
  <c r="O358" i="1"/>
  <c r="N358" i="1"/>
  <c r="M358" i="1"/>
  <c r="L358" i="1"/>
  <c r="K358" i="1"/>
  <c r="J358" i="1"/>
  <c r="I358" i="1"/>
  <c r="H358" i="1"/>
  <c r="T357" i="1"/>
  <c r="S357" i="1"/>
  <c r="R357" i="1"/>
  <c r="Q357" i="1"/>
  <c r="P357" i="1"/>
  <c r="O357" i="1"/>
  <c r="N357" i="1"/>
  <c r="M357" i="1"/>
  <c r="L357" i="1"/>
  <c r="K357" i="1"/>
  <c r="J357" i="1"/>
  <c r="I357" i="1"/>
  <c r="H357" i="1"/>
  <c r="T356" i="1"/>
  <c r="S356" i="1"/>
  <c r="R356" i="1"/>
  <c r="Q356" i="1"/>
  <c r="P356" i="1"/>
  <c r="O356" i="1"/>
  <c r="N356" i="1"/>
  <c r="M356" i="1"/>
  <c r="L356" i="1"/>
  <c r="K356" i="1"/>
  <c r="J356" i="1"/>
  <c r="I356" i="1"/>
  <c r="H356" i="1"/>
  <c r="T355" i="1"/>
  <c r="S355" i="1"/>
  <c r="R355" i="1"/>
  <c r="Q355" i="1"/>
  <c r="P355" i="1"/>
  <c r="O355" i="1"/>
  <c r="N355" i="1"/>
  <c r="M355" i="1"/>
  <c r="L355" i="1"/>
  <c r="K355" i="1"/>
  <c r="J355" i="1"/>
  <c r="I355" i="1"/>
  <c r="H355" i="1"/>
  <c r="T354" i="1"/>
  <c r="S354" i="1"/>
  <c r="R354" i="1"/>
  <c r="Q354" i="1"/>
  <c r="P354" i="1"/>
  <c r="O354" i="1"/>
  <c r="N354" i="1"/>
  <c r="M354" i="1"/>
  <c r="L354" i="1"/>
  <c r="K354" i="1"/>
  <c r="J354" i="1"/>
  <c r="I354" i="1"/>
  <c r="H354" i="1"/>
  <c r="T353" i="1"/>
  <c r="S353" i="1"/>
  <c r="R353" i="1"/>
  <c r="Q353" i="1"/>
  <c r="P353" i="1"/>
  <c r="O353" i="1"/>
  <c r="N353" i="1"/>
  <c r="M353" i="1"/>
  <c r="L353" i="1"/>
  <c r="K353" i="1"/>
  <c r="J353" i="1"/>
  <c r="I353" i="1"/>
  <c r="H353" i="1"/>
  <c r="T352" i="1"/>
  <c r="S352" i="1"/>
  <c r="R352" i="1"/>
  <c r="Q352" i="1"/>
  <c r="P352" i="1"/>
  <c r="O352" i="1"/>
  <c r="N352" i="1"/>
  <c r="M352" i="1"/>
  <c r="L352" i="1"/>
  <c r="K352" i="1"/>
  <c r="J352" i="1"/>
  <c r="I352" i="1"/>
  <c r="H352" i="1"/>
  <c r="T351" i="1"/>
  <c r="S351" i="1"/>
  <c r="R351" i="1"/>
  <c r="Q351" i="1"/>
  <c r="P351" i="1"/>
  <c r="O351" i="1"/>
  <c r="N351" i="1"/>
  <c r="M351" i="1"/>
  <c r="L351" i="1"/>
  <c r="K351" i="1"/>
  <c r="J351" i="1"/>
  <c r="I351" i="1"/>
  <c r="H351" i="1"/>
  <c r="T350" i="1"/>
  <c r="S350" i="1"/>
  <c r="R350" i="1"/>
  <c r="Q350" i="1"/>
  <c r="P350" i="1"/>
  <c r="O350" i="1"/>
  <c r="N350" i="1"/>
  <c r="M350" i="1"/>
  <c r="L350" i="1"/>
  <c r="K350" i="1"/>
  <c r="J350" i="1"/>
  <c r="I350" i="1"/>
  <c r="H350" i="1"/>
  <c r="T349" i="1"/>
  <c r="S349" i="1"/>
  <c r="R349" i="1"/>
  <c r="Q349" i="1"/>
  <c r="P349" i="1"/>
  <c r="O349" i="1"/>
  <c r="N349" i="1"/>
  <c r="M349" i="1"/>
  <c r="L349" i="1"/>
  <c r="K349" i="1"/>
  <c r="J349" i="1"/>
  <c r="I349" i="1"/>
  <c r="H349" i="1"/>
  <c r="T348" i="1"/>
  <c r="S348" i="1"/>
  <c r="R348" i="1"/>
  <c r="Q348" i="1"/>
  <c r="P348" i="1"/>
  <c r="O348" i="1"/>
  <c r="N348" i="1"/>
  <c r="M348" i="1"/>
  <c r="L348" i="1"/>
  <c r="K348" i="1"/>
  <c r="J348" i="1"/>
  <c r="I348" i="1"/>
  <c r="H348" i="1"/>
  <c r="T347" i="1"/>
  <c r="S347" i="1"/>
  <c r="R347" i="1"/>
  <c r="Q347" i="1"/>
  <c r="P347" i="1"/>
  <c r="O347" i="1"/>
  <c r="N347" i="1"/>
  <c r="M347" i="1"/>
  <c r="L347" i="1"/>
  <c r="K347" i="1"/>
  <c r="J347" i="1"/>
  <c r="I347" i="1"/>
  <c r="H347" i="1"/>
  <c r="T346" i="1"/>
  <c r="S346" i="1"/>
  <c r="R346" i="1"/>
  <c r="Q346" i="1"/>
  <c r="P346" i="1"/>
  <c r="O346" i="1"/>
  <c r="N346" i="1"/>
  <c r="M346" i="1"/>
  <c r="L346" i="1"/>
  <c r="K346" i="1"/>
  <c r="J346" i="1"/>
  <c r="I346" i="1"/>
  <c r="H346" i="1"/>
  <c r="T345" i="1"/>
  <c r="S345" i="1"/>
  <c r="R345" i="1"/>
  <c r="Q345" i="1"/>
  <c r="P345" i="1"/>
  <c r="O345" i="1"/>
  <c r="N345" i="1"/>
  <c r="M345" i="1"/>
  <c r="L345" i="1"/>
  <c r="K345" i="1"/>
  <c r="J345" i="1"/>
  <c r="I345" i="1"/>
  <c r="H345" i="1"/>
  <c r="T344" i="1"/>
  <c r="S344" i="1"/>
  <c r="R344" i="1"/>
  <c r="Q344" i="1"/>
  <c r="P344" i="1"/>
  <c r="O344" i="1"/>
  <c r="N344" i="1"/>
  <c r="M344" i="1"/>
  <c r="L344" i="1"/>
  <c r="K344" i="1"/>
  <c r="J344" i="1"/>
  <c r="I344" i="1"/>
  <c r="H344" i="1"/>
  <c r="T343" i="1"/>
  <c r="S343" i="1"/>
  <c r="R343" i="1"/>
  <c r="Q343" i="1"/>
  <c r="P343" i="1"/>
  <c r="O343" i="1"/>
  <c r="N343" i="1"/>
  <c r="M343" i="1"/>
  <c r="L343" i="1"/>
  <c r="K343" i="1"/>
  <c r="J343" i="1"/>
  <c r="I343" i="1"/>
  <c r="H343" i="1"/>
  <c r="T342" i="1"/>
  <c r="S342" i="1"/>
  <c r="R342" i="1"/>
  <c r="Q342" i="1"/>
  <c r="P342" i="1"/>
  <c r="O342" i="1"/>
  <c r="N342" i="1"/>
  <c r="M342" i="1"/>
  <c r="L342" i="1"/>
  <c r="K342" i="1"/>
  <c r="J342" i="1"/>
  <c r="I342" i="1"/>
  <c r="H342" i="1"/>
  <c r="T341" i="1"/>
  <c r="S341" i="1"/>
  <c r="R341" i="1"/>
  <c r="Q341" i="1"/>
  <c r="P341" i="1"/>
  <c r="O341" i="1"/>
  <c r="N341" i="1"/>
  <c r="M341" i="1"/>
  <c r="L341" i="1"/>
  <c r="K341" i="1"/>
  <c r="J341" i="1"/>
  <c r="I341" i="1"/>
  <c r="H341" i="1"/>
  <c r="T340" i="1"/>
  <c r="S340" i="1"/>
  <c r="R340" i="1"/>
  <c r="Q340" i="1"/>
  <c r="P340" i="1"/>
  <c r="O340" i="1"/>
  <c r="N340" i="1"/>
  <c r="M340" i="1"/>
  <c r="L340" i="1"/>
  <c r="K340" i="1"/>
  <c r="J340" i="1"/>
  <c r="I340" i="1"/>
  <c r="H340" i="1"/>
  <c r="T339" i="1"/>
  <c r="S339" i="1"/>
  <c r="R339" i="1"/>
  <c r="Q339" i="1"/>
  <c r="P339" i="1"/>
  <c r="O339" i="1"/>
  <c r="N339" i="1"/>
  <c r="M339" i="1"/>
  <c r="L339" i="1"/>
  <c r="K339" i="1"/>
  <c r="J339" i="1"/>
  <c r="I339" i="1"/>
  <c r="H339" i="1"/>
  <c r="T338" i="1"/>
  <c r="S338" i="1"/>
  <c r="R338" i="1"/>
  <c r="Q338" i="1"/>
  <c r="P338" i="1"/>
  <c r="O338" i="1"/>
  <c r="N338" i="1"/>
  <c r="M338" i="1"/>
  <c r="L338" i="1"/>
  <c r="K338" i="1"/>
  <c r="J338" i="1"/>
  <c r="I338" i="1"/>
  <c r="H338" i="1"/>
  <c r="T337" i="1"/>
  <c r="S337" i="1"/>
  <c r="R337" i="1"/>
  <c r="Q337" i="1"/>
  <c r="P337" i="1"/>
  <c r="O337" i="1"/>
  <c r="N337" i="1"/>
  <c r="M337" i="1"/>
  <c r="L337" i="1"/>
  <c r="K337" i="1"/>
  <c r="J337" i="1"/>
  <c r="I337" i="1"/>
  <c r="H337" i="1"/>
  <c r="T336" i="1"/>
  <c r="S336" i="1"/>
  <c r="R336" i="1"/>
  <c r="Q336" i="1"/>
  <c r="P336" i="1"/>
  <c r="O336" i="1"/>
  <c r="N336" i="1"/>
  <c r="M336" i="1"/>
  <c r="L336" i="1"/>
  <c r="K336" i="1"/>
  <c r="J336" i="1"/>
  <c r="I336" i="1"/>
  <c r="H336" i="1"/>
  <c r="T335" i="1"/>
  <c r="S335" i="1"/>
  <c r="R335" i="1"/>
  <c r="Q335" i="1"/>
  <c r="P335" i="1"/>
  <c r="O335" i="1"/>
  <c r="N335" i="1"/>
  <c r="M335" i="1"/>
  <c r="L335" i="1"/>
  <c r="K335" i="1"/>
  <c r="J335" i="1"/>
  <c r="I335" i="1"/>
  <c r="H335" i="1"/>
  <c r="T334" i="1"/>
  <c r="S334" i="1"/>
  <c r="R334" i="1"/>
  <c r="Q334" i="1"/>
  <c r="P334" i="1"/>
  <c r="O334" i="1"/>
  <c r="N334" i="1"/>
  <c r="M334" i="1"/>
  <c r="L334" i="1"/>
  <c r="K334" i="1"/>
  <c r="J334" i="1"/>
  <c r="I334" i="1"/>
  <c r="H334" i="1"/>
  <c r="T333" i="1"/>
  <c r="S333" i="1"/>
  <c r="R333" i="1"/>
  <c r="Q333" i="1"/>
  <c r="P333" i="1"/>
  <c r="O333" i="1"/>
  <c r="N333" i="1"/>
  <c r="M333" i="1"/>
  <c r="L333" i="1"/>
  <c r="K333" i="1"/>
  <c r="J333" i="1"/>
  <c r="I333" i="1"/>
  <c r="H333" i="1"/>
  <c r="T332" i="1"/>
  <c r="S332" i="1"/>
  <c r="R332" i="1"/>
  <c r="Q332" i="1"/>
  <c r="P332" i="1"/>
  <c r="O332" i="1"/>
  <c r="N332" i="1"/>
  <c r="M332" i="1"/>
  <c r="L332" i="1"/>
  <c r="K332" i="1"/>
  <c r="J332" i="1"/>
  <c r="I332" i="1"/>
  <c r="H332" i="1"/>
  <c r="T331" i="1"/>
  <c r="S331" i="1"/>
  <c r="R331" i="1"/>
  <c r="Q331" i="1"/>
  <c r="P331" i="1"/>
  <c r="O331" i="1"/>
  <c r="N331" i="1"/>
  <c r="M331" i="1"/>
  <c r="L331" i="1"/>
  <c r="K331" i="1"/>
  <c r="J331" i="1"/>
  <c r="I331" i="1"/>
  <c r="H331" i="1"/>
  <c r="T330" i="1"/>
  <c r="S330" i="1"/>
  <c r="R330" i="1"/>
  <c r="Q330" i="1"/>
  <c r="P330" i="1"/>
  <c r="O330" i="1"/>
  <c r="N330" i="1"/>
  <c r="M330" i="1"/>
  <c r="L330" i="1"/>
  <c r="K330" i="1"/>
  <c r="J330" i="1"/>
  <c r="I330" i="1"/>
  <c r="H330" i="1"/>
  <c r="T329" i="1"/>
  <c r="S329" i="1"/>
  <c r="R329" i="1"/>
  <c r="Q329" i="1"/>
  <c r="P329" i="1"/>
  <c r="O329" i="1"/>
  <c r="N329" i="1"/>
  <c r="M329" i="1"/>
  <c r="L329" i="1"/>
  <c r="K329" i="1"/>
  <c r="J329" i="1"/>
  <c r="I329" i="1"/>
  <c r="H329" i="1"/>
  <c r="T328" i="1"/>
  <c r="S328" i="1"/>
  <c r="R328" i="1"/>
  <c r="Q328" i="1"/>
  <c r="P328" i="1"/>
  <c r="O328" i="1"/>
  <c r="N328" i="1"/>
  <c r="M328" i="1"/>
  <c r="L328" i="1"/>
  <c r="K328" i="1"/>
  <c r="J328" i="1"/>
  <c r="I328" i="1"/>
  <c r="H328" i="1"/>
  <c r="T327" i="1"/>
  <c r="S327" i="1"/>
  <c r="R327" i="1"/>
  <c r="Q327" i="1"/>
  <c r="P327" i="1"/>
  <c r="O327" i="1"/>
  <c r="N327" i="1"/>
  <c r="M327" i="1"/>
  <c r="L327" i="1"/>
  <c r="K327" i="1"/>
  <c r="J327" i="1"/>
  <c r="I327" i="1"/>
  <c r="H327" i="1"/>
  <c r="T326" i="1"/>
  <c r="S326" i="1"/>
  <c r="R326" i="1"/>
  <c r="Q326" i="1"/>
  <c r="P326" i="1"/>
  <c r="O326" i="1"/>
  <c r="N326" i="1"/>
  <c r="M326" i="1"/>
  <c r="L326" i="1"/>
  <c r="K326" i="1"/>
  <c r="J326" i="1"/>
  <c r="I326" i="1"/>
  <c r="H326" i="1"/>
  <c r="T325" i="1"/>
  <c r="S325" i="1"/>
  <c r="R325" i="1"/>
  <c r="Q325" i="1"/>
  <c r="P325" i="1"/>
  <c r="O325" i="1"/>
  <c r="N325" i="1"/>
  <c r="M325" i="1"/>
  <c r="L325" i="1"/>
  <c r="K325" i="1"/>
  <c r="J325" i="1"/>
  <c r="I325" i="1"/>
  <c r="H325" i="1"/>
  <c r="T324" i="1"/>
  <c r="S324" i="1"/>
  <c r="R324" i="1"/>
  <c r="Q324" i="1"/>
  <c r="P324" i="1"/>
  <c r="O324" i="1"/>
  <c r="N324" i="1"/>
  <c r="M324" i="1"/>
  <c r="L324" i="1"/>
  <c r="K324" i="1"/>
  <c r="J324" i="1"/>
  <c r="I324" i="1"/>
  <c r="H324" i="1"/>
  <c r="T323" i="1"/>
  <c r="S323" i="1"/>
  <c r="R323" i="1"/>
  <c r="Q323" i="1"/>
  <c r="P323" i="1"/>
  <c r="O323" i="1"/>
  <c r="N323" i="1"/>
  <c r="M323" i="1"/>
  <c r="L323" i="1"/>
  <c r="K323" i="1"/>
  <c r="J323" i="1"/>
  <c r="I323" i="1"/>
  <c r="H323" i="1"/>
  <c r="T322" i="1"/>
  <c r="S322" i="1"/>
  <c r="R322" i="1"/>
  <c r="Q322" i="1"/>
  <c r="P322" i="1"/>
  <c r="O322" i="1"/>
  <c r="N322" i="1"/>
  <c r="M322" i="1"/>
  <c r="L322" i="1"/>
  <c r="K322" i="1"/>
  <c r="J322" i="1"/>
  <c r="I322" i="1"/>
  <c r="H322" i="1"/>
  <c r="T321" i="1"/>
  <c r="S321" i="1"/>
  <c r="R321" i="1"/>
  <c r="Q321" i="1"/>
  <c r="P321" i="1"/>
  <c r="O321" i="1"/>
  <c r="N321" i="1"/>
  <c r="M321" i="1"/>
  <c r="L321" i="1"/>
  <c r="K321" i="1"/>
  <c r="J321" i="1"/>
  <c r="I321" i="1"/>
  <c r="H321" i="1"/>
  <c r="T320" i="1"/>
  <c r="S320" i="1"/>
  <c r="R320" i="1"/>
  <c r="Q320" i="1"/>
  <c r="P320" i="1"/>
  <c r="O320" i="1"/>
  <c r="N320" i="1"/>
  <c r="M320" i="1"/>
  <c r="L320" i="1"/>
  <c r="K320" i="1"/>
  <c r="J320" i="1"/>
  <c r="I320" i="1"/>
  <c r="H320" i="1"/>
  <c r="T319" i="1"/>
  <c r="S319" i="1"/>
  <c r="R319" i="1"/>
  <c r="Q319" i="1"/>
  <c r="P319" i="1"/>
  <c r="O319" i="1"/>
  <c r="N319" i="1"/>
  <c r="M319" i="1"/>
  <c r="L319" i="1"/>
  <c r="K319" i="1"/>
  <c r="J319" i="1"/>
  <c r="I319" i="1"/>
  <c r="H319" i="1"/>
  <c r="T318" i="1"/>
  <c r="S318" i="1"/>
  <c r="R318" i="1"/>
  <c r="Q318" i="1"/>
  <c r="P318" i="1"/>
  <c r="O318" i="1"/>
  <c r="N318" i="1"/>
  <c r="M318" i="1"/>
  <c r="L318" i="1"/>
  <c r="K318" i="1"/>
  <c r="J318" i="1"/>
  <c r="I318" i="1"/>
  <c r="H318" i="1"/>
  <c r="T317" i="1"/>
  <c r="S317" i="1"/>
  <c r="R317" i="1"/>
  <c r="Q317" i="1"/>
  <c r="P317" i="1"/>
  <c r="O317" i="1"/>
  <c r="N317" i="1"/>
  <c r="M317" i="1"/>
  <c r="L317" i="1"/>
  <c r="K317" i="1"/>
  <c r="J317" i="1"/>
  <c r="I317" i="1"/>
  <c r="H317" i="1"/>
  <c r="T316" i="1"/>
  <c r="S316" i="1"/>
  <c r="R316" i="1"/>
  <c r="Q316" i="1"/>
  <c r="P316" i="1"/>
  <c r="O316" i="1"/>
  <c r="N316" i="1"/>
  <c r="M316" i="1"/>
  <c r="L316" i="1"/>
  <c r="K316" i="1"/>
  <c r="J316" i="1"/>
  <c r="I316" i="1"/>
  <c r="H316" i="1"/>
  <c r="T315" i="1"/>
  <c r="S315" i="1"/>
  <c r="R315" i="1"/>
  <c r="Q315" i="1"/>
  <c r="P315" i="1"/>
  <c r="O315" i="1"/>
  <c r="N315" i="1"/>
  <c r="M315" i="1"/>
  <c r="L315" i="1"/>
  <c r="K315" i="1"/>
  <c r="J315" i="1"/>
  <c r="I315" i="1"/>
  <c r="H315" i="1"/>
  <c r="T314" i="1"/>
  <c r="S314" i="1"/>
  <c r="R314" i="1"/>
  <c r="Q314" i="1"/>
  <c r="P314" i="1"/>
  <c r="O314" i="1"/>
  <c r="N314" i="1"/>
  <c r="M314" i="1"/>
  <c r="L314" i="1"/>
  <c r="K314" i="1"/>
  <c r="J314" i="1"/>
  <c r="I314" i="1"/>
  <c r="H314" i="1"/>
  <c r="T313" i="1"/>
  <c r="S313" i="1"/>
  <c r="R313" i="1"/>
  <c r="Q313" i="1"/>
  <c r="P313" i="1"/>
  <c r="O313" i="1"/>
  <c r="N313" i="1"/>
  <c r="M313" i="1"/>
  <c r="L313" i="1"/>
  <c r="K313" i="1"/>
  <c r="J313" i="1"/>
  <c r="I313" i="1"/>
  <c r="H313" i="1"/>
  <c r="T312" i="1"/>
  <c r="S312" i="1"/>
  <c r="R312" i="1"/>
  <c r="Q312" i="1"/>
  <c r="P312" i="1"/>
  <c r="O312" i="1"/>
  <c r="N312" i="1"/>
  <c r="M312" i="1"/>
  <c r="L312" i="1"/>
  <c r="K312" i="1"/>
  <c r="J312" i="1"/>
  <c r="I312" i="1"/>
  <c r="H312" i="1"/>
  <c r="T311" i="1"/>
  <c r="S311" i="1"/>
  <c r="R311" i="1"/>
  <c r="Q311" i="1"/>
  <c r="P311" i="1"/>
  <c r="O311" i="1"/>
  <c r="N311" i="1"/>
  <c r="M311" i="1"/>
  <c r="L311" i="1"/>
  <c r="K311" i="1"/>
  <c r="J311" i="1"/>
  <c r="I311" i="1"/>
  <c r="H311" i="1"/>
  <c r="T310" i="1"/>
  <c r="S310" i="1"/>
  <c r="R310" i="1"/>
  <c r="Q310" i="1"/>
  <c r="P310" i="1"/>
  <c r="O310" i="1"/>
  <c r="N310" i="1"/>
  <c r="M310" i="1"/>
  <c r="L310" i="1"/>
  <c r="K310" i="1"/>
  <c r="J310" i="1"/>
  <c r="I310" i="1"/>
  <c r="H310" i="1"/>
  <c r="T309" i="1"/>
  <c r="S309" i="1"/>
  <c r="R309" i="1"/>
  <c r="Q309" i="1"/>
  <c r="P309" i="1"/>
  <c r="O309" i="1"/>
  <c r="N309" i="1"/>
  <c r="M309" i="1"/>
  <c r="L309" i="1"/>
  <c r="K309" i="1"/>
  <c r="J309" i="1"/>
  <c r="I309" i="1"/>
  <c r="H309" i="1"/>
  <c r="T308" i="1"/>
  <c r="S308" i="1"/>
  <c r="R308" i="1"/>
  <c r="Q308" i="1"/>
  <c r="P308" i="1"/>
  <c r="O308" i="1"/>
  <c r="N308" i="1"/>
  <c r="M308" i="1"/>
  <c r="L308" i="1"/>
  <c r="K308" i="1"/>
  <c r="J308" i="1"/>
  <c r="I308" i="1"/>
  <c r="H308" i="1"/>
  <c r="T307" i="1"/>
  <c r="S307" i="1"/>
  <c r="R307" i="1"/>
  <c r="Q307" i="1"/>
  <c r="P307" i="1"/>
  <c r="O307" i="1"/>
  <c r="N307" i="1"/>
  <c r="M307" i="1"/>
  <c r="L307" i="1"/>
  <c r="K307" i="1"/>
  <c r="J307" i="1"/>
  <c r="I307" i="1"/>
  <c r="H307" i="1"/>
  <c r="T306" i="1"/>
  <c r="S306" i="1"/>
  <c r="R306" i="1"/>
  <c r="Q306" i="1"/>
  <c r="P306" i="1"/>
  <c r="O306" i="1"/>
  <c r="N306" i="1"/>
  <c r="M306" i="1"/>
  <c r="L306" i="1"/>
  <c r="K306" i="1"/>
  <c r="J306" i="1"/>
  <c r="I306" i="1"/>
  <c r="H306" i="1"/>
  <c r="T305" i="1"/>
  <c r="S305" i="1"/>
  <c r="R305" i="1"/>
  <c r="Q305" i="1"/>
  <c r="P305" i="1"/>
  <c r="O305" i="1"/>
  <c r="N305" i="1"/>
  <c r="M305" i="1"/>
  <c r="L305" i="1"/>
  <c r="K305" i="1"/>
  <c r="J305" i="1"/>
  <c r="I305" i="1"/>
  <c r="H305" i="1"/>
  <c r="T304" i="1"/>
  <c r="S304" i="1"/>
  <c r="R304" i="1"/>
  <c r="Q304" i="1"/>
  <c r="P304" i="1"/>
  <c r="O304" i="1"/>
  <c r="N304" i="1"/>
  <c r="M304" i="1"/>
  <c r="L304" i="1"/>
  <c r="K304" i="1"/>
  <c r="J304" i="1"/>
  <c r="I304" i="1"/>
  <c r="H304" i="1"/>
  <c r="T303" i="1"/>
  <c r="S303" i="1"/>
  <c r="R303" i="1"/>
  <c r="Q303" i="1"/>
  <c r="P303" i="1"/>
  <c r="O303" i="1"/>
  <c r="N303" i="1"/>
  <c r="M303" i="1"/>
  <c r="L303" i="1"/>
  <c r="K303" i="1"/>
  <c r="J303" i="1"/>
  <c r="I303" i="1"/>
  <c r="H303" i="1"/>
  <c r="T302" i="1"/>
  <c r="S302" i="1"/>
  <c r="R302" i="1"/>
  <c r="Q302" i="1"/>
  <c r="P302" i="1"/>
  <c r="O302" i="1"/>
  <c r="N302" i="1"/>
  <c r="M302" i="1"/>
  <c r="L302" i="1"/>
  <c r="K302" i="1"/>
  <c r="J302" i="1"/>
  <c r="I302" i="1"/>
  <c r="H302" i="1"/>
  <c r="T301" i="1"/>
  <c r="S301" i="1"/>
  <c r="R301" i="1"/>
  <c r="Q301" i="1"/>
  <c r="P301" i="1"/>
  <c r="O301" i="1"/>
  <c r="N301" i="1"/>
  <c r="M301" i="1"/>
  <c r="L301" i="1"/>
  <c r="K301" i="1"/>
  <c r="J301" i="1"/>
  <c r="I301" i="1"/>
  <c r="H301" i="1"/>
  <c r="T300" i="1"/>
  <c r="S300" i="1"/>
  <c r="R300" i="1"/>
  <c r="Q300" i="1"/>
  <c r="P300" i="1"/>
  <c r="O300" i="1"/>
  <c r="N300" i="1"/>
  <c r="M300" i="1"/>
  <c r="L300" i="1"/>
  <c r="K300" i="1"/>
  <c r="J300" i="1"/>
  <c r="I300" i="1"/>
  <c r="H300" i="1"/>
  <c r="T299" i="1"/>
  <c r="S299" i="1"/>
  <c r="R299" i="1"/>
  <c r="Q299" i="1"/>
  <c r="P299" i="1"/>
  <c r="O299" i="1"/>
  <c r="N299" i="1"/>
  <c r="M299" i="1"/>
  <c r="L299" i="1"/>
  <c r="K299" i="1"/>
  <c r="J299" i="1"/>
  <c r="I299" i="1"/>
  <c r="H299" i="1"/>
  <c r="T298" i="1"/>
  <c r="S298" i="1"/>
  <c r="R298" i="1"/>
  <c r="Q298" i="1"/>
  <c r="P298" i="1"/>
  <c r="O298" i="1"/>
  <c r="N298" i="1"/>
  <c r="M298" i="1"/>
  <c r="L298" i="1"/>
  <c r="K298" i="1"/>
  <c r="J298" i="1"/>
  <c r="I298" i="1"/>
  <c r="H298" i="1"/>
  <c r="T297" i="1"/>
  <c r="S297" i="1"/>
  <c r="R297" i="1"/>
  <c r="Q297" i="1"/>
  <c r="P297" i="1"/>
  <c r="O297" i="1"/>
  <c r="N297" i="1"/>
  <c r="M297" i="1"/>
  <c r="L297" i="1"/>
  <c r="K297" i="1"/>
  <c r="J297" i="1"/>
  <c r="I297" i="1"/>
  <c r="H297" i="1"/>
  <c r="T296" i="1"/>
  <c r="S296" i="1"/>
  <c r="R296" i="1"/>
  <c r="Q296" i="1"/>
  <c r="P296" i="1"/>
  <c r="O296" i="1"/>
  <c r="N296" i="1"/>
  <c r="M296" i="1"/>
  <c r="L296" i="1"/>
  <c r="K296" i="1"/>
  <c r="J296" i="1"/>
  <c r="I296" i="1"/>
  <c r="H296" i="1"/>
  <c r="T295" i="1"/>
  <c r="S295" i="1"/>
  <c r="R295" i="1"/>
  <c r="Q295" i="1"/>
  <c r="P295" i="1"/>
  <c r="O295" i="1"/>
  <c r="N295" i="1"/>
  <c r="M295" i="1"/>
  <c r="L295" i="1"/>
  <c r="K295" i="1"/>
  <c r="J295" i="1"/>
  <c r="I295" i="1"/>
  <c r="H295" i="1"/>
  <c r="T294" i="1"/>
  <c r="S294" i="1"/>
  <c r="R294" i="1"/>
  <c r="Q294" i="1"/>
  <c r="P294" i="1"/>
  <c r="O294" i="1"/>
  <c r="N294" i="1"/>
  <c r="M294" i="1"/>
  <c r="L294" i="1"/>
  <c r="K294" i="1"/>
  <c r="J294" i="1"/>
  <c r="I294" i="1"/>
  <c r="H294" i="1"/>
  <c r="T293" i="1"/>
  <c r="S293" i="1"/>
  <c r="R293" i="1"/>
  <c r="Q293" i="1"/>
  <c r="P293" i="1"/>
  <c r="O293" i="1"/>
  <c r="N293" i="1"/>
  <c r="M293" i="1"/>
  <c r="L293" i="1"/>
  <c r="K293" i="1"/>
  <c r="J293" i="1"/>
  <c r="I293" i="1"/>
  <c r="H293" i="1"/>
  <c r="T292" i="1"/>
  <c r="S292" i="1"/>
  <c r="R292" i="1"/>
  <c r="Q292" i="1"/>
  <c r="P292" i="1"/>
  <c r="O292" i="1"/>
  <c r="N292" i="1"/>
  <c r="M292" i="1"/>
  <c r="L292" i="1"/>
  <c r="K292" i="1"/>
  <c r="J292" i="1"/>
  <c r="I292" i="1"/>
  <c r="H292" i="1"/>
  <c r="T291" i="1"/>
  <c r="S291" i="1"/>
  <c r="R291" i="1"/>
  <c r="Q291" i="1"/>
  <c r="P291" i="1"/>
  <c r="O291" i="1"/>
  <c r="N291" i="1"/>
  <c r="M291" i="1"/>
  <c r="L291" i="1"/>
  <c r="K291" i="1"/>
  <c r="J291" i="1"/>
  <c r="I291" i="1"/>
  <c r="H291" i="1"/>
  <c r="T290" i="1"/>
  <c r="S290" i="1"/>
  <c r="R290" i="1"/>
  <c r="Q290" i="1"/>
  <c r="P290" i="1"/>
  <c r="O290" i="1"/>
  <c r="N290" i="1"/>
  <c r="M290" i="1"/>
  <c r="L290" i="1"/>
  <c r="K290" i="1"/>
  <c r="J290" i="1"/>
  <c r="I290" i="1"/>
  <c r="H290" i="1"/>
  <c r="T289" i="1"/>
  <c r="S289" i="1"/>
  <c r="R289" i="1"/>
  <c r="Q289" i="1"/>
  <c r="P289" i="1"/>
  <c r="O289" i="1"/>
  <c r="N289" i="1"/>
  <c r="M289" i="1"/>
  <c r="L289" i="1"/>
  <c r="K289" i="1"/>
  <c r="J289" i="1"/>
  <c r="I289" i="1"/>
  <c r="H289" i="1"/>
  <c r="T288" i="1"/>
  <c r="S288" i="1"/>
  <c r="R288" i="1"/>
  <c r="Q288" i="1"/>
  <c r="P288" i="1"/>
  <c r="O288" i="1"/>
  <c r="N288" i="1"/>
  <c r="M288" i="1"/>
  <c r="L288" i="1"/>
  <c r="K288" i="1"/>
  <c r="J288" i="1"/>
  <c r="I288" i="1"/>
  <c r="H288" i="1"/>
  <c r="T287" i="1"/>
  <c r="S287" i="1"/>
  <c r="R287" i="1"/>
  <c r="Q287" i="1"/>
  <c r="P287" i="1"/>
  <c r="O287" i="1"/>
  <c r="N287" i="1"/>
  <c r="M287" i="1"/>
  <c r="L287" i="1"/>
  <c r="K287" i="1"/>
  <c r="J287" i="1"/>
  <c r="I287" i="1"/>
  <c r="H287" i="1"/>
  <c r="T286" i="1"/>
  <c r="S286" i="1"/>
  <c r="R286" i="1"/>
  <c r="Q286" i="1"/>
  <c r="P286" i="1"/>
  <c r="O286" i="1"/>
  <c r="N286" i="1"/>
  <c r="M286" i="1"/>
  <c r="L286" i="1"/>
  <c r="K286" i="1"/>
  <c r="J286" i="1"/>
  <c r="I286" i="1"/>
  <c r="H286" i="1"/>
  <c r="T285" i="1"/>
  <c r="S285" i="1"/>
  <c r="R285" i="1"/>
  <c r="Q285" i="1"/>
  <c r="P285" i="1"/>
  <c r="O285" i="1"/>
  <c r="N285" i="1"/>
  <c r="M285" i="1"/>
  <c r="L285" i="1"/>
  <c r="K285" i="1"/>
  <c r="J285" i="1"/>
  <c r="I285" i="1"/>
  <c r="H285" i="1"/>
  <c r="T284" i="1"/>
  <c r="S284" i="1"/>
  <c r="R284" i="1"/>
  <c r="Q284" i="1"/>
  <c r="P284" i="1"/>
  <c r="O284" i="1"/>
  <c r="N284" i="1"/>
  <c r="M284" i="1"/>
  <c r="L284" i="1"/>
  <c r="K284" i="1"/>
  <c r="J284" i="1"/>
  <c r="I284" i="1"/>
  <c r="H284" i="1"/>
  <c r="T283" i="1"/>
  <c r="S283" i="1"/>
  <c r="R283" i="1"/>
  <c r="Q283" i="1"/>
  <c r="P283" i="1"/>
  <c r="O283" i="1"/>
  <c r="N283" i="1"/>
  <c r="M283" i="1"/>
  <c r="L283" i="1"/>
  <c r="K283" i="1"/>
  <c r="J283" i="1"/>
  <c r="I283" i="1"/>
  <c r="H283" i="1"/>
  <c r="T282" i="1"/>
  <c r="S282" i="1"/>
  <c r="R282" i="1"/>
  <c r="Q282" i="1"/>
  <c r="P282" i="1"/>
  <c r="O282" i="1"/>
  <c r="N282" i="1"/>
  <c r="M282" i="1"/>
  <c r="L282" i="1"/>
  <c r="K282" i="1"/>
  <c r="J282" i="1"/>
  <c r="I282" i="1"/>
  <c r="H282" i="1"/>
  <c r="T281" i="1"/>
  <c r="S281" i="1"/>
  <c r="R281" i="1"/>
  <c r="Q281" i="1"/>
  <c r="P281" i="1"/>
  <c r="O281" i="1"/>
  <c r="N281" i="1"/>
  <c r="M281" i="1"/>
  <c r="L281" i="1"/>
  <c r="K281" i="1"/>
  <c r="J281" i="1"/>
  <c r="I281" i="1"/>
  <c r="H281" i="1"/>
  <c r="T280" i="1"/>
  <c r="S280" i="1"/>
  <c r="R280" i="1"/>
  <c r="Q280" i="1"/>
  <c r="P280" i="1"/>
  <c r="O280" i="1"/>
  <c r="N280" i="1"/>
  <c r="M280" i="1"/>
  <c r="L280" i="1"/>
  <c r="K280" i="1"/>
  <c r="J280" i="1"/>
  <c r="I280" i="1"/>
  <c r="H280" i="1"/>
  <c r="T279" i="1"/>
  <c r="S279" i="1"/>
  <c r="R279" i="1"/>
  <c r="Q279" i="1"/>
  <c r="P279" i="1"/>
  <c r="O279" i="1"/>
  <c r="N279" i="1"/>
  <c r="M279" i="1"/>
  <c r="L279" i="1"/>
  <c r="K279" i="1"/>
  <c r="J279" i="1"/>
  <c r="I279" i="1"/>
  <c r="H279" i="1"/>
  <c r="T278" i="1"/>
  <c r="S278" i="1"/>
  <c r="R278" i="1"/>
  <c r="Q278" i="1"/>
  <c r="P278" i="1"/>
  <c r="O278" i="1"/>
  <c r="N278" i="1"/>
  <c r="M278" i="1"/>
  <c r="L278" i="1"/>
  <c r="K278" i="1"/>
  <c r="J278" i="1"/>
  <c r="I278" i="1"/>
  <c r="H278" i="1"/>
  <c r="T277" i="1"/>
  <c r="S277" i="1"/>
  <c r="R277" i="1"/>
  <c r="Q277" i="1"/>
  <c r="P277" i="1"/>
  <c r="O277" i="1"/>
  <c r="N277" i="1"/>
  <c r="M277" i="1"/>
  <c r="L277" i="1"/>
  <c r="K277" i="1"/>
  <c r="J277" i="1"/>
  <c r="I277" i="1"/>
  <c r="H277" i="1"/>
  <c r="T276" i="1"/>
  <c r="S276" i="1"/>
  <c r="R276" i="1"/>
  <c r="Q276" i="1"/>
  <c r="P276" i="1"/>
  <c r="O276" i="1"/>
  <c r="N276" i="1"/>
  <c r="M276" i="1"/>
  <c r="L276" i="1"/>
  <c r="K276" i="1"/>
  <c r="J276" i="1"/>
  <c r="I276" i="1"/>
  <c r="H276" i="1"/>
  <c r="T275" i="1"/>
  <c r="S275" i="1"/>
  <c r="R275" i="1"/>
  <c r="Q275" i="1"/>
  <c r="P275" i="1"/>
  <c r="O275" i="1"/>
  <c r="N275" i="1"/>
  <c r="M275" i="1"/>
  <c r="L275" i="1"/>
  <c r="K275" i="1"/>
  <c r="J275" i="1"/>
  <c r="I275" i="1"/>
  <c r="H275" i="1"/>
  <c r="T274" i="1"/>
  <c r="S274" i="1"/>
  <c r="R274" i="1"/>
  <c r="Q274" i="1"/>
  <c r="P274" i="1"/>
  <c r="O274" i="1"/>
  <c r="N274" i="1"/>
  <c r="M274" i="1"/>
  <c r="L274" i="1"/>
  <c r="K274" i="1"/>
  <c r="J274" i="1"/>
  <c r="I274" i="1"/>
  <c r="H274" i="1"/>
  <c r="T273" i="1"/>
  <c r="S273" i="1"/>
  <c r="R273" i="1"/>
  <c r="Q273" i="1"/>
  <c r="P273" i="1"/>
  <c r="O273" i="1"/>
  <c r="N273" i="1"/>
  <c r="M273" i="1"/>
  <c r="L273" i="1"/>
  <c r="K273" i="1"/>
  <c r="J273" i="1"/>
  <c r="I273" i="1"/>
  <c r="H273" i="1"/>
  <c r="T272" i="1"/>
  <c r="S272" i="1"/>
  <c r="R272" i="1"/>
  <c r="Q272" i="1"/>
  <c r="P272" i="1"/>
  <c r="O272" i="1"/>
  <c r="N272" i="1"/>
  <c r="M272" i="1"/>
  <c r="L272" i="1"/>
  <c r="K272" i="1"/>
  <c r="J272" i="1"/>
  <c r="I272" i="1"/>
  <c r="H272" i="1"/>
  <c r="T271" i="1"/>
  <c r="S271" i="1"/>
  <c r="R271" i="1"/>
  <c r="Q271" i="1"/>
  <c r="P271" i="1"/>
  <c r="O271" i="1"/>
  <c r="N271" i="1"/>
  <c r="M271" i="1"/>
  <c r="L271" i="1"/>
  <c r="K271" i="1"/>
  <c r="J271" i="1"/>
  <c r="I271" i="1"/>
  <c r="H271" i="1"/>
  <c r="T270" i="1"/>
  <c r="S270" i="1"/>
  <c r="R270" i="1"/>
  <c r="Q270" i="1"/>
  <c r="P270" i="1"/>
  <c r="O270" i="1"/>
  <c r="N270" i="1"/>
  <c r="M270" i="1"/>
  <c r="L270" i="1"/>
  <c r="K270" i="1"/>
  <c r="J270" i="1"/>
  <c r="I270" i="1"/>
  <c r="H270" i="1"/>
  <c r="T269" i="1"/>
  <c r="S269" i="1"/>
  <c r="R269" i="1"/>
  <c r="Q269" i="1"/>
  <c r="P269" i="1"/>
  <c r="O269" i="1"/>
  <c r="N269" i="1"/>
  <c r="M269" i="1"/>
  <c r="L269" i="1"/>
  <c r="K269" i="1"/>
  <c r="J269" i="1"/>
  <c r="I269" i="1"/>
  <c r="H269" i="1"/>
  <c r="T268" i="1"/>
  <c r="S268" i="1"/>
  <c r="R268" i="1"/>
  <c r="Q268" i="1"/>
  <c r="P268" i="1"/>
  <c r="O268" i="1"/>
  <c r="N268" i="1"/>
  <c r="M268" i="1"/>
  <c r="L268" i="1"/>
  <c r="K268" i="1"/>
  <c r="J268" i="1"/>
  <c r="I268" i="1"/>
  <c r="H268" i="1"/>
  <c r="T267" i="1"/>
  <c r="S267" i="1"/>
  <c r="R267" i="1"/>
  <c r="Q267" i="1"/>
  <c r="P267" i="1"/>
  <c r="O267" i="1"/>
  <c r="N267" i="1"/>
  <c r="M267" i="1"/>
  <c r="L267" i="1"/>
  <c r="K267" i="1"/>
  <c r="J267" i="1"/>
  <c r="I267" i="1"/>
  <c r="H267" i="1"/>
  <c r="T266" i="1"/>
  <c r="S266" i="1"/>
  <c r="R266" i="1"/>
  <c r="Q266" i="1"/>
  <c r="P266" i="1"/>
  <c r="O266" i="1"/>
  <c r="N266" i="1"/>
  <c r="M266" i="1"/>
  <c r="L266" i="1"/>
  <c r="K266" i="1"/>
  <c r="J266" i="1"/>
  <c r="I266" i="1"/>
  <c r="H266" i="1"/>
  <c r="T265" i="1"/>
  <c r="S265" i="1"/>
  <c r="R265" i="1"/>
  <c r="Q265" i="1"/>
  <c r="P265" i="1"/>
  <c r="O265" i="1"/>
  <c r="N265" i="1"/>
  <c r="M265" i="1"/>
  <c r="L265" i="1"/>
  <c r="K265" i="1"/>
  <c r="J265" i="1"/>
  <c r="I265" i="1"/>
  <c r="H265" i="1"/>
  <c r="T264" i="1"/>
  <c r="S264" i="1"/>
  <c r="R264" i="1"/>
  <c r="Q264" i="1"/>
  <c r="P264" i="1"/>
  <c r="O264" i="1"/>
  <c r="N264" i="1"/>
  <c r="M264" i="1"/>
  <c r="L264" i="1"/>
  <c r="K264" i="1"/>
  <c r="J264" i="1"/>
  <c r="I264" i="1"/>
  <c r="H264" i="1"/>
  <c r="T263" i="1"/>
  <c r="S263" i="1"/>
  <c r="R263" i="1"/>
  <c r="Q263" i="1"/>
  <c r="P263" i="1"/>
  <c r="O263" i="1"/>
  <c r="N263" i="1"/>
  <c r="M263" i="1"/>
  <c r="L263" i="1"/>
  <c r="K263" i="1"/>
  <c r="J263" i="1"/>
  <c r="I263" i="1"/>
  <c r="H263" i="1"/>
  <c r="T262" i="1"/>
  <c r="S262" i="1"/>
  <c r="R262" i="1"/>
  <c r="Q262" i="1"/>
  <c r="P262" i="1"/>
  <c r="O262" i="1"/>
  <c r="N262" i="1"/>
  <c r="M262" i="1"/>
  <c r="L262" i="1"/>
  <c r="K262" i="1"/>
  <c r="J262" i="1"/>
  <c r="I262" i="1"/>
  <c r="H262" i="1"/>
  <c r="T261" i="1"/>
  <c r="S261" i="1"/>
  <c r="R261" i="1"/>
  <c r="Q261" i="1"/>
  <c r="P261" i="1"/>
  <c r="O261" i="1"/>
  <c r="N261" i="1"/>
  <c r="M261" i="1"/>
  <c r="L261" i="1"/>
  <c r="K261" i="1"/>
  <c r="J261" i="1"/>
  <c r="I261" i="1"/>
  <c r="H261" i="1"/>
  <c r="T260" i="1"/>
  <c r="S260" i="1"/>
  <c r="R260" i="1"/>
  <c r="Q260" i="1"/>
  <c r="P260" i="1"/>
  <c r="O260" i="1"/>
  <c r="N260" i="1"/>
  <c r="M260" i="1"/>
  <c r="L260" i="1"/>
  <c r="K260" i="1"/>
  <c r="J260" i="1"/>
  <c r="I260" i="1"/>
  <c r="H260" i="1"/>
  <c r="T259" i="1"/>
  <c r="S259" i="1"/>
  <c r="R259" i="1"/>
  <c r="Q259" i="1"/>
  <c r="P259" i="1"/>
  <c r="O259" i="1"/>
  <c r="N259" i="1"/>
  <c r="M259" i="1"/>
  <c r="L259" i="1"/>
  <c r="K259" i="1"/>
  <c r="J259" i="1"/>
  <c r="I259" i="1"/>
  <c r="H259" i="1"/>
  <c r="T258" i="1"/>
  <c r="S258" i="1"/>
  <c r="R258" i="1"/>
  <c r="Q258" i="1"/>
  <c r="P258" i="1"/>
  <c r="O258" i="1"/>
  <c r="N258" i="1"/>
  <c r="M258" i="1"/>
  <c r="L258" i="1"/>
  <c r="K258" i="1"/>
  <c r="J258" i="1"/>
  <c r="I258" i="1"/>
  <c r="H258" i="1"/>
  <c r="T257" i="1"/>
  <c r="S257" i="1"/>
  <c r="R257" i="1"/>
  <c r="Q257" i="1"/>
  <c r="P257" i="1"/>
  <c r="O257" i="1"/>
  <c r="N257" i="1"/>
  <c r="M257" i="1"/>
  <c r="L257" i="1"/>
  <c r="K257" i="1"/>
  <c r="J257" i="1"/>
  <c r="I257" i="1"/>
  <c r="H257" i="1"/>
  <c r="T256" i="1"/>
  <c r="S256" i="1"/>
  <c r="R256" i="1"/>
  <c r="Q256" i="1"/>
  <c r="P256" i="1"/>
  <c r="O256" i="1"/>
  <c r="N256" i="1"/>
  <c r="M256" i="1"/>
  <c r="L256" i="1"/>
  <c r="K256" i="1"/>
  <c r="J256" i="1"/>
  <c r="I256" i="1"/>
  <c r="H256" i="1"/>
  <c r="T255" i="1"/>
  <c r="S255" i="1"/>
  <c r="R255" i="1"/>
  <c r="Q255" i="1"/>
  <c r="P255" i="1"/>
  <c r="O255" i="1"/>
  <c r="N255" i="1"/>
  <c r="M255" i="1"/>
  <c r="L255" i="1"/>
  <c r="K255" i="1"/>
  <c r="J255" i="1"/>
  <c r="I255" i="1"/>
  <c r="H255" i="1"/>
  <c r="T254" i="1"/>
  <c r="S254" i="1"/>
  <c r="R254" i="1"/>
  <c r="Q254" i="1"/>
  <c r="P254" i="1"/>
  <c r="O254" i="1"/>
  <c r="N254" i="1"/>
  <c r="M254" i="1"/>
  <c r="L254" i="1"/>
  <c r="K254" i="1"/>
  <c r="J254" i="1"/>
  <c r="I254" i="1"/>
  <c r="H254" i="1"/>
  <c r="T253" i="1"/>
  <c r="S253" i="1"/>
  <c r="R253" i="1"/>
  <c r="Q253" i="1"/>
  <c r="P253" i="1"/>
  <c r="O253" i="1"/>
  <c r="N253" i="1"/>
  <c r="M253" i="1"/>
  <c r="L253" i="1"/>
  <c r="K253" i="1"/>
  <c r="J253" i="1"/>
  <c r="I253" i="1"/>
  <c r="H253" i="1"/>
  <c r="T252" i="1"/>
  <c r="S252" i="1"/>
  <c r="R252" i="1"/>
  <c r="Q252" i="1"/>
  <c r="P252" i="1"/>
  <c r="O252" i="1"/>
  <c r="N252" i="1"/>
  <c r="M252" i="1"/>
  <c r="L252" i="1"/>
  <c r="K252" i="1"/>
  <c r="J252" i="1"/>
  <c r="I252" i="1"/>
  <c r="H252" i="1"/>
  <c r="T251" i="1"/>
  <c r="S251" i="1"/>
  <c r="R251" i="1"/>
  <c r="Q251" i="1"/>
  <c r="P251" i="1"/>
  <c r="O251" i="1"/>
  <c r="N251" i="1"/>
  <c r="M251" i="1"/>
  <c r="L251" i="1"/>
  <c r="K251" i="1"/>
  <c r="J251" i="1"/>
  <c r="I251" i="1"/>
  <c r="H251" i="1"/>
  <c r="T250" i="1"/>
  <c r="S250" i="1"/>
  <c r="R250" i="1"/>
  <c r="Q250" i="1"/>
  <c r="P250" i="1"/>
  <c r="O250" i="1"/>
  <c r="N250" i="1"/>
  <c r="M250" i="1"/>
  <c r="L250" i="1"/>
  <c r="K250" i="1"/>
  <c r="J250" i="1"/>
  <c r="I250" i="1"/>
  <c r="H250" i="1"/>
  <c r="T249" i="1"/>
  <c r="S249" i="1"/>
  <c r="R249" i="1"/>
  <c r="Q249" i="1"/>
  <c r="P249" i="1"/>
  <c r="O249" i="1"/>
  <c r="N249" i="1"/>
  <c r="M249" i="1"/>
  <c r="L249" i="1"/>
  <c r="K249" i="1"/>
  <c r="J249" i="1"/>
  <c r="I249" i="1"/>
  <c r="H249" i="1"/>
  <c r="T248" i="1"/>
  <c r="S248" i="1"/>
  <c r="R248" i="1"/>
  <c r="Q248" i="1"/>
  <c r="P248" i="1"/>
  <c r="O248" i="1"/>
  <c r="N248" i="1"/>
  <c r="M248" i="1"/>
  <c r="L248" i="1"/>
  <c r="K248" i="1"/>
  <c r="J248" i="1"/>
  <c r="I248" i="1"/>
  <c r="H248" i="1"/>
  <c r="T247" i="1"/>
  <c r="S247" i="1"/>
  <c r="R247" i="1"/>
  <c r="Q247" i="1"/>
  <c r="P247" i="1"/>
  <c r="O247" i="1"/>
  <c r="N247" i="1"/>
  <c r="M247" i="1"/>
  <c r="L247" i="1"/>
  <c r="K247" i="1"/>
  <c r="J247" i="1"/>
  <c r="I247" i="1"/>
  <c r="H247" i="1"/>
  <c r="T246" i="1"/>
  <c r="S246" i="1"/>
  <c r="R246" i="1"/>
  <c r="Q246" i="1"/>
  <c r="P246" i="1"/>
  <c r="O246" i="1"/>
  <c r="N246" i="1"/>
  <c r="M246" i="1"/>
  <c r="L246" i="1"/>
  <c r="K246" i="1"/>
  <c r="J246" i="1"/>
  <c r="I246" i="1"/>
  <c r="H246" i="1"/>
  <c r="T245" i="1"/>
  <c r="S245" i="1"/>
  <c r="R245" i="1"/>
  <c r="Q245" i="1"/>
  <c r="P245" i="1"/>
  <c r="O245" i="1"/>
  <c r="N245" i="1"/>
  <c r="M245" i="1"/>
  <c r="L245" i="1"/>
  <c r="K245" i="1"/>
  <c r="J245" i="1"/>
  <c r="I245" i="1"/>
  <c r="H245" i="1"/>
  <c r="T244" i="1"/>
  <c r="S244" i="1"/>
  <c r="R244" i="1"/>
  <c r="Q244" i="1"/>
  <c r="P244" i="1"/>
  <c r="O244" i="1"/>
  <c r="N244" i="1"/>
  <c r="M244" i="1"/>
  <c r="L244" i="1"/>
  <c r="K244" i="1"/>
  <c r="J244" i="1"/>
  <c r="I244" i="1"/>
  <c r="H244" i="1"/>
  <c r="T243" i="1"/>
  <c r="S243" i="1"/>
  <c r="R243" i="1"/>
  <c r="Q243" i="1"/>
  <c r="P243" i="1"/>
  <c r="O243" i="1"/>
  <c r="N243" i="1"/>
  <c r="M243" i="1"/>
  <c r="L243" i="1"/>
  <c r="K243" i="1"/>
  <c r="J243" i="1"/>
  <c r="I243" i="1"/>
  <c r="H243" i="1"/>
  <c r="T242" i="1"/>
  <c r="S242" i="1"/>
  <c r="R242" i="1"/>
  <c r="Q242" i="1"/>
  <c r="P242" i="1"/>
  <c r="O242" i="1"/>
  <c r="N242" i="1"/>
  <c r="M242" i="1"/>
  <c r="L242" i="1"/>
  <c r="K242" i="1"/>
  <c r="J242" i="1"/>
  <c r="I242" i="1"/>
  <c r="H242" i="1"/>
  <c r="T241" i="1"/>
  <c r="S241" i="1"/>
  <c r="R241" i="1"/>
  <c r="Q241" i="1"/>
  <c r="P241" i="1"/>
  <c r="O241" i="1"/>
  <c r="N241" i="1"/>
  <c r="M241" i="1"/>
  <c r="L241" i="1"/>
  <c r="K241" i="1"/>
  <c r="J241" i="1"/>
  <c r="I241" i="1"/>
  <c r="H241" i="1"/>
  <c r="T240" i="1"/>
  <c r="S240" i="1"/>
  <c r="R240" i="1"/>
  <c r="Q240" i="1"/>
  <c r="P240" i="1"/>
  <c r="O240" i="1"/>
  <c r="N240" i="1"/>
  <c r="M240" i="1"/>
  <c r="L240" i="1"/>
  <c r="K240" i="1"/>
  <c r="J240" i="1"/>
  <c r="I240" i="1"/>
  <c r="H240" i="1"/>
  <c r="T239" i="1"/>
  <c r="S239" i="1"/>
  <c r="R239" i="1"/>
  <c r="Q239" i="1"/>
  <c r="P239" i="1"/>
  <c r="O239" i="1"/>
  <c r="N239" i="1"/>
  <c r="M239" i="1"/>
  <c r="L239" i="1"/>
  <c r="K239" i="1"/>
  <c r="J239" i="1"/>
  <c r="I239" i="1"/>
  <c r="H239" i="1"/>
  <c r="T238" i="1"/>
  <c r="S238" i="1"/>
  <c r="R238" i="1"/>
  <c r="Q238" i="1"/>
  <c r="P238" i="1"/>
  <c r="O238" i="1"/>
  <c r="N238" i="1"/>
  <c r="M238" i="1"/>
  <c r="L238" i="1"/>
  <c r="K238" i="1"/>
  <c r="J238" i="1"/>
  <c r="I238" i="1"/>
  <c r="H238" i="1"/>
  <c r="T237" i="1"/>
  <c r="S237" i="1"/>
  <c r="R237" i="1"/>
  <c r="Q237" i="1"/>
  <c r="P237" i="1"/>
  <c r="O237" i="1"/>
  <c r="N237" i="1"/>
  <c r="M237" i="1"/>
  <c r="L237" i="1"/>
  <c r="K237" i="1"/>
  <c r="J237" i="1"/>
  <c r="I237" i="1"/>
  <c r="H237" i="1"/>
  <c r="T236" i="1"/>
  <c r="S236" i="1"/>
  <c r="R236" i="1"/>
  <c r="Q236" i="1"/>
  <c r="P236" i="1"/>
  <c r="O236" i="1"/>
  <c r="N236" i="1"/>
  <c r="M236" i="1"/>
  <c r="L236" i="1"/>
  <c r="K236" i="1"/>
  <c r="J236" i="1"/>
  <c r="I236" i="1"/>
  <c r="H236" i="1"/>
  <c r="T235" i="1"/>
  <c r="S235" i="1"/>
  <c r="R235" i="1"/>
  <c r="Q235" i="1"/>
  <c r="P235" i="1"/>
  <c r="O235" i="1"/>
  <c r="N235" i="1"/>
  <c r="M235" i="1"/>
  <c r="L235" i="1"/>
  <c r="K235" i="1"/>
  <c r="J235" i="1"/>
  <c r="I235" i="1"/>
  <c r="H235" i="1"/>
  <c r="T234" i="1"/>
  <c r="S234" i="1"/>
  <c r="R234" i="1"/>
  <c r="Q234" i="1"/>
  <c r="P234" i="1"/>
  <c r="O234" i="1"/>
  <c r="N234" i="1"/>
  <c r="M234" i="1"/>
  <c r="L234" i="1"/>
  <c r="K234" i="1"/>
  <c r="J234" i="1"/>
  <c r="I234" i="1"/>
  <c r="H234" i="1"/>
  <c r="T233" i="1"/>
  <c r="S233" i="1"/>
  <c r="R233" i="1"/>
  <c r="Q233" i="1"/>
  <c r="P233" i="1"/>
  <c r="O233" i="1"/>
  <c r="N233" i="1"/>
  <c r="M233" i="1"/>
  <c r="L233" i="1"/>
  <c r="K233" i="1"/>
  <c r="J233" i="1"/>
  <c r="I233" i="1"/>
  <c r="H233" i="1"/>
  <c r="T232" i="1"/>
  <c r="S232" i="1"/>
  <c r="R232" i="1"/>
  <c r="Q232" i="1"/>
  <c r="P232" i="1"/>
  <c r="O232" i="1"/>
  <c r="N232" i="1"/>
  <c r="M232" i="1"/>
  <c r="L232" i="1"/>
  <c r="K232" i="1"/>
  <c r="J232" i="1"/>
  <c r="I232" i="1"/>
  <c r="H232" i="1"/>
  <c r="T231" i="1"/>
  <c r="S231" i="1"/>
  <c r="R231" i="1"/>
  <c r="Q231" i="1"/>
  <c r="P231" i="1"/>
  <c r="O231" i="1"/>
  <c r="N231" i="1"/>
  <c r="M231" i="1"/>
  <c r="L231" i="1"/>
  <c r="K231" i="1"/>
  <c r="J231" i="1"/>
  <c r="I231" i="1"/>
  <c r="H231" i="1"/>
  <c r="T230" i="1"/>
  <c r="S230" i="1"/>
  <c r="R230" i="1"/>
  <c r="Q230" i="1"/>
  <c r="P230" i="1"/>
  <c r="O230" i="1"/>
  <c r="N230" i="1"/>
  <c r="M230" i="1"/>
  <c r="L230" i="1"/>
  <c r="K230" i="1"/>
  <c r="J230" i="1"/>
  <c r="I230" i="1"/>
  <c r="H230" i="1"/>
  <c r="T229" i="1"/>
  <c r="S229" i="1"/>
  <c r="R229" i="1"/>
  <c r="Q229" i="1"/>
  <c r="P229" i="1"/>
  <c r="O229" i="1"/>
  <c r="N229" i="1"/>
  <c r="M229" i="1"/>
  <c r="L229" i="1"/>
  <c r="K229" i="1"/>
  <c r="J229" i="1"/>
  <c r="I229" i="1"/>
  <c r="H229" i="1"/>
  <c r="T228" i="1"/>
  <c r="S228" i="1"/>
  <c r="R228" i="1"/>
  <c r="Q228" i="1"/>
  <c r="P228" i="1"/>
  <c r="O228" i="1"/>
  <c r="N228" i="1"/>
  <c r="M228" i="1"/>
  <c r="L228" i="1"/>
  <c r="K228" i="1"/>
  <c r="J228" i="1"/>
  <c r="I228" i="1"/>
  <c r="H228" i="1"/>
  <c r="T227" i="1"/>
  <c r="S227" i="1"/>
  <c r="R227" i="1"/>
  <c r="Q227" i="1"/>
  <c r="P227" i="1"/>
  <c r="O227" i="1"/>
  <c r="N227" i="1"/>
  <c r="M227" i="1"/>
  <c r="L227" i="1"/>
  <c r="K227" i="1"/>
  <c r="J227" i="1"/>
  <c r="I227" i="1"/>
  <c r="H227" i="1"/>
  <c r="T226" i="1"/>
  <c r="S226" i="1"/>
  <c r="R226" i="1"/>
  <c r="Q226" i="1"/>
  <c r="P226" i="1"/>
  <c r="O226" i="1"/>
  <c r="N226" i="1"/>
  <c r="M226" i="1"/>
  <c r="L226" i="1"/>
  <c r="K226" i="1"/>
  <c r="J226" i="1"/>
  <c r="I226" i="1"/>
  <c r="H226" i="1"/>
  <c r="T225" i="1"/>
  <c r="S225" i="1"/>
  <c r="R225" i="1"/>
  <c r="Q225" i="1"/>
  <c r="P225" i="1"/>
  <c r="O225" i="1"/>
  <c r="N225" i="1"/>
  <c r="M225" i="1"/>
  <c r="L225" i="1"/>
  <c r="K225" i="1"/>
  <c r="J225" i="1"/>
  <c r="I225" i="1"/>
  <c r="H225" i="1"/>
  <c r="T224" i="1"/>
  <c r="S224" i="1"/>
  <c r="R224" i="1"/>
  <c r="Q224" i="1"/>
  <c r="P224" i="1"/>
  <c r="O224" i="1"/>
  <c r="N224" i="1"/>
  <c r="M224" i="1"/>
  <c r="L224" i="1"/>
  <c r="K224" i="1"/>
  <c r="J224" i="1"/>
  <c r="I224" i="1"/>
  <c r="H224" i="1"/>
  <c r="T223" i="1"/>
  <c r="S223" i="1"/>
  <c r="R223" i="1"/>
  <c r="Q223" i="1"/>
  <c r="P223" i="1"/>
  <c r="O223" i="1"/>
  <c r="N223" i="1"/>
  <c r="M223" i="1"/>
  <c r="L223" i="1"/>
  <c r="K223" i="1"/>
  <c r="J223" i="1"/>
  <c r="I223" i="1"/>
  <c r="H223" i="1"/>
  <c r="T222" i="1"/>
  <c r="S222" i="1"/>
  <c r="R222" i="1"/>
  <c r="Q222" i="1"/>
  <c r="P222" i="1"/>
  <c r="O222" i="1"/>
  <c r="N222" i="1"/>
  <c r="M222" i="1"/>
  <c r="L222" i="1"/>
  <c r="K222" i="1"/>
  <c r="J222" i="1"/>
  <c r="I222" i="1"/>
  <c r="H222" i="1"/>
  <c r="T221" i="1"/>
  <c r="S221" i="1"/>
  <c r="R221" i="1"/>
  <c r="Q221" i="1"/>
  <c r="P221" i="1"/>
  <c r="O221" i="1"/>
  <c r="N221" i="1"/>
  <c r="M221" i="1"/>
  <c r="L221" i="1"/>
  <c r="K221" i="1"/>
  <c r="J221" i="1"/>
  <c r="I221" i="1"/>
  <c r="H221" i="1"/>
  <c r="T220" i="1"/>
  <c r="S220" i="1"/>
  <c r="R220" i="1"/>
  <c r="Q220" i="1"/>
  <c r="P220" i="1"/>
  <c r="O220" i="1"/>
  <c r="N220" i="1"/>
  <c r="M220" i="1"/>
  <c r="L220" i="1"/>
  <c r="K220" i="1"/>
  <c r="J220" i="1"/>
  <c r="I220" i="1"/>
  <c r="H220" i="1"/>
  <c r="T219" i="1"/>
  <c r="S219" i="1"/>
  <c r="R219" i="1"/>
  <c r="Q219" i="1"/>
  <c r="P219" i="1"/>
  <c r="O219" i="1"/>
  <c r="N219" i="1"/>
  <c r="M219" i="1"/>
  <c r="L219" i="1"/>
  <c r="K219" i="1"/>
  <c r="J219" i="1"/>
  <c r="I219" i="1"/>
  <c r="H219" i="1"/>
  <c r="T218" i="1"/>
  <c r="S218" i="1"/>
  <c r="R218" i="1"/>
  <c r="Q218" i="1"/>
  <c r="P218" i="1"/>
  <c r="O218" i="1"/>
  <c r="N218" i="1"/>
  <c r="M218" i="1"/>
  <c r="L218" i="1"/>
  <c r="K218" i="1"/>
  <c r="J218" i="1"/>
  <c r="I218" i="1"/>
  <c r="H218" i="1"/>
  <c r="T217" i="1"/>
  <c r="S217" i="1"/>
  <c r="R217" i="1"/>
  <c r="Q217" i="1"/>
  <c r="P217" i="1"/>
  <c r="O217" i="1"/>
  <c r="N217" i="1"/>
  <c r="M217" i="1"/>
  <c r="L217" i="1"/>
  <c r="K217" i="1"/>
  <c r="J217" i="1"/>
  <c r="I217" i="1"/>
  <c r="H217" i="1"/>
  <c r="T216" i="1"/>
  <c r="S216" i="1"/>
  <c r="R216" i="1"/>
  <c r="Q216" i="1"/>
  <c r="P216" i="1"/>
  <c r="O216" i="1"/>
  <c r="N216" i="1"/>
  <c r="M216" i="1"/>
  <c r="L216" i="1"/>
  <c r="K216" i="1"/>
  <c r="J216" i="1"/>
  <c r="I216" i="1"/>
  <c r="H216" i="1"/>
  <c r="T215" i="1"/>
  <c r="S215" i="1"/>
  <c r="R215" i="1"/>
  <c r="Q215" i="1"/>
  <c r="P215" i="1"/>
  <c r="O215" i="1"/>
  <c r="N215" i="1"/>
  <c r="M215" i="1"/>
  <c r="L215" i="1"/>
  <c r="K215" i="1"/>
  <c r="J215" i="1"/>
  <c r="I215" i="1"/>
  <c r="H215" i="1"/>
  <c r="T214" i="1"/>
  <c r="S214" i="1"/>
  <c r="R214" i="1"/>
  <c r="Q214" i="1"/>
  <c r="P214" i="1"/>
  <c r="O214" i="1"/>
  <c r="N214" i="1"/>
  <c r="M214" i="1"/>
  <c r="L214" i="1"/>
  <c r="K214" i="1"/>
  <c r="J214" i="1"/>
  <c r="I214" i="1"/>
  <c r="H214" i="1"/>
  <c r="T213" i="1"/>
  <c r="S213" i="1"/>
  <c r="R213" i="1"/>
  <c r="Q213" i="1"/>
  <c r="P213" i="1"/>
  <c r="O213" i="1"/>
  <c r="N213" i="1"/>
  <c r="M213" i="1"/>
  <c r="L213" i="1"/>
  <c r="K213" i="1"/>
  <c r="J213" i="1"/>
  <c r="I213" i="1"/>
  <c r="H213" i="1"/>
  <c r="T212" i="1"/>
  <c r="S212" i="1"/>
  <c r="R212" i="1"/>
  <c r="Q212" i="1"/>
  <c r="P212" i="1"/>
  <c r="O212" i="1"/>
  <c r="N212" i="1"/>
  <c r="M212" i="1"/>
  <c r="L212" i="1"/>
  <c r="K212" i="1"/>
  <c r="J212" i="1"/>
  <c r="I212" i="1"/>
  <c r="H212" i="1"/>
  <c r="T211" i="1"/>
  <c r="S211" i="1"/>
  <c r="R211" i="1"/>
  <c r="Q211" i="1"/>
  <c r="P211" i="1"/>
  <c r="O211" i="1"/>
  <c r="N211" i="1"/>
  <c r="M211" i="1"/>
  <c r="L211" i="1"/>
  <c r="K211" i="1"/>
  <c r="J211" i="1"/>
  <c r="I211" i="1"/>
  <c r="H211" i="1"/>
  <c r="T210" i="1"/>
  <c r="S210" i="1"/>
  <c r="R210" i="1"/>
  <c r="Q210" i="1"/>
  <c r="P210" i="1"/>
  <c r="O210" i="1"/>
  <c r="N210" i="1"/>
  <c r="M210" i="1"/>
  <c r="L210" i="1"/>
  <c r="K210" i="1"/>
  <c r="J210" i="1"/>
  <c r="I210" i="1"/>
  <c r="H210" i="1"/>
  <c r="T209" i="1"/>
  <c r="S209" i="1"/>
  <c r="R209" i="1"/>
  <c r="Q209" i="1"/>
  <c r="P209" i="1"/>
  <c r="O209" i="1"/>
  <c r="N209" i="1"/>
  <c r="M209" i="1"/>
  <c r="L209" i="1"/>
  <c r="K209" i="1"/>
  <c r="J209" i="1"/>
  <c r="I209" i="1"/>
  <c r="H209" i="1"/>
  <c r="T208" i="1"/>
  <c r="S208" i="1"/>
  <c r="R208" i="1"/>
  <c r="Q208" i="1"/>
  <c r="P208" i="1"/>
  <c r="O208" i="1"/>
  <c r="N208" i="1"/>
  <c r="M208" i="1"/>
  <c r="L208" i="1"/>
  <c r="K208" i="1"/>
  <c r="J208" i="1"/>
  <c r="I208" i="1"/>
  <c r="H208" i="1"/>
  <c r="T207" i="1"/>
  <c r="S207" i="1"/>
  <c r="R207" i="1"/>
  <c r="Q207" i="1"/>
  <c r="P207" i="1"/>
  <c r="O207" i="1"/>
  <c r="N207" i="1"/>
  <c r="M207" i="1"/>
  <c r="L207" i="1"/>
  <c r="K207" i="1"/>
  <c r="J207" i="1"/>
  <c r="I207" i="1"/>
  <c r="H207" i="1"/>
  <c r="T206" i="1"/>
  <c r="S206" i="1"/>
  <c r="R206" i="1"/>
  <c r="Q206" i="1"/>
  <c r="P206" i="1"/>
  <c r="O206" i="1"/>
  <c r="N206" i="1"/>
  <c r="M206" i="1"/>
  <c r="L206" i="1"/>
  <c r="K206" i="1"/>
  <c r="J206" i="1"/>
  <c r="I206" i="1"/>
  <c r="H206" i="1"/>
  <c r="T205" i="1"/>
  <c r="S205" i="1"/>
  <c r="R205" i="1"/>
  <c r="Q205" i="1"/>
  <c r="P205" i="1"/>
  <c r="O205" i="1"/>
  <c r="N205" i="1"/>
  <c r="M205" i="1"/>
  <c r="L205" i="1"/>
  <c r="K205" i="1"/>
  <c r="J205" i="1"/>
  <c r="I205" i="1"/>
  <c r="H205" i="1"/>
  <c r="T204" i="1"/>
  <c r="S204" i="1"/>
  <c r="R204" i="1"/>
  <c r="Q204" i="1"/>
  <c r="P204" i="1"/>
  <c r="O204" i="1"/>
  <c r="N204" i="1"/>
  <c r="M204" i="1"/>
  <c r="L204" i="1"/>
  <c r="K204" i="1"/>
  <c r="J204" i="1"/>
  <c r="I204" i="1"/>
  <c r="H204" i="1"/>
  <c r="T203" i="1"/>
  <c r="S203" i="1"/>
  <c r="R203" i="1"/>
  <c r="Q203" i="1"/>
  <c r="P203" i="1"/>
  <c r="O203" i="1"/>
  <c r="N203" i="1"/>
  <c r="M203" i="1"/>
  <c r="L203" i="1"/>
  <c r="K203" i="1"/>
  <c r="J203" i="1"/>
  <c r="I203" i="1"/>
  <c r="H203" i="1"/>
  <c r="T202" i="1"/>
  <c r="S202" i="1"/>
  <c r="R202" i="1"/>
  <c r="Q202" i="1"/>
  <c r="P202" i="1"/>
  <c r="O202" i="1"/>
  <c r="N202" i="1"/>
  <c r="M202" i="1"/>
  <c r="L202" i="1"/>
  <c r="K202" i="1"/>
  <c r="J202" i="1"/>
  <c r="I202" i="1"/>
  <c r="H202" i="1"/>
  <c r="T201" i="1"/>
  <c r="S201" i="1"/>
  <c r="R201" i="1"/>
  <c r="Q201" i="1"/>
  <c r="P201" i="1"/>
  <c r="O201" i="1"/>
  <c r="N201" i="1"/>
  <c r="M201" i="1"/>
  <c r="L201" i="1"/>
  <c r="K201" i="1"/>
  <c r="J201" i="1"/>
  <c r="I201" i="1"/>
  <c r="H201" i="1"/>
  <c r="T200" i="1"/>
  <c r="S200" i="1"/>
  <c r="R200" i="1"/>
  <c r="Q200" i="1"/>
  <c r="P200" i="1"/>
  <c r="O200" i="1"/>
  <c r="N200" i="1"/>
  <c r="M200" i="1"/>
  <c r="L200" i="1"/>
  <c r="K200" i="1"/>
  <c r="J200" i="1"/>
  <c r="I200" i="1"/>
  <c r="H200" i="1"/>
  <c r="T199" i="1"/>
  <c r="S199" i="1"/>
  <c r="R199" i="1"/>
  <c r="Q199" i="1"/>
  <c r="P199" i="1"/>
  <c r="O199" i="1"/>
  <c r="N199" i="1"/>
  <c r="M199" i="1"/>
  <c r="L199" i="1"/>
  <c r="K199" i="1"/>
  <c r="J199" i="1"/>
  <c r="I199" i="1"/>
  <c r="H199" i="1"/>
  <c r="T198" i="1"/>
  <c r="S198" i="1"/>
  <c r="R198" i="1"/>
  <c r="Q198" i="1"/>
  <c r="P198" i="1"/>
  <c r="O198" i="1"/>
  <c r="N198" i="1"/>
  <c r="M198" i="1"/>
  <c r="L198" i="1"/>
  <c r="K198" i="1"/>
  <c r="J198" i="1"/>
  <c r="I198" i="1"/>
  <c r="H198" i="1"/>
  <c r="T197" i="1"/>
  <c r="S197" i="1"/>
  <c r="R197" i="1"/>
  <c r="Q197" i="1"/>
  <c r="P197" i="1"/>
  <c r="O197" i="1"/>
  <c r="N197" i="1"/>
  <c r="M197" i="1"/>
  <c r="L197" i="1"/>
  <c r="K197" i="1"/>
  <c r="J197" i="1"/>
  <c r="I197" i="1"/>
  <c r="H197" i="1"/>
  <c r="T196" i="1"/>
  <c r="S196" i="1"/>
  <c r="R196" i="1"/>
  <c r="Q196" i="1"/>
  <c r="P196" i="1"/>
  <c r="O196" i="1"/>
  <c r="N196" i="1"/>
  <c r="M196" i="1"/>
  <c r="L196" i="1"/>
  <c r="K196" i="1"/>
  <c r="J196" i="1"/>
  <c r="I196" i="1"/>
  <c r="H196" i="1"/>
  <c r="T195" i="1"/>
  <c r="S195" i="1"/>
  <c r="R195" i="1"/>
  <c r="Q195" i="1"/>
  <c r="P195" i="1"/>
  <c r="O195" i="1"/>
  <c r="N195" i="1"/>
  <c r="M195" i="1"/>
  <c r="L195" i="1"/>
  <c r="K195" i="1"/>
  <c r="J195" i="1"/>
  <c r="I195" i="1"/>
  <c r="H195" i="1"/>
  <c r="T194" i="1"/>
  <c r="S194" i="1"/>
  <c r="R194" i="1"/>
  <c r="Q194" i="1"/>
  <c r="P194" i="1"/>
  <c r="O194" i="1"/>
  <c r="N194" i="1"/>
  <c r="M194" i="1"/>
  <c r="L194" i="1"/>
  <c r="K194" i="1"/>
  <c r="J194" i="1"/>
  <c r="I194" i="1"/>
  <c r="H194" i="1"/>
  <c r="T193" i="1"/>
  <c r="S193" i="1"/>
  <c r="R193" i="1"/>
  <c r="Q193" i="1"/>
  <c r="P193" i="1"/>
  <c r="O193" i="1"/>
  <c r="N193" i="1"/>
  <c r="M193" i="1"/>
  <c r="L193" i="1"/>
  <c r="K193" i="1"/>
  <c r="J193" i="1"/>
  <c r="I193" i="1"/>
  <c r="H193" i="1"/>
  <c r="T192" i="1"/>
  <c r="S192" i="1"/>
  <c r="R192" i="1"/>
  <c r="Q192" i="1"/>
  <c r="P192" i="1"/>
  <c r="O192" i="1"/>
  <c r="N192" i="1"/>
  <c r="M192" i="1"/>
  <c r="L192" i="1"/>
  <c r="K192" i="1"/>
  <c r="J192" i="1"/>
  <c r="I192" i="1"/>
  <c r="H192" i="1"/>
  <c r="T191" i="1"/>
  <c r="S191" i="1"/>
  <c r="R191" i="1"/>
  <c r="Q191" i="1"/>
  <c r="P191" i="1"/>
  <c r="O191" i="1"/>
  <c r="N191" i="1"/>
  <c r="M191" i="1"/>
  <c r="L191" i="1"/>
  <c r="K191" i="1"/>
  <c r="J191" i="1"/>
  <c r="I191" i="1"/>
  <c r="H191" i="1"/>
  <c r="T190" i="1"/>
  <c r="S190" i="1"/>
  <c r="R190" i="1"/>
  <c r="Q190" i="1"/>
  <c r="P190" i="1"/>
  <c r="O190" i="1"/>
  <c r="N190" i="1"/>
  <c r="M190" i="1"/>
  <c r="L190" i="1"/>
  <c r="K190" i="1"/>
  <c r="J190" i="1"/>
  <c r="I190" i="1"/>
  <c r="H190" i="1"/>
  <c r="T189" i="1"/>
  <c r="S189" i="1"/>
  <c r="R189" i="1"/>
  <c r="Q189" i="1"/>
  <c r="P189" i="1"/>
  <c r="O189" i="1"/>
  <c r="N189" i="1"/>
  <c r="M189" i="1"/>
  <c r="L189" i="1"/>
  <c r="K189" i="1"/>
  <c r="J189" i="1"/>
  <c r="I189" i="1"/>
  <c r="H189" i="1"/>
  <c r="T188" i="1"/>
  <c r="S188" i="1"/>
  <c r="R188" i="1"/>
  <c r="Q188" i="1"/>
  <c r="P188" i="1"/>
  <c r="O188" i="1"/>
  <c r="N188" i="1"/>
  <c r="M188" i="1"/>
  <c r="L188" i="1"/>
  <c r="K188" i="1"/>
  <c r="J188" i="1"/>
  <c r="I188" i="1"/>
  <c r="H188" i="1"/>
  <c r="T187" i="1"/>
  <c r="S187" i="1"/>
  <c r="R187" i="1"/>
  <c r="Q187" i="1"/>
  <c r="P187" i="1"/>
  <c r="O187" i="1"/>
  <c r="N187" i="1"/>
  <c r="M187" i="1"/>
  <c r="L187" i="1"/>
  <c r="K187" i="1"/>
  <c r="J187" i="1"/>
  <c r="I187" i="1"/>
  <c r="H187" i="1"/>
  <c r="T186" i="1"/>
  <c r="S186" i="1"/>
  <c r="R186" i="1"/>
  <c r="Q186" i="1"/>
  <c r="P186" i="1"/>
  <c r="O186" i="1"/>
  <c r="N186" i="1"/>
  <c r="M186" i="1"/>
  <c r="L186" i="1"/>
  <c r="K186" i="1"/>
  <c r="J186" i="1"/>
  <c r="I186" i="1"/>
  <c r="H186" i="1"/>
  <c r="T185" i="1"/>
  <c r="S185" i="1"/>
  <c r="R185" i="1"/>
  <c r="Q185" i="1"/>
  <c r="P185" i="1"/>
  <c r="O185" i="1"/>
  <c r="N185" i="1"/>
  <c r="M185" i="1"/>
  <c r="L185" i="1"/>
  <c r="K185" i="1"/>
  <c r="J185" i="1"/>
  <c r="I185" i="1"/>
  <c r="H185" i="1"/>
  <c r="T184" i="1"/>
  <c r="S184" i="1"/>
  <c r="R184" i="1"/>
  <c r="Q184" i="1"/>
  <c r="P184" i="1"/>
  <c r="O184" i="1"/>
  <c r="N184" i="1"/>
  <c r="M184" i="1"/>
  <c r="L184" i="1"/>
  <c r="K184" i="1"/>
  <c r="J184" i="1"/>
  <c r="I184" i="1"/>
  <c r="H184" i="1"/>
  <c r="T183" i="1"/>
  <c r="S183" i="1"/>
  <c r="R183" i="1"/>
  <c r="Q183" i="1"/>
  <c r="P183" i="1"/>
  <c r="O183" i="1"/>
  <c r="N183" i="1"/>
  <c r="M183" i="1"/>
  <c r="L183" i="1"/>
  <c r="K183" i="1"/>
  <c r="J183" i="1"/>
  <c r="I183" i="1"/>
  <c r="H183" i="1"/>
  <c r="T182" i="1"/>
  <c r="S182" i="1"/>
  <c r="R182" i="1"/>
  <c r="Q182" i="1"/>
  <c r="P182" i="1"/>
  <c r="O182" i="1"/>
  <c r="N182" i="1"/>
  <c r="M182" i="1"/>
  <c r="L182" i="1"/>
  <c r="K182" i="1"/>
  <c r="J182" i="1"/>
  <c r="I182" i="1"/>
  <c r="H182" i="1"/>
  <c r="T181" i="1"/>
  <c r="S181" i="1"/>
  <c r="R181" i="1"/>
  <c r="Q181" i="1"/>
  <c r="P181" i="1"/>
  <c r="O181" i="1"/>
  <c r="N181" i="1"/>
  <c r="M181" i="1"/>
  <c r="L181" i="1"/>
  <c r="K181" i="1"/>
  <c r="J181" i="1"/>
  <c r="I181" i="1"/>
  <c r="H181" i="1"/>
  <c r="T180" i="1"/>
  <c r="S180" i="1"/>
  <c r="R180" i="1"/>
  <c r="Q180" i="1"/>
  <c r="P180" i="1"/>
  <c r="O180" i="1"/>
  <c r="N180" i="1"/>
  <c r="M180" i="1"/>
  <c r="L180" i="1"/>
  <c r="K180" i="1"/>
  <c r="J180" i="1"/>
  <c r="I180" i="1"/>
  <c r="H180" i="1"/>
  <c r="T179" i="1"/>
  <c r="S179" i="1"/>
  <c r="R179" i="1"/>
  <c r="Q179" i="1"/>
  <c r="P179" i="1"/>
  <c r="O179" i="1"/>
  <c r="N179" i="1"/>
  <c r="M179" i="1"/>
  <c r="L179" i="1"/>
  <c r="K179" i="1"/>
  <c r="J179" i="1"/>
  <c r="I179" i="1"/>
  <c r="H179" i="1"/>
  <c r="T178" i="1"/>
  <c r="S178" i="1"/>
  <c r="R178" i="1"/>
  <c r="Q178" i="1"/>
  <c r="P178" i="1"/>
  <c r="O178" i="1"/>
  <c r="N178" i="1"/>
  <c r="M178" i="1"/>
  <c r="L178" i="1"/>
  <c r="K178" i="1"/>
  <c r="J178" i="1"/>
  <c r="I178" i="1"/>
  <c r="H178" i="1"/>
  <c r="T177" i="1"/>
  <c r="S177" i="1"/>
  <c r="R177" i="1"/>
  <c r="Q177" i="1"/>
  <c r="P177" i="1"/>
  <c r="O177" i="1"/>
  <c r="N177" i="1"/>
  <c r="M177" i="1"/>
  <c r="L177" i="1"/>
  <c r="K177" i="1"/>
  <c r="J177" i="1"/>
  <c r="I177" i="1"/>
  <c r="H177" i="1"/>
  <c r="T176" i="1"/>
  <c r="S176" i="1"/>
  <c r="R176" i="1"/>
  <c r="Q176" i="1"/>
  <c r="P176" i="1"/>
  <c r="O176" i="1"/>
  <c r="N176" i="1"/>
  <c r="M176" i="1"/>
  <c r="L176" i="1"/>
  <c r="K176" i="1"/>
  <c r="J176" i="1"/>
  <c r="I176" i="1"/>
  <c r="H176" i="1"/>
  <c r="T175" i="1"/>
  <c r="S175" i="1"/>
  <c r="R175" i="1"/>
  <c r="Q175" i="1"/>
  <c r="P175" i="1"/>
  <c r="O175" i="1"/>
  <c r="N175" i="1"/>
  <c r="M175" i="1"/>
  <c r="L175" i="1"/>
  <c r="K175" i="1"/>
  <c r="J175" i="1"/>
  <c r="I175" i="1"/>
  <c r="H175" i="1"/>
  <c r="T174" i="1"/>
  <c r="S174" i="1"/>
  <c r="R174" i="1"/>
  <c r="Q174" i="1"/>
  <c r="P174" i="1"/>
  <c r="O174" i="1"/>
  <c r="N174" i="1"/>
  <c r="M174" i="1"/>
  <c r="L174" i="1"/>
  <c r="K174" i="1"/>
  <c r="J174" i="1"/>
  <c r="I174" i="1"/>
  <c r="H174" i="1"/>
  <c r="T173" i="1"/>
  <c r="S173" i="1"/>
  <c r="R173" i="1"/>
  <c r="Q173" i="1"/>
  <c r="P173" i="1"/>
  <c r="O173" i="1"/>
  <c r="N173" i="1"/>
  <c r="M173" i="1"/>
  <c r="L173" i="1"/>
  <c r="K173" i="1"/>
  <c r="J173" i="1"/>
  <c r="I173" i="1"/>
  <c r="H173" i="1"/>
  <c r="T172" i="1"/>
  <c r="S172" i="1"/>
  <c r="R172" i="1"/>
  <c r="Q172" i="1"/>
  <c r="P172" i="1"/>
  <c r="O172" i="1"/>
  <c r="N172" i="1"/>
  <c r="M172" i="1"/>
  <c r="L172" i="1"/>
  <c r="K172" i="1"/>
  <c r="J172" i="1"/>
  <c r="I172" i="1"/>
  <c r="H172" i="1"/>
  <c r="T171" i="1"/>
  <c r="S171" i="1"/>
  <c r="R171" i="1"/>
  <c r="Q171" i="1"/>
  <c r="P171" i="1"/>
  <c r="O171" i="1"/>
  <c r="N171" i="1"/>
  <c r="M171" i="1"/>
  <c r="L171" i="1"/>
  <c r="K171" i="1"/>
  <c r="J171" i="1"/>
  <c r="I171" i="1"/>
  <c r="H171" i="1"/>
  <c r="T170" i="1"/>
  <c r="S170" i="1"/>
  <c r="R170" i="1"/>
  <c r="Q170" i="1"/>
  <c r="P170" i="1"/>
  <c r="O170" i="1"/>
  <c r="N170" i="1"/>
  <c r="M170" i="1"/>
  <c r="L170" i="1"/>
  <c r="K170" i="1"/>
  <c r="J170" i="1"/>
  <c r="I170" i="1"/>
  <c r="H170" i="1"/>
  <c r="T169" i="1"/>
  <c r="S169" i="1"/>
  <c r="R169" i="1"/>
  <c r="Q169" i="1"/>
  <c r="P169" i="1"/>
  <c r="O169" i="1"/>
  <c r="N169" i="1"/>
  <c r="M169" i="1"/>
  <c r="L169" i="1"/>
  <c r="K169" i="1"/>
  <c r="J169" i="1"/>
  <c r="I169" i="1"/>
  <c r="H169" i="1"/>
  <c r="T168" i="1"/>
  <c r="S168" i="1"/>
  <c r="R168" i="1"/>
  <c r="Q168" i="1"/>
  <c r="P168" i="1"/>
  <c r="O168" i="1"/>
  <c r="N168" i="1"/>
  <c r="M168" i="1"/>
  <c r="L168" i="1"/>
  <c r="K168" i="1"/>
  <c r="J168" i="1"/>
  <c r="I168" i="1"/>
  <c r="H168" i="1"/>
  <c r="T167" i="1"/>
  <c r="S167" i="1"/>
  <c r="R167" i="1"/>
  <c r="Q167" i="1"/>
  <c r="P167" i="1"/>
  <c r="O167" i="1"/>
  <c r="N167" i="1"/>
  <c r="M167" i="1"/>
  <c r="L167" i="1"/>
  <c r="K167" i="1"/>
  <c r="J167" i="1"/>
  <c r="I167" i="1"/>
  <c r="H167" i="1"/>
  <c r="T166" i="1"/>
  <c r="S166" i="1"/>
  <c r="R166" i="1"/>
  <c r="Q166" i="1"/>
  <c r="P166" i="1"/>
  <c r="O166" i="1"/>
  <c r="N166" i="1"/>
  <c r="M166" i="1"/>
  <c r="L166" i="1"/>
  <c r="K166" i="1"/>
  <c r="J166" i="1"/>
  <c r="I166" i="1"/>
  <c r="H166" i="1"/>
  <c r="T165" i="1"/>
  <c r="S165" i="1"/>
  <c r="R165" i="1"/>
  <c r="Q165" i="1"/>
  <c r="P165" i="1"/>
  <c r="O165" i="1"/>
  <c r="N165" i="1"/>
  <c r="M165" i="1"/>
  <c r="L165" i="1"/>
  <c r="K165" i="1"/>
  <c r="J165" i="1"/>
  <c r="I165" i="1"/>
  <c r="H165" i="1"/>
  <c r="T164" i="1"/>
  <c r="S164" i="1"/>
  <c r="R164" i="1"/>
  <c r="Q164" i="1"/>
  <c r="P164" i="1"/>
  <c r="O164" i="1"/>
  <c r="N164" i="1"/>
  <c r="M164" i="1"/>
  <c r="L164" i="1"/>
  <c r="K164" i="1"/>
  <c r="J164" i="1"/>
  <c r="I164" i="1"/>
  <c r="H164" i="1"/>
  <c r="T163" i="1"/>
  <c r="S163" i="1"/>
  <c r="R163" i="1"/>
  <c r="Q163" i="1"/>
  <c r="P163" i="1"/>
  <c r="O163" i="1"/>
  <c r="N163" i="1"/>
  <c r="M163" i="1"/>
  <c r="L163" i="1"/>
  <c r="K163" i="1"/>
  <c r="J163" i="1"/>
  <c r="I163" i="1"/>
  <c r="H163" i="1"/>
  <c r="T162" i="1"/>
  <c r="S162" i="1"/>
  <c r="R162" i="1"/>
  <c r="Q162" i="1"/>
  <c r="P162" i="1"/>
  <c r="O162" i="1"/>
  <c r="N162" i="1"/>
  <c r="M162" i="1"/>
  <c r="L162" i="1"/>
  <c r="K162" i="1"/>
  <c r="J162" i="1"/>
  <c r="I162" i="1"/>
  <c r="H162" i="1"/>
  <c r="T161" i="1"/>
  <c r="S161" i="1"/>
  <c r="R161" i="1"/>
  <c r="Q161" i="1"/>
  <c r="P161" i="1"/>
  <c r="O161" i="1"/>
  <c r="N161" i="1"/>
  <c r="M161" i="1"/>
  <c r="L161" i="1"/>
  <c r="K161" i="1"/>
  <c r="J161" i="1"/>
  <c r="I161" i="1"/>
  <c r="H161" i="1"/>
  <c r="T160" i="1"/>
  <c r="S160" i="1"/>
  <c r="R160" i="1"/>
  <c r="Q160" i="1"/>
  <c r="P160" i="1"/>
  <c r="O160" i="1"/>
  <c r="N160" i="1"/>
  <c r="M160" i="1"/>
  <c r="L160" i="1"/>
  <c r="K160" i="1"/>
  <c r="J160" i="1"/>
  <c r="I160" i="1"/>
  <c r="H160" i="1"/>
  <c r="T159" i="1"/>
  <c r="S159" i="1"/>
  <c r="R159" i="1"/>
  <c r="Q159" i="1"/>
  <c r="P159" i="1"/>
  <c r="O159" i="1"/>
  <c r="N159" i="1"/>
  <c r="M159" i="1"/>
  <c r="L159" i="1"/>
  <c r="K159" i="1"/>
  <c r="J159" i="1"/>
  <c r="I159" i="1"/>
  <c r="H159" i="1"/>
  <c r="T158" i="1"/>
  <c r="S158" i="1"/>
  <c r="R158" i="1"/>
  <c r="Q158" i="1"/>
  <c r="P158" i="1"/>
  <c r="O158" i="1"/>
  <c r="N158" i="1"/>
  <c r="M158" i="1"/>
  <c r="L158" i="1"/>
  <c r="K158" i="1"/>
  <c r="J158" i="1"/>
  <c r="I158" i="1"/>
  <c r="H158" i="1"/>
  <c r="T157" i="1"/>
  <c r="S157" i="1"/>
  <c r="R157" i="1"/>
  <c r="Q157" i="1"/>
  <c r="P157" i="1"/>
  <c r="O157" i="1"/>
  <c r="N157" i="1"/>
  <c r="M157" i="1"/>
  <c r="L157" i="1"/>
  <c r="K157" i="1"/>
  <c r="J157" i="1"/>
  <c r="I157" i="1"/>
  <c r="H157" i="1"/>
  <c r="T156" i="1"/>
  <c r="S156" i="1"/>
  <c r="R156" i="1"/>
  <c r="Q156" i="1"/>
  <c r="P156" i="1"/>
  <c r="O156" i="1"/>
  <c r="N156" i="1"/>
  <c r="M156" i="1"/>
  <c r="L156" i="1"/>
  <c r="K156" i="1"/>
  <c r="J156" i="1"/>
  <c r="I156" i="1"/>
  <c r="H156" i="1"/>
  <c r="T155" i="1"/>
  <c r="S155" i="1"/>
  <c r="R155" i="1"/>
  <c r="Q155" i="1"/>
  <c r="P155" i="1"/>
  <c r="O155" i="1"/>
  <c r="N155" i="1"/>
  <c r="M155" i="1"/>
  <c r="L155" i="1"/>
  <c r="K155" i="1"/>
  <c r="J155" i="1"/>
  <c r="I155" i="1"/>
  <c r="H155" i="1"/>
  <c r="T154" i="1"/>
  <c r="S154" i="1"/>
  <c r="R154" i="1"/>
  <c r="Q154" i="1"/>
  <c r="P154" i="1"/>
  <c r="O154" i="1"/>
  <c r="N154" i="1"/>
  <c r="M154" i="1"/>
  <c r="L154" i="1"/>
  <c r="K154" i="1"/>
  <c r="J154" i="1"/>
  <c r="I154" i="1"/>
  <c r="H154" i="1"/>
  <c r="T153" i="1"/>
  <c r="S153" i="1"/>
  <c r="R153" i="1"/>
  <c r="Q153" i="1"/>
  <c r="P153" i="1"/>
  <c r="O153" i="1"/>
  <c r="N153" i="1"/>
  <c r="M153" i="1"/>
  <c r="L153" i="1"/>
  <c r="K153" i="1"/>
  <c r="J153" i="1"/>
  <c r="I153" i="1"/>
  <c r="H153" i="1"/>
  <c r="T152" i="1"/>
  <c r="S152" i="1"/>
  <c r="R152" i="1"/>
  <c r="Q152" i="1"/>
  <c r="P152" i="1"/>
  <c r="O152" i="1"/>
  <c r="N152" i="1"/>
  <c r="M152" i="1"/>
  <c r="L152" i="1"/>
  <c r="K152" i="1"/>
  <c r="J152" i="1"/>
  <c r="I152" i="1"/>
  <c r="H152" i="1"/>
  <c r="T151" i="1"/>
  <c r="S151" i="1"/>
  <c r="R151" i="1"/>
  <c r="Q151" i="1"/>
  <c r="P151" i="1"/>
  <c r="O151" i="1"/>
  <c r="N151" i="1"/>
  <c r="M151" i="1"/>
  <c r="L151" i="1"/>
  <c r="K151" i="1"/>
  <c r="J151" i="1"/>
  <c r="I151" i="1"/>
  <c r="H151" i="1"/>
  <c r="T150" i="1"/>
  <c r="S150" i="1"/>
  <c r="R150" i="1"/>
  <c r="Q150" i="1"/>
  <c r="P150" i="1"/>
  <c r="O150" i="1"/>
  <c r="N150" i="1"/>
  <c r="M150" i="1"/>
  <c r="L150" i="1"/>
  <c r="K150" i="1"/>
  <c r="J150" i="1"/>
  <c r="I150" i="1"/>
  <c r="H150" i="1"/>
  <c r="T149" i="1"/>
  <c r="S149" i="1"/>
  <c r="R149" i="1"/>
  <c r="Q149" i="1"/>
  <c r="P149" i="1"/>
  <c r="O149" i="1"/>
  <c r="N149" i="1"/>
  <c r="M149" i="1"/>
  <c r="L149" i="1"/>
  <c r="K149" i="1"/>
  <c r="J149" i="1"/>
  <c r="I149" i="1"/>
  <c r="H149" i="1"/>
  <c r="T148" i="1"/>
  <c r="S148" i="1"/>
  <c r="R148" i="1"/>
  <c r="Q148" i="1"/>
  <c r="P148" i="1"/>
  <c r="O148" i="1"/>
  <c r="N148" i="1"/>
  <c r="M148" i="1"/>
  <c r="L148" i="1"/>
  <c r="K148" i="1"/>
  <c r="J148" i="1"/>
  <c r="I148" i="1"/>
  <c r="H148" i="1"/>
  <c r="T147" i="1"/>
  <c r="S147" i="1"/>
  <c r="R147" i="1"/>
  <c r="Q147" i="1"/>
  <c r="P147" i="1"/>
  <c r="O147" i="1"/>
  <c r="N147" i="1"/>
  <c r="M147" i="1"/>
  <c r="L147" i="1"/>
  <c r="K147" i="1"/>
  <c r="J147" i="1"/>
  <c r="I147" i="1"/>
  <c r="H147" i="1"/>
  <c r="T146" i="1"/>
  <c r="S146" i="1"/>
  <c r="R146" i="1"/>
  <c r="Q146" i="1"/>
  <c r="P146" i="1"/>
  <c r="O146" i="1"/>
  <c r="N146" i="1"/>
  <c r="M146" i="1"/>
  <c r="L146" i="1"/>
  <c r="K146" i="1"/>
  <c r="J146" i="1"/>
  <c r="I146" i="1"/>
  <c r="H146" i="1"/>
  <c r="T145" i="1"/>
  <c r="S145" i="1"/>
  <c r="R145" i="1"/>
  <c r="Q145" i="1"/>
  <c r="P145" i="1"/>
  <c r="O145" i="1"/>
  <c r="N145" i="1"/>
  <c r="M145" i="1"/>
  <c r="L145" i="1"/>
  <c r="K145" i="1"/>
  <c r="J145" i="1"/>
  <c r="I145" i="1"/>
  <c r="H145" i="1"/>
  <c r="T144" i="1"/>
  <c r="S144" i="1"/>
  <c r="R144" i="1"/>
  <c r="Q144" i="1"/>
  <c r="P144" i="1"/>
  <c r="O144" i="1"/>
  <c r="N144" i="1"/>
  <c r="M144" i="1"/>
  <c r="L144" i="1"/>
  <c r="K144" i="1"/>
  <c r="J144" i="1"/>
  <c r="I144" i="1"/>
  <c r="H144" i="1"/>
  <c r="T143" i="1"/>
  <c r="S143" i="1"/>
  <c r="R143" i="1"/>
  <c r="Q143" i="1"/>
  <c r="P143" i="1"/>
  <c r="O143" i="1"/>
  <c r="N143" i="1"/>
  <c r="M143" i="1"/>
  <c r="L143" i="1"/>
  <c r="K143" i="1"/>
  <c r="J143" i="1"/>
  <c r="I143" i="1"/>
  <c r="H143" i="1"/>
  <c r="T142" i="1"/>
  <c r="S142" i="1"/>
  <c r="R142" i="1"/>
  <c r="Q142" i="1"/>
  <c r="P142" i="1"/>
  <c r="O142" i="1"/>
  <c r="N142" i="1"/>
  <c r="M142" i="1"/>
  <c r="L142" i="1"/>
  <c r="K142" i="1"/>
  <c r="J142" i="1"/>
  <c r="I142" i="1"/>
  <c r="H142" i="1"/>
  <c r="T141" i="1"/>
  <c r="S141" i="1"/>
  <c r="R141" i="1"/>
  <c r="Q141" i="1"/>
  <c r="P141" i="1"/>
  <c r="O141" i="1"/>
  <c r="N141" i="1"/>
  <c r="M141" i="1"/>
  <c r="L141" i="1"/>
  <c r="K141" i="1"/>
  <c r="J141" i="1"/>
  <c r="I141" i="1"/>
  <c r="H141" i="1"/>
  <c r="T140" i="1"/>
  <c r="S140" i="1"/>
  <c r="R140" i="1"/>
  <c r="Q140" i="1"/>
  <c r="P140" i="1"/>
  <c r="O140" i="1"/>
  <c r="N140" i="1"/>
  <c r="M140" i="1"/>
  <c r="L140" i="1"/>
  <c r="K140" i="1"/>
  <c r="J140" i="1"/>
  <c r="I140" i="1"/>
  <c r="H140" i="1"/>
  <c r="T139" i="1"/>
  <c r="S139" i="1"/>
  <c r="R139" i="1"/>
  <c r="Q139" i="1"/>
  <c r="P139" i="1"/>
  <c r="O139" i="1"/>
  <c r="N139" i="1"/>
  <c r="M139" i="1"/>
  <c r="L139" i="1"/>
  <c r="K139" i="1"/>
  <c r="J139" i="1"/>
  <c r="I139" i="1"/>
  <c r="H139" i="1"/>
  <c r="T138" i="1"/>
  <c r="S138" i="1"/>
  <c r="R138" i="1"/>
  <c r="Q138" i="1"/>
  <c r="P138" i="1"/>
  <c r="O138" i="1"/>
  <c r="N138" i="1"/>
  <c r="M138" i="1"/>
  <c r="L138" i="1"/>
  <c r="K138" i="1"/>
  <c r="J138" i="1"/>
  <c r="I138" i="1"/>
  <c r="H138" i="1"/>
  <c r="T137" i="1"/>
  <c r="S137" i="1"/>
  <c r="R137" i="1"/>
  <c r="Q137" i="1"/>
  <c r="P137" i="1"/>
  <c r="O137" i="1"/>
  <c r="N137" i="1"/>
  <c r="M137" i="1"/>
  <c r="L137" i="1"/>
  <c r="K137" i="1"/>
  <c r="J137" i="1"/>
  <c r="I137" i="1"/>
  <c r="H137" i="1"/>
  <c r="T136" i="1"/>
  <c r="S136" i="1"/>
  <c r="R136" i="1"/>
  <c r="Q136" i="1"/>
  <c r="P136" i="1"/>
  <c r="O136" i="1"/>
  <c r="N136" i="1"/>
  <c r="M136" i="1"/>
  <c r="L136" i="1"/>
  <c r="K136" i="1"/>
  <c r="J136" i="1"/>
  <c r="I136" i="1"/>
  <c r="H136" i="1"/>
  <c r="T135" i="1"/>
  <c r="S135" i="1"/>
  <c r="R135" i="1"/>
  <c r="Q135" i="1"/>
  <c r="P135" i="1"/>
  <c r="O135" i="1"/>
  <c r="N135" i="1"/>
  <c r="M135" i="1"/>
  <c r="L135" i="1"/>
  <c r="K135" i="1"/>
  <c r="J135" i="1"/>
  <c r="I135" i="1"/>
  <c r="H135" i="1"/>
  <c r="T134" i="1"/>
  <c r="S134" i="1"/>
  <c r="R134" i="1"/>
  <c r="Q134" i="1"/>
  <c r="P134" i="1"/>
  <c r="O134" i="1"/>
  <c r="N134" i="1"/>
  <c r="M134" i="1"/>
  <c r="L134" i="1"/>
  <c r="K134" i="1"/>
  <c r="J134" i="1"/>
  <c r="I134" i="1"/>
  <c r="H134" i="1"/>
  <c r="T133" i="1"/>
  <c r="S133" i="1"/>
  <c r="R133" i="1"/>
  <c r="Q133" i="1"/>
  <c r="P133" i="1"/>
  <c r="O133" i="1"/>
  <c r="N133" i="1"/>
  <c r="M133" i="1"/>
  <c r="L133" i="1"/>
  <c r="K133" i="1"/>
  <c r="J133" i="1"/>
  <c r="I133" i="1"/>
  <c r="H133" i="1"/>
  <c r="T132" i="1"/>
  <c r="S132" i="1"/>
  <c r="R132" i="1"/>
  <c r="Q132" i="1"/>
  <c r="P132" i="1"/>
  <c r="O132" i="1"/>
  <c r="N132" i="1"/>
  <c r="M132" i="1"/>
  <c r="L132" i="1"/>
  <c r="K132" i="1"/>
  <c r="J132" i="1"/>
  <c r="I132" i="1"/>
  <c r="H132" i="1"/>
  <c r="T131" i="1"/>
  <c r="S131" i="1"/>
  <c r="R131" i="1"/>
  <c r="Q131" i="1"/>
  <c r="P131" i="1"/>
  <c r="O131" i="1"/>
  <c r="N131" i="1"/>
  <c r="M131" i="1"/>
  <c r="L131" i="1"/>
  <c r="K131" i="1"/>
  <c r="J131" i="1"/>
  <c r="I131" i="1"/>
  <c r="H131" i="1"/>
  <c r="T130" i="1"/>
  <c r="S130" i="1"/>
  <c r="R130" i="1"/>
  <c r="Q130" i="1"/>
  <c r="P130" i="1"/>
  <c r="O130" i="1"/>
  <c r="N130" i="1"/>
  <c r="M130" i="1"/>
  <c r="L130" i="1"/>
  <c r="K130" i="1"/>
  <c r="J130" i="1"/>
  <c r="I130" i="1"/>
  <c r="H130" i="1"/>
  <c r="T129" i="1"/>
  <c r="S129" i="1"/>
  <c r="R129" i="1"/>
  <c r="Q129" i="1"/>
  <c r="P129" i="1"/>
  <c r="O129" i="1"/>
  <c r="N129" i="1"/>
  <c r="M129" i="1"/>
  <c r="L129" i="1"/>
  <c r="K129" i="1"/>
  <c r="J129" i="1"/>
  <c r="I129" i="1"/>
  <c r="H129" i="1"/>
  <c r="T128" i="1"/>
  <c r="S128" i="1"/>
  <c r="R128" i="1"/>
  <c r="Q128" i="1"/>
  <c r="P128" i="1"/>
  <c r="O128" i="1"/>
  <c r="N128" i="1"/>
  <c r="M128" i="1"/>
  <c r="L128" i="1"/>
  <c r="K128" i="1"/>
  <c r="J128" i="1"/>
  <c r="I128" i="1"/>
  <c r="H128" i="1"/>
  <c r="T127" i="1"/>
  <c r="S127" i="1"/>
  <c r="R127" i="1"/>
  <c r="Q127" i="1"/>
  <c r="P127" i="1"/>
  <c r="O127" i="1"/>
  <c r="N127" i="1"/>
  <c r="M127" i="1"/>
  <c r="L127" i="1"/>
  <c r="K127" i="1"/>
  <c r="J127" i="1"/>
  <c r="I127" i="1"/>
  <c r="H127" i="1"/>
  <c r="T126" i="1"/>
  <c r="S126" i="1"/>
  <c r="R126" i="1"/>
  <c r="Q126" i="1"/>
  <c r="P126" i="1"/>
  <c r="O126" i="1"/>
  <c r="N126" i="1"/>
  <c r="M126" i="1"/>
  <c r="L126" i="1"/>
  <c r="K126" i="1"/>
  <c r="J126" i="1"/>
  <c r="I126" i="1"/>
  <c r="H126" i="1"/>
  <c r="T125" i="1"/>
  <c r="S125" i="1"/>
  <c r="R125" i="1"/>
  <c r="Q125" i="1"/>
  <c r="P125" i="1"/>
  <c r="O125" i="1"/>
  <c r="N125" i="1"/>
  <c r="M125" i="1"/>
  <c r="L125" i="1"/>
  <c r="K125" i="1"/>
  <c r="J125" i="1"/>
  <c r="I125" i="1"/>
  <c r="H125" i="1"/>
  <c r="T124" i="1"/>
  <c r="S124" i="1"/>
  <c r="R124" i="1"/>
  <c r="Q124" i="1"/>
  <c r="P124" i="1"/>
  <c r="O124" i="1"/>
  <c r="N124" i="1"/>
  <c r="M124" i="1"/>
  <c r="L124" i="1"/>
  <c r="K124" i="1"/>
  <c r="J124" i="1"/>
  <c r="I124" i="1"/>
  <c r="H124" i="1"/>
  <c r="T123" i="1"/>
  <c r="S123" i="1"/>
  <c r="R123" i="1"/>
  <c r="Q123" i="1"/>
  <c r="P123" i="1"/>
  <c r="O123" i="1"/>
  <c r="N123" i="1"/>
  <c r="M123" i="1"/>
  <c r="L123" i="1"/>
  <c r="K123" i="1"/>
  <c r="J123" i="1"/>
  <c r="I123" i="1"/>
  <c r="H123" i="1"/>
  <c r="T122" i="1"/>
  <c r="S122" i="1"/>
  <c r="R122" i="1"/>
  <c r="Q122" i="1"/>
  <c r="P122" i="1"/>
  <c r="O122" i="1"/>
  <c r="N122" i="1"/>
  <c r="M122" i="1"/>
  <c r="L122" i="1"/>
  <c r="K122" i="1"/>
  <c r="J122" i="1"/>
  <c r="I122" i="1"/>
  <c r="H122" i="1"/>
  <c r="T121" i="1"/>
  <c r="S121" i="1"/>
  <c r="R121" i="1"/>
  <c r="Q121" i="1"/>
  <c r="P121" i="1"/>
  <c r="O121" i="1"/>
  <c r="N121" i="1"/>
  <c r="M121" i="1"/>
  <c r="L121" i="1"/>
  <c r="K121" i="1"/>
  <c r="J121" i="1"/>
  <c r="I121" i="1"/>
  <c r="H121" i="1"/>
  <c r="T120" i="1"/>
  <c r="S120" i="1"/>
  <c r="R120" i="1"/>
  <c r="Q120" i="1"/>
  <c r="P120" i="1"/>
  <c r="O120" i="1"/>
  <c r="N120" i="1"/>
  <c r="M120" i="1"/>
  <c r="L120" i="1"/>
  <c r="K120" i="1"/>
  <c r="J120" i="1"/>
  <c r="I120" i="1"/>
  <c r="H120" i="1"/>
  <c r="T119" i="1"/>
  <c r="S119" i="1"/>
  <c r="R119" i="1"/>
  <c r="Q119" i="1"/>
  <c r="P119" i="1"/>
  <c r="O119" i="1"/>
  <c r="N119" i="1"/>
  <c r="M119" i="1"/>
  <c r="L119" i="1"/>
  <c r="K119" i="1"/>
  <c r="J119" i="1"/>
  <c r="I119" i="1"/>
  <c r="H119" i="1"/>
  <c r="T118" i="1"/>
  <c r="S118" i="1"/>
  <c r="R118" i="1"/>
  <c r="Q118" i="1"/>
  <c r="P118" i="1"/>
  <c r="O118" i="1"/>
  <c r="N118" i="1"/>
  <c r="M118" i="1"/>
  <c r="L118" i="1"/>
  <c r="K118" i="1"/>
  <c r="J118" i="1"/>
  <c r="I118" i="1"/>
  <c r="H118" i="1"/>
  <c r="T117" i="1"/>
  <c r="S117" i="1"/>
  <c r="R117" i="1"/>
  <c r="Q117" i="1"/>
  <c r="P117" i="1"/>
  <c r="O117" i="1"/>
  <c r="N117" i="1"/>
  <c r="M117" i="1"/>
  <c r="L117" i="1"/>
  <c r="K117" i="1"/>
  <c r="J117" i="1"/>
  <c r="I117" i="1"/>
  <c r="H117" i="1"/>
  <c r="T116" i="1"/>
  <c r="S116" i="1"/>
  <c r="R116" i="1"/>
  <c r="Q116" i="1"/>
  <c r="P116" i="1"/>
  <c r="O116" i="1"/>
  <c r="N116" i="1"/>
  <c r="M116" i="1"/>
  <c r="L116" i="1"/>
  <c r="K116" i="1"/>
  <c r="J116" i="1"/>
  <c r="I116" i="1"/>
  <c r="H116" i="1"/>
  <c r="T115" i="1"/>
  <c r="S115" i="1"/>
  <c r="R115" i="1"/>
  <c r="Q115" i="1"/>
  <c r="P115" i="1"/>
  <c r="O115" i="1"/>
  <c r="N115" i="1"/>
  <c r="M115" i="1"/>
  <c r="L115" i="1"/>
  <c r="K115" i="1"/>
  <c r="J115" i="1"/>
  <c r="I115" i="1"/>
  <c r="H115" i="1"/>
  <c r="T114" i="1"/>
  <c r="S114" i="1"/>
  <c r="R114" i="1"/>
  <c r="Q114" i="1"/>
  <c r="P114" i="1"/>
  <c r="O114" i="1"/>
  <c r="N114" i="1"/>
  <c r="M114" i="1"/>
  <c r="L114" i="1"/>
  <c r="K114" i="1"/>
  <c r="J114" i="1"/>
  <c r="I114" i="1"/>
  <c r="H114" i="1"/>
  <c r="T113" i="1"/>
  <c r="S113" i="1"/>
  <c r="R113" i="1"/>
  <c r="Q113" i="1"/>
  <c r="P113" i="1"/>
  <c r="O113" i="1"/>
  <c r="N113" i="1"/>
  <c r="M113" i="1"/>
  <c r="L113" i="1"/>
  <c r="K113" i="1"/>
  <c r="J113" i="1"/>
  <c r="I113" i="1"/>
  <c r="H113" i="1"/>
  <c r="T112" i="1"/>
  <c r="S112" i="1"/>
  <c r="R112" i="1"/>
  <c r="Q112" i="1"/>
  <c r="P112" i="1"/>
  <c r="O112" i="1"/>
  <c r="N112" i="1"/>
  <c r="M112" i="1"/>
  <c r="L112" i="1"/>
  <c r="K112" i="1"/>
  <c r="J112" i="1"/>
  <c r="I112" i="1"/>
  <c r="H112" i="1"/>
  <c r="T111" i="1"/>
  <c r="S111" i="1"/>
  <c r="R111" i="1"/>
  <c r="Q111" i="1"/>
  <c r="P111" i="1"/>
  <c r="O111" i="1"/>
  <c r="N111" i="1"/>
  <c r="M111" i="1"/>
  <c r="L111" i="1"/>
  <c r="K111" i="1"/>
  <c r="J111" i="1"/>
  <c r="I111" i="1"/>
  <c r="H111" i="1"/>
  <c r="T110" i="1"/>
  <c r="S110" i="1"/>
  <c r="R110" i="1"/>
  <c r="Q110" i="1"/>
  <c r="P110" i="1"/>
  <c r="O110" i="1"/>
  <c r="N110" i="1"/>
  <c r="M110" i="1"/>
  <c r="L110" i="1"/>
  <c r="K110" i="1"/>
  <c r="J110" i="1"/>
  <c r="I110" i="1"/>
  <c r="H110" i="1"/>
  <c r="T109" i="1"/>
  <c r="S109" i="1"/>
  <c r="R109" i="1"/>
  <c r="Q109" i="1"/>
  <c r="P109" i="1"/>
  <c r="O109" i="1"/>
  <c r="N109" i="1"/>
  <c r="M109" i="1"/>
  <c r="L109" i="1"/>
  <c r="K109" i="1"/>
  <c r="J109" i="1"/>
  <c r="I109" i="1"/>
  <c r="H109" i="1"/>
  <c r="T108" i="1"/>
  <c r="S108" i="1"/>
  <c r="R108" i="1"/>
  <c r="Q108" i="1"/>
  <c r="P108" i="1"/>
  <c r="O108" i="1"/>
  <c r="N108" i="1"/>
  <c r="M108" i="1"/>
  <c r="L108" i="1"/>
  <c r="K108" i="1"/>
  <c r="J108" i="1"/>
  <c r="I108" i="1"/>
  <c r="H108" i="1"/>
  <c r="T107" i="1"/>
  <c r="S107" i="1"/>
  <c r="R107" i="1"/>
  <c r="Q107" i="1"/>
  <c r="P107" i="1"/>
  <c r="O107" i="1"/>
  <c r="N107" i="1"/>
  <c r="M107" i="1"/>
  <c r="L107" i="1"/>
  <c r="K107" i="1"/>
  <c r="J107" i="1"/>
  <c r="I107" i="1"/>
  <c r="H107" i="1"/>
  <c r="T106" i="1"/>
  <c r="S106" i="1"/>
  <c r="R106" i="1"/>
  <c r="Q106" i="1"/>
  <c r="P106" i="1"/>
  <c r="O106" i="1"/>
  <c r="N106" i="1"/>
  <c r="M106" i="1"/>
  <c r="L106" i="1"/>
  <c r="K106" i="1"/>
  <c r="J106" i="1"/>
  <c r="I106" i="1"/>
  <c r="H106" i="1"/>
  <c r="T105" i="1"/>
  <c r="S105" i="1"/>
  <c r="R105" i="1"/>
  <c r="Q105" i="1"/>
  <c r="P105" i="1"/>
  <c r="O105" i="1"/>
  <c r="N105" i="1"/>
  <c r="M105" i="1"/>
  <c r="L105" i="1"/>
  <c r="K105" i="1"/>
  <c r="J105" i="1"/>
  <c r="I105" i="1"/>
  <c r="H105" i="1"/>
  <c r="T104" i="1"/>
  <c r="S104" i="1"/>
  <c r="R104" i="1"/>
  <c r="Q104" i="1"/>
  <c r="P104" i="1"/>
  <c r="O104" i="1"/>
  <c r="N104" i="1"/>
  <c r="M104" i="1"/>
  <c r="L104" i="1"/>
  <c r="K104" i="1"/>
  <c r="J104" i="1"/>
  <c r="I104" i="1"/>
  <c r="H104" i="1"/>
  <c r="T103" i="1"/>
  <c r="S103" i="1"/>
  <c r="R103" i="1"/>
  <c r="Q103" i="1"/>
  <c r="P103" i="1"/>
  <c r="O103" i="1"/>
  <c r="N103" i="1"/>
  <c r="M103" i="1"/>
  <c r="L103" i="1"/>
  <c r="K103" i="1"/>
  <c r="J103" i="1"/>
  <c r="I103" i="1"/>
  <c r="H103" i="1"/>
  <c r="T102" i="1"/>
  <c r="S102" i="1"/>
  <c r="R102" i="1"/>
  <c r="Q102" i="1"/>
  <c r="P102" i="1"/>
  <c r="O102" i="1"/>
  <c r="N102" i="1"/>
  <c r="M102" i="1"/>
  <c r="L102" i="1"/>
  <c r="K102" i="1"/>
  <c r="J102" i="1"/>
  <c r="I102" i="1"/>
  <c r="H102" i="1"/>
  <c r="T101" i="1"/>
  <c r="S101" i="1"/>
  <c r="R101" i="1"/>
  <c r="Q101" i="1"/>
  <c r="P101" i="1"/>
  <c r="O101" i="1"/>
  <c r="N101" i="1"/>
  <c r="M101" i="1"/>
  <c r="L101" i="1"/>
  <c r="K101" i="1"/>
  <c r="J101" i="1"/>
  <c r="I101" i="1"/>
  <c r="H101" i="1"/>
  <c r="T100" i="1"/>
  <c r="S100" i="1"/>
  <c r="R100" i="1"/>
  <c r="Q100" i="1"/>
  <c r="P100" i="1"/>
  <c r="O100" i="1"/>
  <c r="N100" i="1"/>
  <c r="M100" i="1"/>
  <c r="L100" i="1"/>
  <c r="K100" i="1"/>
  <c r="J100" i="1"/>
  <c r="I100" i="1"/>
  <c r="H100" i="1"/>
  <c r="T99" i="1"/>
  <c r="S99" i="1"/>
  <c r="R99" i="1"/>
  <c r="Q99" i="1"/>
  <c r="P99" i="1"/>
  <c r="O99" i="1"/>
  <c r="N99" i="1"/>
  <c r="M99" i="1"/>
  <c r="L99" i="1"/>
  <c r="K99" i="1"/>
  <c r="J99" i="1"/>
  <c r="I99" i="1"/>
  <c r="H99" i="1"/>
  <c r="T98" i="1"/>
  <c r="S98" i="1"/>
  <c r="R98" i="1"/>
  <c r="Q98" i="1"/>
  <c r="P98" i="1"/>
  <c r="O98" i="1"/>
  <c r="N98" i="1"/>
  <c r="M98" i="1"/>
  <c r="L98" i="1"/>
  <c r="K98" i="1"/>
  <c r="J98" i="1"/>
  <c r="I98" i="1"/>
  <c r="H98" i="1"/>
  <c r="T97" i="1"/>
  <c r="S97" i="1"/>
  <c r="R97" i="1"/>
  <c r="Q97" i="1"/>
  <c r="P97" i="1"/>
  <c r="O97" i="1"/>
  <c r="N97" i="1"/>
  <c r="M97" i="1"/>
  <c r="L97" i="1"/>
  <c r="K97" i="1"/>
  <c r="J97" i="1"/>
  <c r="I97" i="1"/>
  <c r="H97" i="1"/>
  <c r="T96" i="1"/>
  <c r="S96" i="1"/>
  <c r="R96" i="1"/>
  <c r="Q96" i="1"/>
  <c r="P96" i="1"/>
  <c r="O96" i="1"/>
  <c r="N96" i="1"/>
  <c r="M96" i="1"/>
  <c r="L96" i="1"/>
  <c r="K96" i="1"/>
  <c r="J96" i="1"/>
  <c r="I96" i="1"/>
  <c r="H96" i="1"/>
  <c r="T95" i="1"/>
  <c r="S95" i="1"/>
  <c r="R95" i="1"/>
  <c r="Q95" i="1"/>
  <c r="P95" i="1"/>
  <c r="O95" i="1"/>
  <c r="N95" i="1"/>
  <c r="M95" i="1"/>
  <c r="L95" i="1"/>
  <c r="K95" i="1"/>
  <c r="J95" i="1"/>
  <c r="I95" i="1"/>
  <c r="H95" i="1"/>
  <c r="T94" i="1"/>
  <c r="S94" i="1"/>
  <c r="R94" i="1"/>
  <c r="Q94" i="1"/>
  <c r="P94" i="1"/>
  <c r="O94" i="1"/>
  <c r="N94" i="1"/>
  <c r="M94" i="1"/>
  <c r="L94" i="1"/>
  <c r="K94" i="1"/>
  <c r="J94" i="1"/>
  <c r="I94" i="1"/>
  <c r="H94" i="1"/>
  <c r="T93" i="1"/>
  <c r="S93" i="1"/>
  <c r="R93" i="1"/>
  <c r="Q93" i="1"/>
  <c r="P93" i="1"/>
  <c r="O93" i="1"/>
  <c r="N93" i="1"/>
  <c r="M93" i="1"/>
  <c r="L93" i="1"/>
  <c r="K93" i="1"/>
  <c r="J93" i="1"/>
  <c r="I93" i="1"/>
  <c r="H93" i="1"/>
  <c r="T92" i="1"/>
  <c r="S92" i="1"/>
  <c r="R92" i="1"/>
  <c r="Q92" i="1"/>
  <c r="P92" i="1"/>
  <c r="O92" i="1"/>
  <c r="N92" i="1"/>
  <c r="M92" i="1"/>
  <c r="L92" i="1"/>
  <c r="K92" i="1"/>
  <c r="J92" i="1"/>
  <c r="I92" i="1"/>
  <c r="H92" i="1"/>
  <c r="T91" i="1"/>
  <c r="S91" i="1"/>
  <c r="R91" i="1"/>
  <c r="Q91" i="1"/>
  <c r="P91" i="1"/>
  <c r="O91" i="1"/>
  <c r="N91" i="1"/>
  <c r="M91" i="1"/>
  <c r="L91" i="1"/>
  <c r="K91" i="1"/>
  <c r="J91" i="1"/>
  <c r="I91" i="1"/>
  <c r="H91" i="1"/>
  <c r="T90" i="1"/>
  <c r="S90" i="1"/>
  <c r="R90" i="1"/>
  <c r="Q90" i="1"/>
  <c r="P90" i="1"/>
  <c r="O90" i="1"/>
  <c r="N90" i="1"/>
  <c r="M90" i="1"/>
  <c r="L90" i="1"/>
  <c r="K90" i="1"/>
  <c r="J90" i="1"/>
  <c r="I90" i="1"/>
  <c r="H90" i="1"/>
  <c r="T89" i="1"/>
  <c r="S89" i="1"/>
  <c r="R89" i="1"/>
  <c r="Q89" i="1"/>
  <c r="P89" i="1"/>
  <c r="O89" i="1"/>
  <c r="N89" i="1"/>
  <c r="M89" i="1"/>
  <c r="L89" i="1"/>
  <c r="K89" i="1"/>
  <c r="J89" i="1"/>
  <c r="I89" i="1"/>
  <c r="H89" i="1"/>
  <c r="T88" i="1"/>
  <c r="S88" i="1"/>
  <c r="R88" i="1"/>
  <c r="Q88" i="1"/>
  <c r="P88" i="1"/>
  <c r="O88" i="1"/>
  <c r="N88" i="1"/>
  <c r="M88" i="1"/>
  <c r="L88" i="1"/>
  <c r="K88" i="1"/>
  <c r="J88" i="1"/>
  <c r="I88" i="1"/>
  <c r="H88" i="1"/>
  <c r="T87" i="1"/>
  <c r="S87" i="1"/>
  <c r="R87" i="1"/>
  <c r="Q87" i="1"/>
  <c r="P87" i="1"/>
  <c r="O87" i="1"/>
  <c r="N87" i="1"/>
  <c r="M87" i="1"/>
  <c r="L87" i="1"/>
  <c r="K87" i="1"/>
  <c r="J87" i="1"/>
  <c r="I87" i="1"/>
  <c r="H87" i="1"/>
  <c r="T86" i="1"/>
  <c r="S86" i="1"/>
  <c r="R86" i="1"/>
  <c r="Q86" i="1"/>
  <c r="P86" i="1"/>
  <c r="O86" i="1"/>
  <c r="N86" i="1"/>
  <c r="M86" i="1"/>
  <c r="L86" i="1"/>
  <c r="K86" i="1"/>
  <c r="J86" i="1"/>
  <c r="I86" i="1"/>
  <c r="H86" i="1"/>
  <c r="T85" i="1"/>
  <c r="S85" i="1"/>
  <c r="R85" i="1"/>
  <c r="Q85" i="1"/>
  <c r="P85" i="1"/>
  <c r="O85" i="1"/>
  <c r="N85" i="1"/>
  <c r="M85" i="1"/>
  <c r="L85" i="1"/>
  <c r="K85" i="1"/>
  <c r="J85" i="1"/>
  <c r="I85" i="1"/>
  <c r="H85" i="1"/>
  <c r="T84" i="1"/>
  <c r="S84" i="1"/>
  <c r="R84" i="1"/>
  <c r="Q84" i="1"/>
  <c r="P84" i="1"/>
  <c r="O84" i="1"/>
  <c r="N84" i="1"/>
  <c r="M84" i="1"/>
  <c r="L84" i="1"/>
  <c r="K84" i="1"/>
  <c r="J84" i="1"/>
  <c r="I84" i="1"/>
  <c r="H84" i="1"/>
  <c r="T83" i="1"/>
  <c r="S83" i="1"/>
  <c r="R83" i="1"/>
  <c r="Q83" i="1"/>
  <c r="P83" i="1"/>
  <c r="O83" i="1"/>
  <c r="N83" i="1"/>
  <c r="M83" i="1"/>
  <c r="L83" i="1"/>
  <c r="K83" i="1"/>
  <c r="J83" i="1"/>
  <c r="I83" i="1"/>
  <c r="H83" i="1"/>
  <c r="T82" i="1"/>
  <c r="S82" i="1"/>
  <c r="R82" i="1"/>
  <c r="Q82" i="1"/>
  <c r="P82" i="1"/>
  <c r="O82" i="1"/>
  <c r="N82" i="1"/>
  <c r="M82" i="1"/>
  <c r="L82" i="1"/>
  <c r="K82" i="1"/>
  <c r="J82" i="1"/>
  <c r="I82" i="1"/>
  <c r="H82" i="1"/>
  <c r="T81" i="1"/>
  <c r="S81" i="1"/>
  <c r="R81" i="1"/>
  <c r="Q81" i="1"/>
  <c r="P81" i="1"/>
  <c r="O81" i="1"/>
  <c r="N81" i="1"/>
  <c r="M81" i="1"/>
  <c r="L81" i="1"/>
  <c r="K81" i="1"/>
  <c r="J81" i="1"/>
  <c r="I81" i="1"/>
  <c r="H81" i="1"/>
  <c r="T80" i="1"/>
  <c r="S80" i="1"/>
  <c r="R80" i="1"/>
  <c r="Q80" i="1"/>
  <c r="P80" i="1"/>
  <c r="O80" i="1"/>
  <c r="N80" i="1"/>
  <c r="M80" i="1"/>
  <c r="L80" i="1"/>
  <c r="K80" i="1"/>
  <c r="J80" i="1"/>
  <c r="I80" i="1"/>
  <c r="H80" i="1"/>
  <c r="T79" i="1"/>
  <c r="S79" i="1"/>
  <c r="R79" i="1"/>
  <c r="Q79" i="1"/>
  <c r="P79" i="1"/>
  <c r="O79" i="1"/>
  <c r="N79" i="1"/>
  <c r="M79" i="1"/>
  <c r="L79" i="1"/>
  <c r="K79" i="1"/>
  <c r="J79" i="1"/>
  <c r="I79" i="1"/>
  <c r="H79" i="1"/>
  <c r="T78" i="1"/>
  <c r="S78" i="1"/>
  <c r="R78" i="1"/>
  <c r="Q78" i="1"/>
  <c r="P78" i="1"/>
  <c r="O78" i="1"/>
  <c r="N78" i="1"/>
  <c r="M78" i="1"/>
  <c r="L78" i="1"/>
  <c r="K78" i="1"/>
  <c r="J78" i="1"/>
  <c r="I78" i="1"/>
  <c r="H78" i="1"/>
  <c r="T77" i="1"/>
  <c r="S77" i="1"/>
  <c r="R77" i="1"/>
  <c r="Q77" i="1"/>
  <c r="P77" i="1"/>
  <c r="O77" i="1"/>
  <c r="N77" i="1"/>
  <c r="M77" i="1"/>
  <c r="L77" i="1"/>
  <c r="K77" i="1"/>
  <c r="J77" i="1"/>
  <c r="I77" i="1"/>
  <c r="H77" i="1"/>
  <c r="T76" i="1"/>
  <c r="S76" i="1"/>
  <c r="R76" i="1"/>
  <c r="Q76" i="1"/>
  <c r="P76" i="1"/>
  <c r="O76" i="1"/>
  <c r="N76" i="1"/>
  <c r="M76" i="1"/>
  <c r="L76" i="1"/>
  <c r="K76" i="1"/>
  <c r="J76" i="1"/>
  <c r="I76" i="1"/>
  <c r="H76" i="1"/>
  <c r="T75" i="1"/>
  <c r="S75" i="1"/>
  <c r="R75" i="1"/>
  <c r="Q75" i="1"/>
  <c r="P75" i="1"/>
  <c r="O75" i="1"/>
  <c r="N75" i="1"/>
  <c r="M75" i="1"/>
  <c r="L75" i="1"/>
  <c r="K75" i="1"/>
  <c r="J75" i="1"/>
  <c r="I75" i="1"/>
  <c r="H75" i="1"/>
  <c r="T74" i="1"/>
  <c r="S74" i="1"/>
  <c r="R74" i="1"/>
  <c r="Q74" i="1"/>
  <c r="P74" i="1"/>
  <c r="O74" i="1"/>
  <c r="N74" i="1"/>
  <c r="M74" i="1"/>
  <c r="L74" i="1"/>
  <c r="K74" i="1"/>
  <c r="J74" i="1"/>
  <c r="I74" i="1"/>
  <c r="H74" i="1"/>
  <c r="T73" i="1"/>
  <c r="S73" i="1"/>
  <c r="R73" i="1"/>
  <c r="Q73" i="1"/>
  <c r="P73" i="1"/>
  <c r="O73" i="1"/>
  <c r="N73" i="1"/>
  <c r="M73" i="1"/>
  <c r="L73" i="1"/>
  <c r="K73" i="1"/>
  <c r="J73" i="1"/>
  <c r="I73" i="1"/>
  <c r="H73" i="1"/>
  <c r="T72" i="1"/>
  <c r="S72" i="1"/>
  <c r="R72" i="1"/>
  <c r="Q72" i="1"/>
  <c r="P72" i="1"/>
  <c r="O72" i="1"/>
  <c r="N72" i="1"/>
  <c r="M72" i="1"/>
  <c r="L72" i="1"/>
  <c r="K72" i="1"/>
  <c r="J72" i="1"/>
  <c r="I72" i="1"/>
  <c r="H72" i="1"/>
  <c r="T71" i="1"/>
  <c r="S71" i="1"/>
  <c r="R71" i="1"/>
  <c r="Q71" i="1"/>
  <c r="P71" i="1"/>
  <c r="O71" i="1"/>
  <c r="N71" i="1"/>
  <c r="M71" i="1"/>
  <c r="L71" i="1"/>
  <c r="K71" i="1"/>
  <c r="J71" i="1"/>
  <c r="I71" i="1"/>
  <c r="H71" i="1"/>
  <c r="T70" i="1"/>
  <c r="S70" i="1"/>
  <c r="R70" i="1"/>
  <c r="Q70" i="1"/>
  <c r="P70" i="1"/>
  <c r="O70" i="1"/>
  <c r="N70" i="1"/>
  <c r="M70" i="1"/>
  <c r="L70" i="1"/>
  <c r="K70" i="1"/>
  <c r="J70" i="1"/>
  <c r="I70" i="1"/>
  <c r="H70" i="1"/>
  <c r="T69" i="1"/>
  <c r="S69" i="1"/>
  <c r="R69" i="1"/>
  <c r="Q69" i="1"/>
  <c r="P69" i="1"/>
  <c r="O69" i="1"/>
  <c r="N69" i="1"/>
  <c r="M69" i="1"/>
  <c r="L69" i="1"/>
  <c r="K69" i="1"/>
  <c r="J69" i="1"/>
  <c r="I69" i="1"/>
  <c r="H69" i="1"/>
  <c r="T68" i="1"/>
  <c r="S68" i="1"/>
  <c r="R68" i="1"/>
  <c r="Q68" i="1"/>
  <c r="P68" i="1"/>
  <c r="O68" i="1"/>
  <c r="N68" i="1"/>
  <c r="M68" i="1"/>
  <c r="L68" i="1"/>
  <c r="K68" i="1"/>
  <c r="J68" i="1"/>
  <c r="I68" i="1"/>
  <c r="H68" i="1"/>
  <c r="T67" i="1"/>
  <c r="S67" i="1"/>
  <c r="R67" i="1"/>
  <c r="Q67" i="1"/>
  <c r="P67" i="1"/>
  <c r="O67" i="1"/>
  <c r="N67" i="1"/>
  <c r="M67" i="1"/>
  <c r="L67" i="1"/>
  <c r="K67" i="1"/>
  <c r="J67" i="1"/>
  <c r="I67" i="1"/>
  <c r="H67" i="1"/>
  <c r="T66" i="1"/>
  <c r="S66" i="1"/>
  <c r="R66" i="1"/>
  <c r="Q66" i="1"/>
  <c r="P66" i="1"/>
  <c r="O66" i="1"/>
  <c r="N66" i="1"/>
  <c r="M66" i="1"/>
  <c r="L66" i="1"/>
  <c r="K66" i="1"/>
  <c r="J66" i="1"/>
  <c r="I66" i="1"/>
  <c r="H66" i="1"/>
  <c r="T65" i="1"/>
  <c r="S65" i="1"/>
  <c r="R65" i="1"/>
  <c r="Q65" i="1"/>
  <c r="P65" i="1"/>
  <c r="O65" i="1"/>
  <c r="N65" i="1"/>
  <c r="M65" i="1"/>
  <c r="L65" i="1"/>
  <c r="K65" i="1"/>
  <c r="J65" i="1"/>
  <c r="I65" i="1"/>
  <c r="H65" i="1"/>
  <c r="T64" i="1"/>
  <c r="S64" i="1"/>
  <c r="R64" i="1"/>
  <c r="Q64" i="1"/>
  <c r="P64" i="1"/>
  <c r="O64" i="1"/>
  <c r="N64" i="1"/>
  <c r="M64" i="1"/>
  <c r="L64" i="1"/>
  <c r="K64" i="1"/>
  <c r="J64" i="1"/>
  <c r="I64" i="1"/>
  <c r="H64" i="1"/>
  <c r="T63" i="1"/>
  <c r="S63" i="1"/>
  <c r="R63" i="1"/>
  <c r="Q63" i="1"/>
  <c r="P63" i="1"/>
  <c r="O63" i="1"/>
  <c r="N63" i="1"/>
  <c r="M63" i="1"/>
  <c r="L63" i="1"/>
  <c r="K63" i="1"/>
  <c r="J63" i="1"/>
  <c r="I63" i="1"/>
  <c r="H63" i="1"/>
  <c r="T62" i="1"/>
  <c r="S62" i="1"/>
  <c r="R62" i="1"/>
  <c r="Q62" i="1"/>
  <c r="P62" i="1"/>
  <c r="O62" i="1"/>
  <c r="N62" i="1"/>
  <c r="M62" i="1"/>
  <c r="L62" i="1"/>
  <c r="K62" i="1"/>
  <c r="J62" i="1"/>
  <c r="I62" i="1"/>
  <c r="H62" i="1"/>
  <c r="T61" i="1"/>
  <c r="S61" i="1"/>
  <c r="R61" i="1"/>
  <c r="Q61" i="1"/>
  <c r="P61" i="1"/>
  <c r="O61" i="1"/>
  <c r="N61" i="1"/>
  <c r="M61" i="1"/>
  <c r="L61" i="1"/>
  <c r="K61" i="1"/>
  <c r="J61" i="1"/>
  <c r="I61" i="1"/>
  <c r="H61" i="1"/>
  <c r="T60" i="1"/>
  <c r="S60" i="1"/>
  <c r="R60" i="1"/>
  <c r="Q60" i="1"/>
  <c r="P60" i="1"/>
  <c r="O60" i="1"/>
  <c r="N60" i="1"/>
  <c r="M60" i="1"/>
  <c r="L60" i="1"/>
  <c r="K60" i="1"/>
  <c r="J60" i="1"/>
  <c r="I60" i="1"/>
  <c r="H60" i="1"/>
  <c r="T59" i="1"/>
  <c r="S59" i="1"/>
  <c r="R59" i="1"/>
  <c r="Q59" i="1"/>
  <c r="P59" i="1"/>
  <c r="O59" i="1"/>
  <c r="N59" i="1"/>
  <c r="M59" i="1"/>
  <c r="L59" i="1"/>
  <c r="K59" i="1"/>
  <c r="J59" i="1"/>
  <c r="I59" i="1"/>
  <c r="H59" i="1"/>
  <c r="T58" i="1"/>
  <c r="S58" i="1"/>
  <c r="R58" i="1"/>
  <c r="Q58" i="1"/>
  <c r="P58" i="1"/>
  <c r="O58" i="1"/>
  <c r="N58" i="1"/>
  <c r="M58" i="1"/>
  <c r="L58" i="1"/>
  <c r="K58" i="1"/>
  <c r="J58" i="1"/>
  <c r="I58" i="1"/>
  <c r="H58" i="1"/>
  <c r="T57" i="1"/>
  <c r="S57" i="1"/>
  <c r="R57" i="1"/>
  <c r="Q57" i="1"/>
  <c r="P57" i="1"/>
  <c r="O57" i="1"/>
  <c r="N57" i="1"/>
  <c r="M57" i="1"/>
  <c r="L57" i="1"/>
  <c r="K57" i="1"/>
  <c r="J57" i="1"/>
  <c r="I57" i="1"/>
  <c r="H57" i="1"/>
  <c r="T56" i="1"/>
  <c r="S56" i="1"/>
  <c r="R56" i="1"/>
  <c r="Q56" i="1"/>
  <c r="P56" i="1"/>
  <c r="O56" i="1"/>
  <c r="N56" i="1"/>
  <c r="M56" i="1"/>
  <c r="L56" i="1"/>
  <c r="K56" i="1"/>
  <c r="J56" i="1"/>
  <c r="I56" i="1"/>
  <c r="H56" i="1"/>
  <c r="T55" i="1"/>
  <c r="S55" i="1"/>
  <c r="R55" i="1"/>
  <c r="Q55" i="1"/>
  <c r="P55" i="1"/>
  <c r="O55" i="1"/>
  <c r="N55" i="1"/>
  <c r="M55" i="1"/>
  <c r="L55" i="1"/>
  <c r="K55" i="1"/>
  <c r="J55" i="1"/>
  <c r="I55" i="1"/>
  <c r="H55" i="1"/>
  <c r="T54" i="1"/>
  <c r="S54" i="1"/>
  <c r="R54" i="1"/>
  <c r="Q54" i="1"/>
  <c r="P54" i="1"/>
  <c r="O54" i="1"/>
  <c r="N54" i="1"/>
  <c r="M54" i="1"/>
  <c r="L54" i="1"/>
  <c r="K54" i="1"/>
  <c r="J54" i="1"/>
  <c r="I54" i="1"/>
  <c r="H54" i="1"/>
  <c r="T53" i="1"/>
  <c r="S53" i="1"/>
  <c r="R53" i="1"/>
  <c r="Q53" i="1"/>
  <c r="P53" i="1"/>
  <c r="O53" i="1"/>
  <c r="N53" i="1"/>
  <c r="M53" i="1"/>
  <c r="L53" i="1"/>
  <c r="K53" i="1"/>
  <c r="J53" i="1"/>
  <c r="I53" i="1"/>
  <c r="H53" i="1"/>
  <c r="T52" i="1"/>
  <c r="S52" i="1"/>
  <c r="R52" i="1"/>
  <c r="Q52" i="1"/>
  <c r="P52" i="1"/>
  <c r="O52" i="1"/>
  <c r="N52" i="1"/>
  <c r="M52" i="1"/>
  <c r="L52" i="1"/>
  <c r="K52" i="1"/>
  <c r="J52" i="1"/>
  <c r="I52" i="1"/>
  <c r="H52" i="1"/>
  <c r="T51" i="1"/>
  <c r="S51" i="1"/>
  <c r="R51" i="1"/>
  <c r="Q51" i="1"/>
  <c r="P51" i="1"/>
  <c r="O51" i="1"/>
  <c r="N51" i="1"/>
  <c r="M51" i="1"/>
  <c r="L51" i="1"/>
  <c r="K51" i="1"/>
  <c r="J51" i="1"/>
  <c r="I51" i="1"/>
  <c r="H51" i="1"/>
  <c r="T50" i="1"/>
  <c r="S50" i="1"/>
  <c r="R50" i="1"/>
  <c r="Q50" i="1"/>
  <c r="P50" i="1"/>
  <c r="O50" i="1"/>
  <c r="N50" i="1"/>
  <c r="M50" i="1"/>
  <c r="L50" i="1"/>
  <c r="K50" i="1"/>
  <c r="J50" i="1"/>
  <c r="I50" i="1"/>
  <c r="H50" i="1"/>
  <c r="T49" i="1"/>
  <c r="S49" i="1"/>
  <c r="R49" i="1"/>
  <c r="Q49" i="1"/>
  <c r="P49" i="1"/>
  <c r="O49" i="1"/>
  <c r="N49" i="1"/>
  <c r="M49" i="1"/>
  <c r="L49" i="1"/>
  <c r="K49" i="1"/>
  <c r="J49" i="1"/>
  <c r="I49" i="1"/>
  <c r="H49" i="1"/>
  <c r="T48" i="1"/>
  <c r="S48" i="1"/>
  <c r="R48" i="1"/>
  <c r="Q48" i="1"/>
  <c r="P48" i="1"/>
  <c r="O48" i="1"/>
  <c r="N48" i="1"/>
  <c r="M48" i="1"/>
  <c r="L48" i="1"/>
  <c r="K48" i="1"/>
  <c r="J48" i="1"/>
  <c r="I48" i="1"/>
  <c r="H48" i="1"/>
  <c r="T47" i="1"/>
  <c r="S47" i="1"/>
  <c r="R47" i="1"/>
  <c r="Q47" i="1"/>
  <c r="P47" i="1"/>
  <c r="O47" i="1"/>
  <c r="N47" i="1"/>
  <c r="M47" i="1"/>
  <c r="L47" i="1"/>
  <c r="K47" i="1"/>
  <c r="J47" i="1"/>
  <c r="I47" i="1"/>
  <c r="H47" i="1"/>
  <c r="T46" i="1"/>
  <c r="S46" i="1"/>
  <c r="R46" i="1"/>
  <c r="Q46" i="1"/>
  <c r="P46" i="1"/>
  <c r="O46" i="1"/>
  <c r="N46" i="1"/>
  <c r="M46" i="1"/>
  <c r="L46" i="1"/>
  <c r="K46" i="1"/>
  <c r="J46" i="1"/>
  <c r="I46" i="1"/>
  <c r="H46" i="1"/>
  <c r="T45" i="1"/>
  <c r="S45" i="1"/>
  <c r="R45" i="1"/>
  <c r="Q45" i="1"/>
  <c r="P45" i="1"/>
  <c r="O45" i="1"/>
  <c r="N45" i="1"/>
  <c r="M45" i="1"/>
  <c r="L45" i="1"/>
  <c r="K45" i="1"/>
  <c r="J45" i="1"/>
  <c r="I45" i="1"/>
  <c r="H45" i="1"/>
  <c r="T44" i="1"/>
  <c r="S44" i="1"/>
  <c r="R44" i="1"/>
  <c r="Q44" i="1"/>
  <c r="P44" i="1"/>
  <c r="O44" i="1"/>
  <c r="N44" i="1"/>
  <c r="M44" i="1"/>
  <c r="L44" i="1"/>
  <c r="K44" i="1"/>
  <c r="J44" i="1"/>
  <c r="I44" i="1"/>
  <c r="H44" i="1"/>
  <c r="T43" i="1"/>
  <c r="S43" i="1"/>
  <c r="R43" i="1"/>
  <c r="Q43" i="1"/>
  <c r="P43" i="1"/>
  <c r="O43" i="1"/>
  <c r="N43" i="1"/>
  <c r="M43" i="1"/>
  <c r="L43" i="1"/>
  <c r="K43" i="1"/>
  <c r="J43" i="1"/>
  <c r="I43" i="1"/>
  <c r="H43" i="1"/>
  <c r="T42" i="1"/>
  <c r="S42" i="1"/>
  <c r="R42" i="1"/>
  <c r="Q42" i="1"/>
  <c r="P42" i="1"/>
  <c r="O42" i="1"/>
  <c r="N42" i="1"/>
  <c r="M42" i="1"/>
  <c r="L42" i="1"/>
  <c r="K42" i="1"/>
  <c r="J42" i="1"/>
  <c r="I42" i="1"/>
  <c r="H42" i="1"/>
  <c r="T41" i="1"/>
  <c r="S41" i="1"/>
  <c r="R41" i="1"/>
  <c r="Q41" i="1"/>
  <c r="P41" i="1"/>
  <c r="O41" i="1"/>
  <c r="N41" i="1"/>
  <c r="M41" i="1"/>
  <c r="L41" i="1"/>
  <c r="K41" i="1"/>
  <c r="J41" i="1"/>
  <c r="I41" i="1"/>
  <c r="H41" i="1"/>
  <c r="T40" i="1"/>
  <c r="S40" i="1"/>
  <c r="R40" i="1"/>
  <c r="Q40" i="1"/>
  <c r="P40" i="1"/>
  <c r="O40" i="1"/>
  <c r="N40" i="1"/>
  <c r="M40" i="1"/>
  <c r="L40" i="1"/>
  <c r="K40" i="1"/>
  <c r="J40" i="1"/>
  <c r="I40" i="1"/>
  <c r="H40" i="1"/>
  <c r="T39" i="1"/>
  <c r="S39" i="1"/>
  <c r="R39" i="1"/>
  <c r="Q39" i="1"/>
  <c r="P39" i="1"/>
  <c r="O39" i="1"/>
  <c r="N39" i="1"/>
  <c r="M39" i="1"/>
  <c r="L39" i="1"/>
  <c r="K39" i="1"/>
  <c r="J39" i="1"/>
  <c r="I39" i="1"/>
  <c r="H39" i="1"/>
  <c r="T38" i="1"/>
  <c r="S38" i="1"/>
  <c r="R38" i="1"/>
  <c r="Q38" i="1"/>
  <c r="P38" i="1"/>
  <c r="O38" i="1"/>
  <c r="N38" i="1"/>
  <c r="M38" i="1"/>
  <c r="L38" i="1"/>
  <c r="K38" i="1"/>
  <c r="J38" i="1"/>
  <c r="I38" i="1"/>
  <c r="H38" i="1"/>
  <c r="T37" i="1"/>
  <c r="S37" i="1"/>
  <c r="R37" i="1"/>
  <c r="Q37" i="1"/>
  <c r="P37" i="1"/>
  <c r="O37" i="1"/>
  <c r="N37" i="1"/>
  <c r="M37" i="1"/>
  <c r="L37" i="1"/>
  <c r="K37" i="1"/>
  <c r="J37" i="1"/>
  <c r="I37" i="1"/>
  <c r="H37" i="1"/>
  <c r="T36" i="1"/>
  <c r="S36" i="1"/>
  <c r="R36" i="1"/>
  <c r="Q36" i="1"/>
  <c r="P36" i="1"/>
  <c r="O36" i="1"/>
  <c r="N36" i="1"/>
  <c r="M36" i="1"/>
  <c r="L36" i="1"/>
  <c r="K36" i="1"/>
  <c r="J36" i="1"/>
  <c r="I36" i="1"/>
  <c r="H36" i="1"/>
  <c r="T35" i="1"/>
  <c r="S35" i="1"/>
  <c r="R35" i="1"/>
  <c r="Q35" i="1"/>
  <c r="P35" i="1"/>
  <c r="O35" i="1"/>
  <c r="N35" i="1"/>
  <c r="M35" i="1"/>
  <c r="L35" i="1"/>
  <c r="K35" i="1"/>
  <c r="J35" i="1"/>
  <c r="I35" i="1"/>
  <c r="H35" i="1"/>
  <c r="T34" i="1"/>
  <c r="S34" i="1"/>
  <c r="R34" i="1"/>
  <c r="Q34" i="1"/>
  <c r="P34" i="1"/>
  <c r="O34" i="1"/>
  <c r="N34" i="1"/>
  <c r="M34" i="1"/>
  <c r="L34" i="1"/>
  <c r="K34" i="1"/>
  <c r="J34" i="1"/>
  <c r="I34" i="1"/>
  <c r="H34" i="1"/>
  <c r="T33" i="1"/>
  <c r="S33" i="1"/>
  <c r="R33" i="1"/>
  <c r="Q33" i="1"/>
  <c r="P33" i="1"/>
  <c r="O33" i="1"/>
  <c r="N33" i="1"/>
  <c r="M33" i="1"/>
  <c r="L33" i="1"/>
  <c r="K33" i="1"/>
  <c r="J33" i="1"/>
  <c r="I33" i="1"/>
  <c r="H33" i="1"/>
  <c r="T32" i="1"/>
  <c r="S32" i="1"/>
  <c r="R32" i="1"/>
  <c r="Q32" i="1"/>
  <c r="P32" i="1"/>
  <c r="O32" i="1"/>
  <c r="N32" i="1"/>
  <c r="M32" i="1"/>
  <c r="L32" i="1"/>
  <c r="K32" i="1"/>
  <c r="J32" i="1"/>
  <c r="I32" i="1"/>
  <c r="H32" i="1"/>
  <c r="T31" i="1"/>
  <c r="S31" i="1"/>
  <c r="R31" i="1"/>
  <c r="Q31" i="1"/>
  <c r="P31" i="1"/>
  <c r="O31" i="1"/>
  <c r="N31" i="1"/>
  <c r="M31" i="1"/>
  <c r="L31" i="1"/>
  <c r="K31" i="1"/>
  <c r="J31" i="1"/>
  <c r="I31" i="1"/>
  <c r="H31" i="1"/>
  <c r="T30" i="1"/>
  <c r="S30" i="1"/>
  <c r="R30" i="1"/>
  <c r="Q30" i="1"/>
  <c r="P30" i="1"/>
  <c r="O30" i="1"/>
  <c r="N30" i="1"/>
  <c r="M30" i="1"/>
  <c r="L30" i="1"/>
  <c r="K30" i="1"/>
  <c r="J30" i="1"/>
  <c r="I30" i="1"/>
  <c r="H30" i="1"/>
  <c r="T29" i="1"/>
  <c r="S29" i="1"/>
  <c r="R29" i="1"/>
  <c r="Q29" i="1"/>
  <c r="P29" i="1"/>
  <c r="O29" i="1"/>
  <c r="N29" i="1"/>
  <c r="M29" i="1"/>
  <c r="L29" i="1"/>
  <c r="K29" i="1"/>
  <c r="J29" i="1"/>
  <c r="I29" i="1"/>
  <c r="H29" i="1"/>
  <c r="T28" i="1"/>
  <c r="S28" i="1"/>
  <c r="R28" i="1"/>
  <c r="Q28" i="1"/>
  <c r="P28" i="1"/>
  <c r="O28" i="1"/>
  <c r="N28" i="1"/>
  <c r="M28" i="1"/>
  <c r="L28" i="1"/>
  <c r="K28" i="1"/>
  <c r="J28" i="1"/>
  <c r="I28" i="1"/>
  <c r="H28" i="1"/>
  <c r="T27" i="1"/>
  <c r="S27" i="1"/>
  <c r="R27" i="1"/>
  <c r="Q27" i="1"/>
  <c r="P27" i="1"/>
  <c r="O27" i="1"/>
  <c r="N27" i="1"/>
  <c r="M27" i="1"/>
  <c r="L27" i="1"/>
  <c r="K27" i="1"/>
  <c r="J27" i="1"/>
  <c r="I27" i="1"/>
  <c r="H27" i="1"/>
  <c r="T26" i="1"/>
  <c r="S26" i="1"/>
  <c r="R26" i="1"/>
  <c r="Q26" i="1"/>
  <c r="P26" i="1"/>
  <c r="O26" i="1"/>
  <c r="N26" i="1"/>
  <c r="M26" i="1"/>
  <c r="L26" i="1"/>
  <c r="K26" i="1"/>
  <c r="J26" i="1"/>
  <c r="I26" i="1"/>
  <c r="H26" i="1"/>
  <c r="T25" i="1"/>
  <c r="S25" i="1"/>
  <c r="R25" i="1"/>
  <c r="Q25" i="1"/>
  <c r="P25" i="1"/>
  <c r="O25" i="1"/>
  <c r="N25" i="1"/>
  <c r="M25" i="1"/>
  <c r="L25" i="1"/>
  <c r="K25" i="1"/>
  <c r="J25" i="1"/>
  <c r="I25" i="1"/>
  <c r="H25" i="1"/>
  <c r="T24" i="1"/>
  <c r="S24" i="1"/>
  <c r="R24" i="1"/>
  <c r="Q24" i="1"/>
  <c r="P24" i="1"/>
  <c r="O24" i="1"/>
  <c r="N24" i="1"/>
  <c r="M24" i="1"/>
  <c r="L24" i="1"/>
  <c r="K24" i="1"/>
  <c r="J24" i="1"/>
  <c r="I24" i="1"/>
  <c r="H24" i="1"/>
  <c r="T23" i="1"/>
  <c r="S23" i="1"/>
  <c r="R23" i="1"/>
  <c r="Q23" i="1"/>
  <c r="P23" i="1"/>
  <c r="O23" i="1"/>
  <c r="N23" i="1"/>
  <c r="M23" i="1"/>
  <c r="L23" i="1"/>
  <c r="K23" i="1"/>
  <c r="J23" i="1"/>
  <c r="I23" i="1"/>
  <c r="H23" i="1"/>
  <c r="T22" i="1"/>
  <c r="S22" i="1"/>
  <c r="R22" i="1"/>
  <c r="Q22" i="1"/>
  <c r="P22" i="1"/>
  <c r="O22" i="1"/>
  <c r="N22" i="1"/>
  <c r="M22" i="1"/>
  <c r="L22" i="1"/>
  <c r="K22" i="1"/>
  <c r="J22" i="1"/>
  <c r="I22" i="1"/>
  <c r="H22" i="1"/>
  <c r="T21" i="1"/>
  <c r="S21" i="1"/>
  <c r="R21" i="1"/>
  <c r="Q21" i="1"/>
  <c r="P21" i="1"/>
  <c r="O21" i="1"/>
  <c r="N21" i="1"/>
  <c r="M21" i="1"/>
  <c r="L21" i="1"/>
  <c r="K21" i="1"/>
  <c r="J21" i="1"/>
  <c r="I21" i="1"/>
  <c r="H21" i="1"/>
  <c r="T20" i="1"/>
  <c r="S20" i="1"/>
  <c r="R20" i="1"/>
  <c r="Q20" i="1"/>
  <c r="P20" i="1"/>
  <c r="O20" i="1"/>
  <c r="N20" i="1"/>
  <c r="M20" i="1"/>
  <c r="L20" i="1"/>
  <c r="K20" i="1"/>
  <c r="J20" i="1"/>
  <c r="I20" i="1"/>
  <c r="H20" i="1"/>
  <c r="T19" i="1"/>
  <c r="S19" i="1"/>
  <c r="R19" i="1"/>
  <c r="Q19" i="1"/>
  <c r="P19" i="1"/>
  <c r="O19" i="1"/>
  <c r="N19" i="1"/>
  <c r="M19" i="1"/>
  <c r="L19" i="1"/>
  <c r="K19" i="1"/>
  <c r="J19" i="1"/>
  <c r="I19" i="1"/>
  <c r="H19" i="1"/>
  <c r="T18" i="1"/>
  <c r="S18" i="1"/>
  <c r="R18" i="1"/>
  <c r="Q18" i="1"/>
  <c r="P18" i="1"/>
  <c r="O18" i="1"/>
  <c r="N18" i="1"/>
  <c r="M18" i="1"/>
  <c r="L18" i="1"/>
  <c r="K18" i="1"/>
  <c r="J18" i="1"/>
  <c r="I18" i="1"/>
  <c r="H18" i="1"/>
  <c r="T17" i="1"/>
  <c r="S17" i="1"/>
  <c r="R17" i="1"/>
  <c r="Q17" i="1"/>
  <c r="P17" i="1"/>
  <c r="O17" i="1"/>
  <c r="N17" i="1"/>
  <c r="M17" i="1"/>
  <c r="L17" i="1"/>
  <c r="K17" i="1"/>
  <c r="J17" i="1"/>
  <c r="I17" i="1"/>
  <c r="H17" i="1"/>
  <c r="T16" i="1"/>
  <c r="S16" i="1"/>
  <c r="R16" i="1"/>
  <c r="Q16" i="1"/>
  <c r="P16" i="1"/>
  <c r="O16" i="1"/>
  <c r="N16" i="1"/>
  <c r="M16" i="1"/>
  <c r="L16" i="1"/>
  <c r="K16" i="1"/>
  <c r="J16" i="1"/>
  <c r="I16" i="1"/>
  <c r="H16" i="1"/>
  <c r="T15" i="1"/>
  <c r="S15" i="1"/>
  <c r="R15" i="1"/>
  <c r="Q15" i="1"/>
  <c r="P15" i="1"/>
  <c r="O15" i="1"/>
  <c r="N15" i="1"/>
  <c r="M15" i="1"/>
  <c r="L15" i="1"/>
  <c r="K15" i="1"/>
  <c r="J15" i="1"/>
  <c r="I15" i="1"/>
  <c r="H15" i="1"/>
  <c r="T14" i="1"/>
  <c r="S14" i="1"/>
  <c r="R14" i="1"/>
  <c r="Q14" i="1"/>
  <c r="P14" i="1"/>
  <c r="O14" i="1"/>
  <c r="N14" i="1"/>
  <c r="M14" i="1"/>
  <c r="L14" i="1"/>
  <c r="K14" i="1"/>
  <c r="J14" i="1"/>
  <c r="I14" i="1"/>
  <c r="H14" i="1"/>
  <c r="T13" i="1"/>
  <c r="S13" i="1"/>
  <c r="R13" i="1"/>
  <c r="Q13" i="1"/>
  <c r="P13" i="1"/>
  <c r="O13" i="1"/>
  <c r="N13" i="1"/>
  <c r="M13" i="1"/>
  <c r="L13" i="1"/>
  <c r="K13" i="1"/>
  <c r="J13" i="1"/>
  <c r="I13" i="1"/>
  <c r="H13" i="1"/>
  <c r="T12" i="1"/>
  <c r="S12" i="1"/>
  <c r="R12" i="1"/>
  <c r="Q12" i="1"/>
  <c r="P12" i="1"/>
  <c r="O12" i="1"/>
  <c r="N12" i="1"/>
  <c r="M12" i="1"/>
  <c r="L12" i="1"/>
  <c r="K12" i="1"/>
  <c r="J12" i="1"/>
  <c r="I12" i="1"/>
  <c r="H12" i="1"/>
  <c r="T11" i="1"/>
  <c r="S11" i="1"/>
  <c r="R11" i="1"/>
  <c r="Q11" i="1"/>
  <c r="P11" i="1"/>
  <c r="O11" i="1"/>
  <c r="N11" i="1"/>
  <c r="M11" i="1"/>
  <c r="L11" i="1"/>
  <c r="K11" i="1"/>
  <c r="J11" i="1"/>
  <c r="I11" i="1"/>
  <c r="H11" i="1"/>
  <c r="T10" i="1"/>
  <c r="S10" i="1"/>
  <c r="R10" i="1"/>
  <c r="Q10" i="1"/>
  <c r="P10" i="1"/>
  <c r="O10" i="1"/>
  <c r="N10" i="1"/>
  <c r="M10" i="1"/>
  <c r="L10" i="1"/>
  <c r="K10" i="1"/>
  <c r="J10" i="1"/>
  <c r="I10" i="1"/>
  <c r="H10" i="1"/>
  <c r="W9" i="1"/>
  <c r="T9" i="1"/>
  <c r="S9" i="1"/>
  <c r="R9" i="1"/>
  <c r="Q9" i="1"/>
  <c r="P9" i="1"/>
  <c r="O9" i="1"/>
  <c r="N9" i="1"/>
  <c r="M9" i="1"/>
  <c r="L9" i="1"/>
  <c r="K9" i="1"/>
  <c r="J9" i="1"/>
  <c r="I9" i="1"/>
  <c r="H9" i="1"/>
  <c r="W8" i="1"/>
  <c r="T8" i="1"/>
  <c r="S8" i="1"/>
  <c r="R8" i="1"/>
  <c r="Q8" i="1"/>
  <c r="P8" i="1"/>
  <c r="O8" i="1"/>
  <c r="N8" i="1"/>
  <c r="M8" i="1"/>
  <c r="L8" i="1"/>
  <c r="K8" i="1"/>
  <c r="J8" i="1"/>
  <c r="I8" i="1"/>
  <c r="H8" i="1"/>
  <c r="W7" i="1"/>
  <c r="T7" i="1"/>
  <c r="S7" i="1"/>
  <c r="R7" i="1"/>
  <c r="Q7" i="1"/>
  <c r="P7" i="1"/>
  <c r="O7" i="1"/>
  <c r="N7" i="1"/>
  <c r="M7" i="1"/>
  <c r="L7" i="1"/>
  <c r="K7" i="1"/>
  <c r="J7" i="1"/>
  <c r="I7" i="1"/>
  <c r="H7" i="1"/>
  <c r="T6" i="1"/>
  <c r="S6" i="1"/>
  <c r="R6" i="1"/>
  <c r="Q6" i="1"/>
  <c r="P6" i="1"/>
  <c r="O6" i="1"/>
  <c r="N6" i="1"/>
  <c r="M6" i="1"/>
  <c r="L6" i="1"/>
  <c r="K6" i="1"/>
  <c r="J6" i="1"/>
  <c r="I6" i="1"/>
  <c r="H6" i="1"/>
  <c r="T5" i="1"/>
  <c r="S5" i="1"/>
  <c r="R5" i="1"/>
  <c r="Q5" i="1"/>
  <c r="P5" i="1"/>
  <c r="O5" i="1"/>
  <c r="N5" i="1"/>
  <c r="M5" i="1"/>
  <c r="L5" i="1"/>
  <c r="K5" i="1"/>
  <c r="J5" i="1"/>
  <c r="I5" i="1"/>
  <c r="H5" i="1"/>
  <c r="T4" i="1"/>
  <c r="S4" i="1"/>
  <c r="R4" i="1"/>
  <c r="Q4" i="1"/>
  <c r="P4" i="1"/>
  <c r="O4" i="1"/>
  <c r="N4" i="1"/>
  <c r="M4" i="1"/>
  <c r="L4" i="1"/>
  <c r="K4" i="1"/>
  <c r="J4" i="1"/>
  <c r="I4" i="1"/>
  <c r="H4" i="1"/>
  <c r="T3" i="1"/>
  <c r="S3" i="1"/>
  <c r="R3" i="1"/>
  <c r="Q3" i="1"/>
  <c r="P3" i="1"/>
  <c r="O3" i="1"/>
  <c r="N3" i="1"/>
  <c r="M3" i="1"/>
  <c r="L3" i="1"/>
  <c r="K3" i="1"/>
  <c r="J3" i="1"/>
  <c r="I3" i="1"/>
  <c r="H3" i="1"/>
</calcChain>
</file>

<file path=xl/sharedStrings.xml><?xml version="1.0" encoding="utf-8"?>
<sst xmlns="http://schemas.openxmlformats.org/spreadsheetml/2006/main" count="241" uniqueCount="74">
  <si>
    <r>
      <t>C</t>
    </r>
    <r>
      <rPr>
        <b/>
        <vertAlign val="subscript"/>
        <sz val="16"/>
        <rFont val="Arial"/>
        <family val="2"/>
      </rPr>
      <t>d,sphere</t>
    </r>
  </si>
  <si>
    <r>
      <t>C</t>
    </r>
    <r>
      <rPr>
        <b/>
        <vertAlign val="subscript"/>
        <sz val="16"/>
        <color theme="1"/>
        <rFont val="Arial"/>
        <family val="2"/>
      </rPr>
      <t>d,calc</t>
    </r>
  </si>
  <si>
    <t>run</t>
  </si>
  <si>
    <t>μ</t>
  </si>
  <si>
    <r>
      <rPr>
        <b/>
        <sz val="11"/>
        <rFont val="Symbol"/>
        <family val="1"/>
        <charset val="2"/>
      </rPr>
      <t>r</t>
    </r>
    <r>
      <rPr>
        <b/>
        <vertAlign val="subscript"/>
        <sz val="11"/>
        <rFont val="Arial"/>
        <family val="2"/>
      </rPr>
      <t>p</t>
    </r>
    <r>
      <rPr>
        <b/>
        <sz val="11"/>
        <rFont val="Arial"/>
        <family val="2"/>
      </rPr>
      <t xml:space="preserve"> (g cm</t>
    </r>
    <r>
      <rPr>
        <b/>
        <vertAlign val="superscript"/>
        <sz val="11"/>
        <rFont val="Arial"/>
        <family val="2"/>
      </rPr>
      <t>-3</t>
    </r>
    <r>
      <rPr>
        <b/>
        <sz val="11"/>
        <rFont val="Arial"/>
        <family val="2"/>
      </rPr>
      <t>)</t>
    </r>
  </si>
  <si>
    <r>
      <rPr>
        <b/>
        <sz val="11"/>
        <rFont val="Symbol"/>
        <family val="1"/>
        <charset val="2"/>
      </rPr>
      <t>r</t>
    </r>
    <r>
      <rPr>
        <b/>
        <sz val="11"/>
        <rFont val="Arial"/>
        <family val="2"/>
      </rPr>
      <t xml:space="preserve"> (g cm</t>
    </r>
    <r>
      <rPr>
        <b/>
        <vertAlign val="superscript"/>
        <sz val="11"/>
        <rFont val="Arial"/>
        <family val="2"/>
      </rPr>
      <t>-3</t>
    </r>
    <r>
      <rPr>
        <b/>
        <sz val="11"/>
        <rFont val="Arial"/>
        <family val="2"/>
      </rPr>
      <t>)</t>
    </r>
  </si>
  <si>
    <t>dn(cm)</t>
    <phoneticPr fontId="4" type="noConversion"/>
  </si>
  <si>
    <t>F</t>
  </si>
  <si>
    <r>
      <t>w</t>
    </r>
    <r>
      <rPr>
        <b/>
        <vertAlign val="subscript"/>
        <sz val="11"/>
        <rFont val="Arial"/>
        <family val="2"/>
      </rPr>
      <t>t,meas</t>
    </r>
    <r>
      <rPr>
        <b/>
        <sz val="11"/>
        <rFont val="Arial"/>
        <family val="2"/>
      </rPr>
      <t xml:space="preserve"> (cm s</t>
    </r>
    <r>
      <rPr>
        <b/>
        <vertAlign val="superscript"/>
        <sz val="11"/>
        <rFont val="Arial"/>
        <family val="2"/>
      </rPr>
      <t>-1</t>
    </r>
    <r>
      <rPr>
        <b/>
        <sz val="11"/>
        <rFont val="Arial"/>
        <family val="2"/>
      </rPr>
      <t>)</t>
    </r>
  </si>
  <si>
    <t>Re</t>
  </si>
  <si>
    <r>
      <t>C</t>
    </r>
    <r>
      <rPr>
        <b/>
        <vertAlign val="subscript"/>
        <sz val="11"/>
        <rFont val="Arial"/>
        <family val="2"/>
      </rPr>
      <t>d,meas</t>
    </r>
  </si>
  <si>
    <r>
      <t>C</t>
    </r>
    <r>
      <rPr>
        <b/>
        <vertAlign val="subscript"/>
        <sz val="11"/>
        <rFont val="Arial"/>
        <family val="2"/>
      </rPr>
      <t>d,sphere</t>
    </r>
  </si>
  <si>
    <t>First part</t>
  </si>
  <si>
    <t>Second part</t>
  </si>
  <si>
    <t>Third part</t>
  </si>
  <si>
    <r>
      <t>C</t>
    </r>
    <r>
      <rPr>
        <b/>
        <vertAlign val="subscript"/>
        <sz val="11"/>
        <rFont val="Arial"/>
        <family val="2"/>
      </rPr>
      <t>d,calc</t>
    </r>
  </si>
  <si>
    <r>
      <t>w</t>
    </r>
    <r>
      <rPr>
        <b/>
        <vertAlign val="subscript"/>
        <sz val="11"/>
        <rFont val="Arial"/>
        <family val="2"/>
      </rPr>
      <t>t,calc</t>
    </r>
    <r>
      <rPr>
        <b/>
        <sz val="11"/>
        <rFont val="Arial"/>
        <family val="2"/>
      </rPr>
      <t xml:space="preserve"> (m s</t>
    </r>
    <r>
      <rPr>
        <b/>
        <vertAlign val="superscript"/>
        <sz val="11"/>
        <rFont val="Arial"/>
        <family val="2"/>
      </rPr>
      <t>-1</t>
    </r>
    <r>
      <rPr>
        <b/>
        <sz val="11"/>
        <rFont val="Arial"/>
        <family val="2"/>
      </rPr>
      <t>)</t>
    </r>
  </si>
  <si>
    <t>|err%|</t>
  </si>
  <si>
    <t>RMSE</t>
    <phoneticPr fontId="4" type="noConversion"/>
  </si>
  <si>
    <t>α1</t>
    <phoneticPr fontId="4" type="noConversion"/>
  </si>
  <si>
    <t>α2</t>
    <phoneticPr fontId="4" type="noConversion"/>
  </si>
  <si>
    <t>α3</t>
    <phoneticPr fontId="4" type="noConversion"/>
  </si>
  <si>
    <r>
      <rPr>
        <b/>
        <sz val="11"/>
        <color theme="1"/>
        <rFont val="Arial"/>
        <family val="2"/>
      </rPr>
      <t>R</t>
    </r>
    <r>
      <rPr>
        <b/>
        <vertAlign val="superscript"/>
        <sz val="11"/>
        <color theme="1"/>
        <rFont val="Arial"/>
        <family val="2"/>
      </rPr>
      <t>2</t>
    </r>
    <phoneticPr fontId="4" type="noConversion"/>
  </si>
  <si>
    <t>Present model</t>
    <phoneticPr fontId="4" type="noConversion"/>
  </si>
  <si>
    <t>run</t>
    <phoneticPr fontId="4" type="noConversion"/>
  </si>
  <si>
    <t>dn(cm)</t>
    <phoneticPr fontId="4" type="noConversion"/>
  </si>
  <si>
    <t>Y</t>
  </si>
  <si>
    <t>Re</t>
    <phoneticPr fontId="4" type="noConversion"/>
  </si>
  <si>
    <t>Re*</t>
    <phoneticPr fontId="4" type="noConversion"/>
  </si>
  <si>
    <t>D*</t>
    <phoneticPr fontId="4" type="noConversion"/>
  </si>
  <si>
    <r>
      <t>w</t>
    </r>
    <r>
      <rPr>
        <b/>
        <vertAlign val="subscript"/>
        <sz val="11"/>
        <rFont val="Arial"/>
        <family val="2"/>
      </rPr>
      <t>t,calc</t>
    </r>
    <r>
      <rPr>
        <b/>
        <sz val="11"/>
        <rFont val="Arial"/>
        <family val="2"/>
      </rPr>
      <t xml:space="preserve"> (cm s</t>
    </r>
    <r>
      <rPr>
        <b/>
        <vertAlign val="superscript"/>
        <sz val="11"/>
        <rFont val="Arial"/>
        <family val="2"/>
      </rPr>
      <t>-1</t>
    </r>
    <r>
      <rPr>
        <b/>
        <sz val="11"/>
        <rFont val="Arial"/>
        <family val="2"/>
      </rPr>
      <t>)</t>
    </r>
    <phoneticPr fontId="4" type="noConversion"/>
  </si>
  <si>
    <t>RMSE</t>
    <phoneticPr fontId="4" type="noConversion"/>
  </si>
  <si>
    <r>
      <t>w</t>
    </r>
    <r>
      <rPr>
        <b/>
        <vertAlign val="subscript"/>
        <sz val="11"/>
        <rFont val="Arial"/>
        <family val="2"/>
      </rPr>
      <t>t,calc</t>
    </r>
    <r>
      <rPr>
        <b/>
        <sz val="11"/>
        <rFont val="Arial"/>
        <family val="2"/>
      </rPr>
      <t xml:space="preserve"> (cm s</t>
    </r>
    <r>
      <rPr>
        <b/>
        <vertAlign val="superscript"/>
        <sz val="11"/>
        <rFont val="Arial"/>
        <family val="2"/>
      </rPr>
      <t>-1</t>
    </r>
    <r>
      <rPr>
        <b/>
        <sz val="11"/>
        <rFont val="Arial"/>
        <family val="2"/>
      </rPr>
      <t>)</t>
    </r>
    <phoneticPr fontId="4" type="noConversion"/>
  </si>
  <si>
    <r>
      <t>C</t>
    </r>
    <r>
      <rPr>
        <b/>
        <vertAlign val="subscript"/>
        <sz val="11"/>
        <rFont val="Arial"/>
        <family val="2"/>
      </rPr>
      <t>d,calc</t>
    </r>
    <phoneticPr fontId="4" type="noConversion"/>
  </si>
  <si>
    <t>RMSE</t>
    <phoneticPr fontId="4" type="noConversion"/>
  </si>
  <si>
    <t>/</t>
    <phoneticPr fontId="4" type="noConversion"/>
  </si>
  <si>
    <r>
      <t>C</t>
    </r>
    <r>
      <rPr>
        <b/>
        <vertAlign val="subscript"/>
        <sz val="11"/>
        <rFont val="Arial"/>
        <family val="2"/>
      </rPr>
      <t>d,sphere</t>
    </r>
    <phoneticPr fontId="4" type="noConversion"/>
  </si>
  <si>
    <r>
      <t>w</t>
    </r>
    <r>
      <rPr>
        <b/>
        <vertAlign val="subscript"/>
        <sz val="11"/>
        <rFont val="Arial"/>
        <family val="2"/>
      </rPr>
      <t>t,calc</t>
    </r>
    <r>
      <rPr>
        <b/>
        <sz val="11"/>
        <rFont val="Arial"/>
        <family val="2"/>
      </rPr>
      <t xml:space="preserve"> (cm s</t>
    </r>
    <r>
      <rPr>
        <b/>
        <vertAlign val="superscript"/>
        <sz val="11"/>
        <rFont val="Arial"/>
        <family val="2"/>
      </rPr>
      <t>-1</t>
    </r>
    <r>
      <rPr>
        <b/>
        <sz val="11"/>
        <rFont val="Arial"/>
        <family val="2"/>
      </rPr>
      <t>)</t>
    </r>
    <phoneticPr fontId="4" type="noConversion"/>
  </si>
  <si>
    <r>
      <t>C</t>
    </r>
    <r>
      <rPr>
        <b/>
        <vertAlign val="subscript"/>
        <sz val="11"/>
        <rFont val="Arial"/>
        <family val="2"/>
      </rPr>
      <t>d,calc</t>
    </r>
    <phoneticPr fontId="4" type="noConversion"/>
  </si>
  <si>
    <r>
      <t>w</t>
    </r>
    <r>
      <rPr>
        <b/>
        <vertAlign val="subscript"/>
        <sz val="11"/>
        <rFont val="Arial"/>
        <family val="2"/>
      </rPr>
      <t>t,calc</t>
    </r>
    <r>
      <rPr>
        <b/>
        <sz val="11"/>
        <rFont val="Arial"/>
        <family val="2"/>
      </rPr>
      <t xml:space="preserve"> (cm s</t>
    </r>
    <r>
      <rPr>
        <b/>
        <vertAlign val="superscript"/>
        <sz val="11"/>
        <rFont val="Arial"/>
        <family val="2"/>
      </rPr>
      <t>-1</t>
    </r>
    <r>
      <rPr>
        <b/>
        <sz val="11"/>
        <rFont val="Arial"/>
        <family val="2"/>
      </rPr>
      <t>)</t>
    </r>
    <phoneticPr fontId="4" type="noConversion"/>
  </si>
  <si>
    <r>
      <t>C</t>
    </r>
    <r>
      <rPr>
        <b/>
        <vertAlign val="subscript"/>
        <sz val="11"/>
        <rFont val="Arial"/>
        <family val="2"/>
      </rPr>
      <t>d,calc</t>
    </r>
    <phoneticPr fontId="4" type="noConversion"/>
  </si>
  <si>
    <t>Chien (1994)</t>
  </si>
  <si>
    <t>Chien (1994)</t>
    <phoneticPr fontId="4" type="noConversion"/>
  </si>
  <si>
    <t>Alcerreca et al. (2013)</t>
  </si>
  <si>
    <t>Alcerreca et al. (2013)</t>
    <phoneticPr fontId="4" type="noConversion"/>
  </si>
  <si>
    <t>Dioguardi &amp; Mele (2015)</t>
    <phoneticPr fontId="4" type="noConversion"/>
  </si>
  <si>
    <t>Dioguardi et al. (2018)</t>
  </si>
  <si>
    <t>Dioguardi et al. (2018)</t>
    <phoneticPr fontId="4" type="noConversion"/>
  </si>
  <si>
    <t>Model</t>
  </si>
  <si>
    <t>RMSE</t>
  </si>
  <si>
    <t>Dioguardi and Mele (2015)</t>
  </si>
  <si>
    <t>0.941*</t>
  </si>
  <si>
    <t>16.186*</t>
  </si>
  <si>
    <t>20.142*</t>
  </si>
  <si>
    <t>0.951*</t>
  </si>
  <si>
    <t>11.652*</t>
  </si>
  <si>
    <t>15.800*</t>
  </si>
  <si>
    <t>Present model</t>
  </si>
  <si>
    <t>Performance comparison of models</t>
    <phoneticPr fontId="4" type="noConversion"/>
  </si>
  <si>
    <t>Note that data marked with asterisk are obtained without considering the settlement of hydrochorous seeds. The data are still convincible since the settling data of seeds (14 data points) only account for 1.69% of the total database (828 data points).</t>
    <phoneticPr fontId="4" type="noConversion"/>
  </si>
  <si>
    <t>R^2</t>
    <phoneticPr fontId="4" type="noConversion"/>
  </si>
  <si>
    <t>Data source</t>
  </si>
  <si>
    <t>Alcerecca et al. (2013)</t>
  </si>
  <si>
    <t>Song et al. (2017)</t>
  </si>
  <si>
    <t>Wang et al. (2011)</t>
  </si>
  <si>
    <t>Komar and Reimer (1978)</t>
  </si>
  <si>
    <t>Baba and Komar (1981)</t>
  </si>
  <si>
    <t>Komar (1980)</t>
  </si>
  <si>
    <t>Hydrochorous seeds</t>
  </si>
  <si>
    <t>/</t>
  </si>
  <si>
    <t>Comparisons of models by |err%|</t>
    <phoneticPr fontId="4" type="noConversion"/>
  </si>
  <si>
    <t>Comparisons of models by RMSE</t>
    <phoneticPr fontId="4" type="noConversion"/>
  </si>
  <si>
    <t>/</t>
    <phoneticPr fontId="4" type="noConversion"/>
  </si>
  <si>
    <t>/</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</si>
</sst>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000"/>
    <numFmt numFmtId="177" formatCode="0.0000_ "/>
    <numFmt numFmtId="178" formatCode="0.000_ "/>
    <numFmt numFmtId="179" formatCode="0.0000"/>
    <numFmt numFmtId="180" formatCode="0.000_);[Red]\(0.000\)"/>
    <numFmt numFmtId="181" formatCode="0.00_);[Red]\(0.00\)"/>
    <numFmt numFmtId="182" formatCode="0.00_ "/>
    <numFmt numFmtId="183" formatCode="0.0000_);[Red]\(0.0000\)"/>
  </numFmts>
  <fonts count="27">
    <font>
      <sz val="11"/>
      <color theme="1"/>
      <name val="等线"/>
      <family val="2"/>
      <scheme val="minor"/>
    </font>
    <font>
      <sz val="11"/>
      <color theme="1"/>
      <name val="等线"/>
      <family val="2"/>
      <charset val="134"/>
      <scheme val="minor"/>
    </font>
    <font>
      <sz val="11"/>
      <color theme="1"/>
      <name val="等线"/>
      <family val="2"/>
      <charset val="134"/>
      <scheme val="minor"/>
    </font>
    <font>
      <sz val="11"/>
      <color theme="1"/>
      <name val="Arial"/>
      <family val="2"/>
    </font>
    <font>
      <sz val="9"/>
      <name val="等线"/>
      <family val="3"/>
      <charset val="134"/>
      <scheme val="minor"/>
    </font>
    <font>
      <b/>
      <sz val="16"/>
      <name val="Arial"/>
      <family val="2"/>
    </font>
    <font>
      <b/>
      <vertAlign val="subscript"/>
      <sz val="16"/>
      <name val="Arial"/>
      <family val="2"/>
    </font>
    <font>
      <b/>
      <sz val="16"/>
      <color theme="1"/>
      <name val="Arial"/>
      <family val="2"/>
    </font>
    <font>
      <b/>
      <vertAlign val="subscript"/>
      <sz val="16"/>
      <color theme="1"/>
      <name val="Arial"/>
      <family val="2"/>
    </font>
    <font>
      <b/>
      <sz val="11"/>
      <name val="Arial"/>
      <family val="2"/>
    </font>
    <font>
      <b/>
      <sz val="11"/>
      <color theme="1"/>
      <name val="等线"/>
      <family val="2"/>
      <scheme val="minor"/>
    </font>
    <font>
      <b/>
      <sz val="11"/>
      <name val="Symbol"/>
      <family val="1"/>
      <charset val="2"/>
    </font>
    <font>
      <b/>
      <vertAlign val="subscript"/>
      <sz val="11"/>
      <name val="Arial"/>
      <family val="2"/>
    </font>
    <font>
      <b/>
      <vertAlign val="superscript"/>
      <sz val="11"/>
      <name val="Arial"/>
      <family val="2"/>
    </font>
    <font>
      <sz val="11"/>
      <name val="等线"/>
      <family val="2"/>
      <scheme val="minor"/>
    </font>
    <font>
      <sz val="11"/>
      <color theme="1"/>
      <name val="等线"/>
      <family val="3"/>
      <charset val="134"/>
      <scheme val="minor"/>
    </font>
    <font>
      <b/>
      <sz val="11"/>
      <color theme="1"/>
      <name val="等线"/>
      <family val="3"/>
      <charset val="134"/>
      <scheme val="minor"/>
    </font>
    <font>
      <sz val="11"/>
      <name val="等线"/>
      <family val="3"/>
      <charset val="134"/>
    </font>
    <font>
      <sz val="11"/>
      <color rgb="FFFF0000"/>
      <name val="等线"/>
      <family val="2"/>
      <scheme val="minor"/>
    </font>
    <font>
      <sz val="11"/>
      <name val="等线"/>
      <family val="3"/>
      <charset val="134"/>
      <scheme val="minor"/>
    </font>
    <font>
      <sz val="11"/>
      <color theme="1"/>
      <name val="Times New Roman"/>
      <family val="1"/>
    </font>
    <font>
      <b/>
      <sz val="11"/>
      <color theme="1"/>
      <name val="Arial"/>
      <family val="2"/>
    </font>
    <font>
      <b/>
      <vertAlign val="superscript"/>
      <sz val="11"/>
      <color theme="1"/>
      <name val="Arial"/>
      <family val="2"/>
    </font>
    <font>
      <sz val="11"/>
      <name val="Arial"/>
      <family val="2"/>
    </font>
    <font>
      <b/>
      <sz val="11"/>
      <name val="等线"/>
      <family val="3"/>
      <charset val="134"/>
      <scheme val="minor"/>
    </font>
    <font>
      <b/>
      <sz val="11"/>
      <name val="等线"/>
      <family val="2"/>
      <scheme val="minor"/>
    </font>
    <font>
      <sz val="11"/>
      <name val="等线"/>
      <family val="2"/>
      <charset val="134"/>
      <scheme val="minor"/>
    </font>
  </fonts>
  <fills count="2">
    <fill>
      <patternFill patternType="none"/>
    </fill>
    <fill>
      <patternFill patternType="gray125"/>
    </fill>
  </fills>
  <borders count="14">
    <border>
      <left/>
      <right/>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s>
  <cellStyleXfs count="9">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43">
    <xf numFmtId="0" fontId="0" fillId="0" borderId="0" xfId="0"/>
    <xf numFmtId="0" fontId="0" fillId="0" borderId="0" xfId="0" applyFill="1" applyAlignment="1">
      <alignment horizontal="center" vertical="center"/>
    </xf>
    <xf numFmtId="176" fontId="0" fillId="0" borderId="0" xfId="0" applyNumberFormat="1" applyAlignment="1">
      <alignment horizontal="center" vertical="center"/>
    </xf>
    <xf numFmtId="176" fontId="0" fillId="0" borderId="0" xfId="0" applyNumberFormat="1" applyFill="1" applyAlignment="1">
      <alignment horizontal="center" vertical="center"/>
    </xf>
    <xf numFmtId="0" fontId="9" fillId="0" borderId="0" xfId="0" applyFont="1" applyFill="1" applyBorder="1" applyAlignment="1">
      <alignment horizontal="center"/>
    </xf>
    <xf numFmtId="0" fontId="10" fillId="0" borderId="0" xfId="0" applyFont="1" applyFill="1" applyAlignment="1">
      <alignment horizontal="center" vertical="center"/>
    </xf>
    <xf numFmtId="0" fontId="9" fillId="0" borderId="0" xfId="0" applyFont="1" applyFill="1" applyBorder="1" applyAlignment="1">
      <alignment horizontal="center" vertical="center"/>
    </xf>
    <xf numFmtId="2" fontId="9" fillId="0" borderId="0" xfId="0" applyNumberFormat="1" applyFont="1" applyFill="1" applyBorder="1" applyAlignment="1">
      <alignment horizontal="center" vertical="center"/>
    </xf>
    <xf numFmtId="176" fontId="11" fillId="0" borderId="0" xfId="0" applyNumberFormat="1" applyFont="1" applyFill="1" applyBorder="1" applyAlignment="1">
      <alignment horizontal="center" vertical="center"/>
    </xf>
    <xf numFmtId="2" fontId="9" fillId="0" borderId="0" xfId="0" applyNumberFormat="1" applyFont="1" applyFill="1" applyBorder="1" applyAlignment="1">
      <alignment horizontal="center"/>
    </xf>
    <xf numFmtId="11" fontId="9" fillId="0" borderId="0" xfId="0" applyNumberFormat="1" applyFont="1" applyFill="1" applyBorder="1" applyAlignment="1">
      <alignment horizontal="center"/>
    </xf>
    <xf numFmtId="0" fontId="0" fillId="0" borderId="0" xfId="0" applyAlignment="1">
      <alignment horizontal="center" vertical="center"/>
    </xf>
    <xf numFmtId="177" fontId="14" fillId="0" borderId="0" xfId="0" applyNumberFormat="1" applyFont="1" applyAlignment="1">
      <alignment horizontal="center" vertical="center"/>
    </xf>
    <xf numFmtId="0" fontId="0" fillId="0" borderId="0" xfId="0" applyFont="1" applyFill="1" applyAlignment="1">
      <alignment horizontal="center" vertical="center"/>
    </xf>
    <xf numFmtId="0" fontId="14" fillId="0" borderId="0" xfId="0" applyFont="1" applyAlignment="1">
      <alignment horizontal="center" vertical="center"/>
    </xf>
    <xf numFmtId="178" fontId="0" fillId="0" borderId="0" xfId="0" applyNumberFormat="1" applyFont="1" applyFill="1" applyAlignment="1">
      <alignment horizontal="center" vertical="center"/>
    </xf>
    <xf numFmtId="176" fontId="0" fillId="0" borderId="0" xfId="0" applyNumberFormat="1" applyFont="1" applyFill="1" applyAlignment="1">
      <alignment horizontal="center" vertical="center"/>
    </xf>
    <xf numFmtId="176" fontId="14" fillId="0" borderId="0" xfId="0" applyNumberFormat="1" applyFont="1" applyAlignment="1">
      <alignment horizontal="center" vertical="center"/>
    </xf>
    <xf numFmtId="179" fontId="0" fillId="0" borderId="0" xfId="0" applyNumberFormat="1" applyAlignment="1">
      <alignment horizontal="center" vertical="center"/>
    </xf>
    <xf numFmtId="0" fontId="0" fillId="0" borderId="0" xfId="0" applyAlignment="1">
      <alignment horizontal="center"/>
    </xf>
    <xf numFmtId="177" fontId="0" fillId="0" borderId="0" xfId="0" applyNumberFormat="1" applyAlignment="1">
      <alignment horizontal="center" vertical="center"/>
    </xf>
    <xf numFmtId="176" fontId="15" fillId="0" borderId="0" xfId="0" applyNumberFormat="1" applyFont="1" applyFill="1" applyAlignment="1">
      <alignment horizontal="center" vertical="center"/>
    </xf>
    <xf numFmtId="176" fontId="16" fillId="0" borderId="0" xfId="1" applyNumberFormat="1" applyFont="1" applyFill="1" applyAlignment="1">
      <alignment horizontal="center" vertical="center"/>
    </xf>
    <xf numFmtId="176" fontId="2" fillId="0" borderId="0" xfId="1" applyNumberFormat="1" applyFill="1" applyAlignment="1">
      <alignment horizontal="center" vertical="center"/>
    </xf>
    <xf numFmtId="176" fontId="16" fillId="0" borderId="0" xfId="2" applyNumberFormat="1" applyFont="1" applyFill="1" applyAlignment="1">
      <alignment horizontal="center" vertical="center"/>
    </xf>
    <xf numFmtId="176" fontId="2" fillId="0" borderId="0" xfId="2" applyNumberFormat="1" applyFill="1" applyAlignment="1">
      <alignment horizontal="center" vertical="center"/>
    </xf>
    <xf numFmtId="179" fontId="17" fillId="0" borderId="0" xfId="0" applyNumberFormat="1" applyFont="1" applyFill="1" applyBorder="1" applyAlignment="1">
      <alignment horizontal="center" vertical="center"/>
    </xf>
    <xf numFmtId="176" fontId="17" fillId="0" borderId="0" xfId="0" applyNumberFormat="1" applyFont="1" applyFill="1" applyBorder="1" applyAlignment="1">
      <alignment horizontal="center" vertical="center"/>
    </xf>
    <xf numFmtId="2" fontId="17" fillId="0" borderId="0" xfId="0" applyNumberFormat="1" applyFont="1" applyFill="1" applyBorder="1" applyAlignment="1">
      <alignment horizontal="center" vertical="center"/>
    </xf>
    <xf numFmtId="176" fontId="18" fillId="0" borderId="0" xfId="0" applyNumberFormat="1" applyFont="1" applyFill="1" applyAlignment="1">
      <alignment horizontal="center" vertical="center"/>
    </xf>
    <xf numFmtId="2" fontId="0" fillId="0" borderId="0" xfId="0" applyNumberFormat="1" applyFill="1" applyAlignment="1">
      <alignment horizontal="center" vertical="center"/>
    </xf>
    <xf numFmtId="0" fontId="19" fillId="0" borderId="0" xfId="0" applyFont="1" applyAlignment="1">
      <alignment horizontal="center" vertical="center"/>
    </xf>
    <xf numFmtId="0" fontId="2" fillId="0" borderId="0" xfId="3" applyFont="1" applyAlignment="1">
      <alignment horizontal="center" vertical="center"/>
    </xf>
    <xf numFmtId="0" fontId="2" fillId="0" borderId="0" xfId="3" applyAlignment="1">
      <alignment horizontal="center" vertical="center"/>
    </xf>
    <xf numFmtId="0" fontId="2" fillId="0" borderId="0" xfId="4" applyAlignment="1">
      <alignment horizontal="center" vertical="center"/>
    </xf>
    <xf numFmtId="180" fontId="20" fillId="0" borderId="0" xfId="0" applyNumberFormat="1" applyFont="1" applyAlignment="1">
      <alignment horizontal="center"/>
    </xf>
    <xf numFmtId="0" fontId="20" fillId="0" borderId="0" xfId="0" applyFont="1" applyAlignment="1">
      <alignment horizontal="center"/>
    </xf>
    <xf numFmtId="181" fontId="20" fillId="0" borderId="0" xfId="0" applyNumberFormat="1" applyFont="1" applyAlignment="1">
      <alignment horizontal="center"/>
    </xf>
    <xf numFmtId="180" fontId="20" fillId="0" borderId="0" xfId="0" applyNumberFormat="1" applyFont="1" applyBorder="1" applyAlignment="1">
      <alignment horizontal="center"/>
    </xf>
    <xf numFmtId="181" fontId="20" fillId="0" borderId="0" xfId="0" applyNumberFormat="1" applyFont="1" applyBorder="1" applyAlignment="1">
      <alignment horizontal="center"/>
    </xf>
    <xf numFmtId="180" fontId="20" fillId="0" borderId="0" xfId="0" applyNumberFormat="1" applyFont="1" applyFill="1" applyBorder="1" applyAlignment="1">
      <alignment horizontal="center"/>
    </xf>
    <xf numFmtId="0" fontId="3" fillId="0" borderId="0" xfId="0" applyFont="1" applyAlignment="1">
      <alignment horizontal="center"/>
    </xf>
    <xf numFmtId="0" fontId="3" fillId="0" borderId="0" xfId="0" applyFont="1" applyBorder="1" applyAlignment="1">
      <alignment horizontal="center"/>
    </xf>
    <xf numFmtId="2" fontId="9" fillId="0" borderId="1" xfId="0" applyNumberFormat="1" applyFont="1" applyFill="1" applyBorder="1" applyAlignment="1">
      <alignment horizontal="center"/>
    </xf>
    <xf numFmtId="176" fontId="0" fillId="0" borderId="1" xfId="0" applyNumberFormat="1" applyBorder="1" applyAlignment="1">
      <alignment horizontal="center" vertical="center"/>
    </xf>
    <xf numFmtId="176" fontId="0" fillId="0" borderId="0" xfId="0" applyNumberFormat="1" applyBorder="1" applyAlignment="1">
      <alignment horizontal="center" vertical="center"/>
    </xf>
    <xf numFmtId="0" fontId="0" fillId="0" borderId="1" xfId="0" applyBorder="1"/>
    <xf numFmtId="0" fontId="0" fillId="0" borderId="0" xfId="0" applyBorder="1"/>
    <xf numFmtId="2" fontId="9" fillId="0" borderId="2" xfId="0" applyNumberFormat="1" applyFont="1" applyFill="1" applyBorder="1" applyAlignment="1">
      <alignment horizontal="center"/>
    </xf>
    <xf numFmtId="0" fontId="0" fillId="0" borderId="2" xfId="0" applyBorder="1" applyAlignment="1">
      <alignment horizontal="center"/>
    </xf>
    <xf numFmtId="0" fontId="0" fillId="0" borderId="2" xfId="0" applyBorder="1"/>
    <xf numFmtId="11" fontId="0" fillId="0" borderId="0" xfId="0" applyNumberFormat="1" applyBorder="1" applyAlignment="1">
      <alignment horizontal="center" vertical="center"/>
    </xf>
    <xf numFmtId="176" fontId="0" fillId="0" borderId="2" xfId="0" applyNumberFormat="1"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9" fontId="21" fillId="0" borderId="3" xfId="0" applyNumberFormat="1" applyFont="1" applyFill="1" applyBorder="1" applyAlignment="1">
      <alignment horizontal="center" vertical="center"/>
    </xf>
    <xf numFmtId="2" fontId="9" fillId="0" borderId="5" xfId="0" applyNumberFormat="1" applyFont="1" applyFill="1" applyBorder="1" applyAlignment="1">
      <alignment horizontal="center" vertical="center"/>
    </xf>
    <xf numFmtId="2" fontId="9" fillId="0" borderId="7" xfId="0" applyNumberFormat="1" applyFont="1" applyFill="1" applyBorder="1" applyAlignment="1">
      <alignment horizontal="center" vertical="center"/>
    </xf>
    <xf numFmtId="0" fontId="11" fillId="0" borderId="0" xfId="0" applyFont="1" applyFill="1" applyBorder="1" applyAlignment="1">
      <alignment horizontal="center" vertical="center"/>
    </xf>
    <xf numFmtId="176" fontId="23" fillId="0" borderId="0" xfId="5" applyNumberFormat="1" applyFont="1" applyFill="1" applyBorder="1" applyAlignment="1">
      <alignment horizontal="center" vertical="center"/>
    </xf>
    <xf numFmtId="177" fontId="14" fillId="0" borderId="0" xfId="0" applyNumberFormat="1" applyFont="1" applyFill="1" applyAlignment="1">
      <alignment horizontal="center" vertical="center"/>
    </xf>
    <xf numFmtId="0" fontId="14" fillId="0" borderId="0" xfId="0" applyFont="1" applyFill="1" applyAlignment="1">
      <alignment horizontal="center" vertical="center"/>
    </xf>
    <xf numFmtId="176" fontId="14" fillId="0" borderId="0" xfId="0" applyNumberFormat="1" applyFont="1" applyFill="1" applyAlignment="1">
      <alignment horizontal="center" vertical="center"/>
    </xf>
    <xf numFmtId="0" fontId="19" fillId="0" borderId="0" xfId="0" applyFont="1" applyFill="1" applyAlignment="1">
      <alignment horizontal="center" vertical="center"/>
    </xf>
    <xf numFmtId="0" fontId="24" fillId="0" borderId="0" xfId="0" applyFont="1" applyFill="1" applyAlignment="1">
      <alignment horizontal="center" vertical="center"/>
    </xf>
    <xf numFmtId="180" fontId="14" fillId="0" borderId="0" xfId="0" applyNumberFormat="1" applyFont="1" applyFill="1" applyAlignment="1">
      <alignment horizontal="center" vertical="center"/>
    </xf>
    <xf numFmtId="178" fontId="14" fillId="0" borderId="0" xfId="0" applyNumberFormat="1" applyFont="1" applyFill="1" applyAlignment="1">
      <alignment horizontal="center" vertical="center"/>
    </xf>
    <xf numFmtId="0" fontId="25" fillId="0" borderId="0" xfId="0" applyFont="1" applyFill="1" applyAlignment="1">
      <alignment horizontal="center" vertical="center"/>
    </xf>
    <xf numFmtId="182" fontId="14" fillId="0" borderId="0" xfId="0" applyNumberFormat="1" applyFont="1" applyFill="1" applyAlignment="1">
      <alignment horizontal="center" vertical="center"/>
    </xf>
    <xf numFmtId="179" fontId="14" fillId="0" borderId="0" xfId="0" applyNumberFormat="1" applyFont="1" applyFill="1" applyAlignment="1">
      <alignment horizontal="center" vertical="center"/>
    </xf>
    <xf numFmtId="176" fontId="19" fillId="0" borderId="0" xfId="0" applyNumberFormat="1" applyFont="1" applyFill="1" applyAlignment="1">
      <alignment horizontal="center" vertical="center"/>
    </xf>
    <xf numFmtId="183" fontId="14" fillId="0" borderId="0" xfId="0" applyNumberFormat="1" applyFont="1" applyFill="1" applyAlignment="1">
      <alignment horizontal="center" vertical="center"/>
    </xf>
    <xf numFmtId="2" fontId="14" fillId="0" borderId="0" xfId="0" applyNumberFormat="1" applyFont="1" applyFill="1" applyAlignment="1">
      <alignment horizontal="center" vertical="center"/>
    </xf>
    <xf numFmtId="176" fontId="24" fillId="0" borderId="0" xfId="5" applyNumberFormat="1" applyFont="1" applyFill="1" applyAlignment="1">
      <alignment horizontal="center" vertical="center"/>
    </xf>
    <xf numFmtId="176" fontId="26" fillId="0" borderId="0" xfId="5" applyNumberFormat="1" applyFont="1" applyFill="1" applyAlignment="1">
      <alignment horizontal="center" vertical="center"/>
    </xf>
    <xf numFmtId="176" fontId="24" fillId="0" borderId="0" xfId="6" applyNumberFormat="1" applyFont="1" applyFill="1" applyAlignment="1">
      <alignment horizontal="center" vertical="center"/>
    </xf>
    <xf numFmtId="176" fontId="26" fillId="0" borderId="0" xfId="6" applyNumberFormat="1" applyFont="1" applyFill="1" applyAlignment="1">
      <alignment horizontal="center" vertical="center"/>
    </xf>
    <xf numFmtId="0" fontId="26" fillId="0" borderId="0" xfId="7" applyFont="1" applyFill="1" applyAlignment="1">
      <alignment horizontal="center" vertical="center"/>
    </xf>
    <xf numFmtId="0" fontId="26" fillId="0" borderId="0" xfId="8" applyFont="1" applyFill="1" applyAlignment="1">
      <alignment horizontal="center" vertical="center"/>
    </xf>
    <xf numFmtId="176" fontId="24" fillId="0" borderId="0" xfId="0" applyNumberFormat="1" applyFont="1" applyFill="1" applyAlignment="1">
      <alignment horizontal="center" vertical="center"/>
    </xf>
    <xf numFmtId="176" fontId="19" fillId="0" borderId="0" xfId="5" applyNumberFormat="1" applyFont="1" applyFill="1" applyBorder="1" applyAlignment="1">
      <alignment horizontal="center" vertical="center"/>
    </xf>
    <xf numFmtId="0" fontId="24" fillId="0" borderId="0" xfId="0" applyFont="1" applyFill="1" applyAlignment="1">
      <alignment vertical="center"/>
    </xf>
    <xf numFmtId="180" fontId="14" fillId="0" borderId="0" xfId="0" applyNumberFormat="1" applyFont="1" applyFill="1" applyBorder="1" applyAlignment="1">
      <alignment horizontal="center" vertical="center"/>
    </xf>
    <xf numFmtId="0" fontId="14" fillId="0" borderId="0" xfId="0" applyFont="1" applyFill="1" applyBorder="1" applyAlignment="1">
      <alignment horizontal="center" vertical="center"/>
    </xf>
    <xf numFmtId="0" fontId="24" fillId="0" borderId="0" xfId="0" applyFont="1" applyFill="1" applyBorder="1" applyAlignment="1">
      <alignment horizontal="center" vertical="center"/>
    </xf>
    <xf numFmtId="180" fontId="14" fillId="0" borderId="6" xfId="0" applyNumberFormat="1" applyFont="1" applyFill="1" applyBorder="1" applyAlignment="1">
      <alignment horizontal="center" vertical="center"/>
    </xf>
    <xf numFmtId="2" fontId="9" fillId="0" borderId="6" xfId="0" applyNumberFormat="1" applyFont="1" applyFill="1" applyBorder="1" applyAlignment="1">
      <alignment horizontal="center" vertical="center"/>
    </xf>
    <xf numFmtId="176" fontId="14" fillId="0" borderId="0" xfId="0" applyNumberFormat="1" applyFont="1" applyFill="1" applyBorder="1" applyAlignment="1">
      <alignment horizontal="center" vertical="center"/>
    </xf>
    <xf numFmtId="0" fontId="14" fillId="0" borderId="6" xfId="0" applyFont="1" applyFill="1" applyBorder="1" applyAlignment="1">
      <alignment horizontal="center" vertical="center"/>
    </xf>
    <xf numFmtId="178" fontId="14" fillId="0" borderId="0" xfId="0" applyNumberFormat="1" applyFont="1" applyFill="1" applyBorder="1" applyAlignment="1">
      <alignment horizontal="center" vertical="center"/>
    </xf>
    <xf numFmtId="176" fontId="19" fillId="0" borderId="6" xfId="5" applyNumberFormat="1" applyFont="1" applyFill="1" applyBorder="1" applyAlignment="1">
      <alignment horizontal="center" vertical="center"/>
    </xf>
    <xf numFmtId="176" fontId="23" fillId="0" borderId="6" xfId="5" applyNumberFormat="1" applyFont="1" applyFill="1" applyBorder="1" applyAlignment="1">
      <alignment horizontal="center" vertical="center"/>
    </xf>
    <xf numFmtId="178" fontId="14" fillId="0" borderId="6" xfId="0" applyNumberFormat="1" applyFont="1" applyFill="1" applyBorder="1" applyAlignment="1">
      <alignment horizontal="center" vertical="center"/>
    </xf>
    <xf numFmtId="176" fontId="14" fillId="0" borderId="6" xfId="0" applyNumberFormat="1" applyFont="1" applyFill="1" applyBorder="1" applyAlignment="1">
      <alignment horizontal="center" vertical="center"/>
    </xf>
    <xf numFmtId="0" fontId="24" fillId="0" borderId="5" xfId="0" applyFont="1" applyFill="1" applyBorder="1" applyAlignment="1">
      <alignment horizontal="center" vertical="center"/>
    </xf>
    <xf numFmtId="176" fontId="19" fillId="0" borderId="5" xfId="5" applyNumberFormat="1" applyFont="1" applyFill="1" applyBorder="1" applyAlignment="1">
      <alignment horizontal="center" vertical="center"/>
    </xf>
    <xf numFmtId="0" fontId="19" fillId="0" borderId="0" xfId="0" applyFont="1" applyFill="1" applyBorder="1" applyAlignment="1">
      <alignment horizontal="center" vertical="center"/>
    </xf>
    <xf numFmtId="176" fontId="19" fillId="0" borderId="6" xfId="0" applyNumberFormat="1" applyFont="1" applyFill="1" applyBorder="1" applyAlignment="1">
      <alignment horizontal="center" vertical="center"/>
    </xf>
    <xf numFmtId="0" fontId="19" fillId="0" borderId="5" xfId="0" applyFont="1" applyFill="1" applyBorder="1" applyAlignment="1">
      <alignment horizontal="center" vertical="center"/>
    </xf>
    <xf numFmtId="0" fontId="14" fillId="0" borderId="5" xfId="0" applyFont="1" applyFill="1" applyBorder="1" applyAlignment="1">
      <alignment horizontal="center" vertical="center"/>
    </xf>
    <xf numFmtId="176" fontId="19" fillId="0" borderId="0" xfId="0" applyNumberFormat="1" applyFont="1" applyFill="1" applyBorder="1" applyAlignment="1">
      <alignment horizontal="center" vertical="center"/>
    </xf>
    <xf numFmtId="2" fontId="19" fillId="0" borderId="0" xfId="0" applyNumberFormat="1" applyFont="1" applyFill="1" applyBorder="1" applyAlignment="1">
      <alignment horizontal="center" vertical="center"/>
    </xf>
    <xf numFmtId="0" fontId="24" fillId="0" borderId="6" xfId="0" applyFont="1" applyFill="1" applyBorder="1" applyAlignment="1">
      <alignment horizontal="center" vertical="center"/>
    </xf>
    <xf numFmtId="176" fontId="14" fillId="0" borderId="5" xfId="0" applyNumberFormat="1" applyFont="1" applyFill="1" applyBorder="1" applyAlignment="1">
      <alignment horizontal="center" vertical="center"/>
    </xf>
    <xf numFmtId="0" fontId="24" fillId="0" borderId="7" xfId="0" applyFont="1" applyFill="1" applyBorder="1" applyAlignment="1">
      <alignment horizontal="center" vertical="center"/>
    </xf>
    <xf numFmtId="0" fontId="14" fillId="0" borderId="13" xfId="0" applyFont="1" applyFill="1" applyBorder="1" applyAlignment="1">
      <alignment horizontal="center" vertical="center"/>
    </xf>
    <xf numFmtId="0" fontId="14" fillId="0" borderId="8" xfId="0" applyFont="1" applyFill="1" applyBorder="1" applyAlignment="1">
      <alignment horizontal="center" vertical="center"/>
    </xf>
    <xf numFmtId="49" fontId="24" fillId="0" borderId="0" xfId="0" applyNumberFormat="1" applyFont="1" applyFill="1" applyBorder="1" applyAlignment="1">
      <alignment horizontal="center" vertical="center"/>
    </xf>
    <xf numFmtId="176" fontId="24" fillId="0" borderId="5" xfId="0" applyNumberFormat="1" applyFont="1" applyFill="1" applyBorder="1" applyAlignment="1">
      <alignment horizontal="center" vertical="center"/>
    </xf>
    <xf numFmtId="176" fontId="24" fillId="0" borderId="7" xfId="0" applyNumberFormat="1" applyFont="1" applyFill="1" applyBorder="1" applyAlignment="1">
      <alignment horizontal="center" vertical="center"/>
    </xf>
    <xf numFmtId="176" fontId="14" fillId="0" borderId="8" xfId="0" applyNumberFormat="1" applyFont="1" applyFill="1" applyBorder="1" applyAlignment="1">
      <alignment horizontal="center" vertical="center"/>
    </xf>
    <xf numFmtId="180" fontId="0" fillId="0" borderId="4" xfId="0" applyNumberFormat="1"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176" fontId="0" fillId="0" borderId="6" xfId="0" applyNumberFormat="1" applyBorder="1" applyAlignment="1">
      <alignment horizontal="center" vertical="center"/>
    </xf>
    <xf numFmtId="176" fontId="0" fillId="0" borderId="8" xfId="0" applyNumberFormat="1" applyBorder="1" applyAlignment="1">
      <alignment horizontal="center" vertical="center"/>
    </xf>
    <xf numFmtId="2" fontId="5" fillId="0" borderId="1" xfId="0" applyNumberFormat="1" applyFont="1" applyFill="1" applyBorder="1" applyAlignment="1">
      <alignment horizontal="center" vertical="center"/>
    </xf>
    <xf numFmtId="2" fontId="5" fillId="0" borderId="0" xfId="0" applyNumberFormat="1" applyFont="1" applyFill="1" applyBorder="1" applyAlignment="1">
      <alignment horizontal="center" vertical="center"/>
    </xf>
    <xf numFmtId="2" fontId="5" fillId="0" borderId="2"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2" xfId="0" applyFont="1" applyFill="1" applyBorder="1" applyAlignment="1">
      <alignment horizontal="center" vertical="center"/>
    </xf>
    <xf numFmtId="0" fontId="24" fillId="0" borderId="9" xfId="0" applyFont="1" applyFill="1" applyBorder="1" applyAlignment="1">
      <alignment horizontal="center" vertical="center"/>
    </xf>
    <xf numFmtId="0" fontId="24" fillId="0" borderId="10" xfId="0" applyFont="1" applyFill="1" applyBorder="1" applyAlignment="1">
      <alignment horizontal="center" vertical="center"/>
    </xf>
    <xf numFmtId="0" fontId="24" fillId="0" borderId="11" xfId="0" applyFont="1" applyFill="1" applyBorder="1" applyAlignment="1">
      <alignment horizontal="center" vertical="center"/>
    </xf>
    <xf numFmtId="0" fontId="24" fillId="0" borderId="5" xfId="0" applyFont="1" applyFill="1" applyBorder="1" applyAlignment="1">
      <alignment horizontal="center" vertical="center"/>
    </xf>
    <xf numFmtId="0" fontId="24" fillId="0" borderId="0" xfId="0" applyFont="1" applyFill="1" applyBorder="1" applyAlignment="1">
      <alignment horizontal="center" vertical="center"/>
    </xf>
    <xf numFmtId="0" fontId="24" fillId="0" borderId="6" xfId="0" applyFont="1" applyFill="1" applyBorder="1" applyAlignment="1">
      <alignment horizontal="center" vertical="center"/>
    </xf>
    <xf numFmtId="0" fontId="24" fillId="0" borderId="1" xfId="0" applyFont="1" applyFill="1" applyBorder="1" applyAlignment="1">
      <alignment horizontal="center" vertical="center"/>
    </xf>
    <xf numFmtId="0" fontId="14" fillId="0" borderId="3"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5"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7" xfId="0" applyFont="1" applyFill="1" applyBorder="1" applyAlignment="1">
      <alignment horizontal="left" vertical="center" wrapText="1"/>
    </xf>
    <xf numFmtId="0" fontId="14" fillId="0" borderId="13" xfId="0" applyFont="1" applyFill="1" applyBorder="1" applyAlignment="1">
      <alignment horizontal="left" vertical="center" wrapText="1"/>
    </xf>
    <xf numFmtId="0" fontId="14" fillId="0" borderId="8" xfId="0" applyFont="1" applyFill="1" applyBorder="1" applyAlignment="1">
      <alignment horizontal="left" vertical="center" wrapText="1"/>
    </xf>
    <xf numFmtId="176" fontId="24" fillId="0" borderId="9" xfId="0" applyNumberFormat="1" applyFont="1" applyFill="1" applyBorder="1" applyAlignment="1">
      <alignment horizontal="center" vertical="center"/>
    </xf>
    <xf numFmtId="176" fontId="24" fillId="0" borderId="10" xfId="0" applyNumberFormat="1" applyFont="1" applyFill="1" applyBorder="1" applyAlignment="1">
      <alignment horizontal="center" vertical="center"/>
    </xf>
    <xf numFmtId="176" fontId="24" fillId="0" borderId="11" xfId="0" applyNumberFormat="1" applyFont="1" applyFill="1" applyBorder="1" applyAlignment="1">
      <alignment horizontal="center" vertical="center"/>
    </xf>
  </cellXfs>
  <cellStyles count="9">
    <cellStyle name="常规" xfId="0" builtinId="0"/>
    <cellStyle name="常规 2" xfId="2"/>
    <cellStyle name="常规 2 2" xfId="3"/>
    <cellStyle name="常规 2 2 2" xfId="7"/>
    <cellStyle name="常规 2 3" xfId="6"/>
    <cellStyle name="常规 3" xfId="1"/>
    <cellStyle name="常规 3 2" xfId="4"/>
    <cellStyle name="常规 3 2 2" xfId="8"/>
    <cellStyle name="常规 3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v>Cd,meas</c:v>
          </c:tx>
          <c:spPr>
            <a:ln w="25400" cap="rnd">
              <a:noFill/>
              <a:round/>
            </a:ln>
            <a:effectLst/>
          </c:spPr>
          <c:marker>
            <c:symbol val="circle"/>
            <c:size val="5"/>
            <c:spPr>
              <a:solidFill>
                <a:schemeClr val="bg2">
                  <a:lumMod val="50000"/>
                </a:schemeClr>
              </a:solidFill>
              <a:ln w="9525">
                <a:noFill/>
              </a:ln>
              <a:effectLst/>
            </c:spPr>
          </c:marker>
          <c:xVal>
            <c:numRef>
              <c:f>'Drag law'!$H$3:$H$830</c:f>
              <c:numCache>
                <c:formatCode>0.0000</c:formatCode>
                <c:ptCount val="828"/>
                <c:pt idx="0">
                  <c:v>2.6292591237321861E-2</c:v>
                </c:pt>
                <c:pt idx="1">
                  <c:v>0.22085776639350363</c:v>
                </c:pt>
                <c:pt idx="2">
                  <c:v>0.72289159672495529</c:v>
                </c:pt>
                <c:pt idx="3">
                  <c:v>1.5812673694728159</c:v>
                </c:pt>
                <c:pt idx="4">
                  <c:v>2.8048008358166587</c:v>
                </c:pt>
                <c:pt idx="5">
                  <c:v>6.4648841983532587E-2</c:v>
                </c:pt>
                <c:pt idx="6">
                  <c:v>0.49213544304210682</c:v>
                </c:pt>
                <c:pt idx="7">
                  <c:v>1.5005336481440987</c:v>
                </c:pt>
                <c:pt idx="8">
                  <c:v>3.1223225405826693</c:v>
                </c:pt>
                <c:pt idx="9">
                  <c:v>5.290997330757536</c:v>
                </c:pt>
                <c:pt idx="10">
                  <c:v>0.13068964467962926</c:v>
                </c:pt>
                <c:pt idx="11">
                  <c:v>0.94900788136592329</c:v>
                </c:pt>
                <c:pt idx="12">
                  <c:v>2.7973770453496498</c:v>
                </c:pt>
                <c:pt idx="13">
                  <c:v>5.640843456515312</c:v>
                </c:pt>
                <c:pt idx="14">
                  <c:v>9.3037107404770421</c:v>
                </c:pt>
                <c:pt idx="15">
                  <c:v>0.14338467851591047</c:v>
                </c:pt>
                <c:pt idx="16">
                  <c:v>1.0663571646664747</c:v>
                </c:pt>
                <c:pt idx="17">
                  <c:v>3.1672082321069999</c:v>
                </c:pt>
                <c:pt idx="18">
                  <c:v>6.3896461181608686</c:v>
                </c:pt>
                <c:pt idx="19">
                  <c:v>10.690124364908435</c:v>
                </c:pt>
                <c:pt idx="20">
                  <c:v>0.32854563373522189</c:v>
                </c:pt>
                <c:pt idx="21">
                  <c:v>2.1794471134418392</c:v>
                </c:pt>
                <c:pt idx="22">
                  <c:v>5.94568466912642</c:v>
                </c:pt>
                <c:pt idx="23">
                  <c:v>11.486351875975799</c:v>
                </c:pt>
                <c:pt idx="24">
                  <c:v>18.542648240174838</c:v>
                </c:pt>
                <c:pt idx="25">
                  <c:v>0.64080560028098243</c:v>
                </c:pt>
                <c:pt idx="26">
                  <c:v>4.0013176212020252</c:v>
                </c:pt>
                <c:pt idx="27">
                  <c:v>10.421410856282321</c:v>
                </c:pt>
                <c:pt idx="28">
                  <c:v>19.759470808222208</c:v>
                </c:pt>
                <c:pt idx="29">
                  <c:v>31.670312139853756</c:v>
                </c:pt>
                <c:pt idx="30">
                  <c:v>0.27920151035114638</c:v>
                </c:pt>
                <c:pt idx="31">
                  <c:v>1.8545706346285684</c:v>
                </c:pt>
                <c:pt idx="32">
                  <c:v>4.9100230477812659</c:v>
                </c:pt>
                <c:pt idx="33">
                  <c:v>9.4739343110870813</c:v>
                </c:pt>
                <c:pt idx="34">
                  <c:v>15.270255754336853</c:v>
                </c:pt>
                <c:pt idx="35">
                  <c:v>0.62776550382591512</c:v>
                </c:pt>
                <c:pt idx="36">
                  <c:v>3.5129645493115378</c:v>
                </c:pt>
                <c:pt idx="37">
                  <c:v>8.8353090245498915</c:v>
                </c:pt>
                <c:pt idx="38">
                  <c:v>16.449417967438428</c:v>
                </c:pt>
                <c:pt idx="39">
                  <c:v>25.718417669296631</c:v>
                </c:pt>
                <c:pt idx="40">
                  <c:v>1.151837598537728</c:v>
                </c:pt>
                <c:pt idx="41">
                  <c:v>6.1452357522958732</c:v>
                </c:pt>
                <c:pt idx="42">
                  <c:v>14.832010974601239</c:v>
                </c:pt>
                <c:pt idx="43">
                  <c:v>26.639397306326945</c:v>
                </c:pt>
                <c:pt idx="44">
                  <c:v>41.246155368562079</c:v>
                </c:pt>
                <c:pt idx="45">
                  <c:v>2.7656936911371728E-2</c:v>
                </c:pt>
                <c:pt idx="46">
                  <c:v>0.22633534084612372</c:v>
                </c:pt>
                <c:pt idx="47">
                  <c:v>0.65191351291090494</c:v>
                </c:pt>
                <c:pt idx="48">
                  <c:v>1.4392895739591409</c:v>
                </c:pt>
                <c:pt idx="49">
                  <c:v>6.6037992216948824E-2</c:v>
                </c:pt>
                <c:pt idx="50">
                  <c:v>0.45379953626005848</c:v>
                </c:pt>
                <c:pt idx="51">
                  <c:v>1.3546254813733083</c:v>
                </c:pt>
                <c:pt idx="52">
                  <c:v>2.8537443474264377</c:v>
                </c:pt>
                <c:pt idx="53">
                  <c:v>0.11768308869430623</c:v>
                </c:pt>
                <c:pt idx="54">
                  <c:v>0.88163541746046203</c:v>
                </c:pt>
                <c:pt idx="55">
                  <c:v>2.6609924299726933</c:v>
                </c:pt>
                <c:pt idx="56">
                  <c:v>5.4726869447481681</c:v>
                </c:pt>
                <c:pt idx="57">
                  <c:v>6.0882739176669129E-2</c:v>
                </c:pt>
                <c:pt idx="58">
                  <c:v>0.48315201273228259</c:v>
                </c:pt>
                <c:pt idx="59">
                  <c:v>1.3229428233022089</c:v>
                </c:pt>
                <c:pt idx="60">
                  <c:v>2.7034170423401713</c:v>
                </c:pt>
                <c:pt idx="61">
                  <c:v>0.12651321489463815</c:v>
                </c:pt>
                <c:pt idx="62">
                  <c:v>0.93893472069707173</c:v>
                </c:pt>
                <c:pt idx="63">
                  <c:v>2.5135075806881746</c:v>
                </c:pt>
                <c:pt idx="64">
                  <c:v>4.9119523699048475</c:v>
                </c:pt>
                <c:pt idx="65">
                  <c:v>0.2538642656495057</c:v>
                </c:pt>
                <c:pt idx="66">
                  <c:v>1.6723203770178658</c:v>
                </c:pt>
                <c:pt idx="67">
                  <c:v>4.4648272991624269</c:v>
                </c:pt>
                <c:pt idx="68">
                  <c:v>8.5213492557730657</c:v>
                </c:pt>
                <c:pt idx="69">
                  <c:v>0.26147835960660298</c:v>
                </c:pt>
                <c:pt idx="70">
                  <c:v>1.8043189972853828</c:v>
                </c:pt>
                <c:pt idx="71">
                  <c:v>4.6036755530737183</c:v>
                </c:pt>
                <c:pt idx="72">
                  <c:v>8.7364534268559098</c:v>
                </c:pt>
                <c:pt idx="73">
                  <c:v>0.553127299167814</c:v>
                </c:pt>
                <c:pt idx="74">
                  <c:v>3.3720059949267811</c:v>
                </c:pt>
                <c:pt idx="75">
                  <c:v>8.1673534677121271</c:v>
                </c:pt>
                <c:pt idx="76">
                  <c:v>14.945677097514068</c:v>
                </c:pt>
                <c:pt idx="77">
                  <c:v>1.0299407784504431</c:v>
                </c:pt>
                <c:pt idx="78">
                  <c:v>5.611727871557096</c:v>
                </c:pt>
                <c:pt idx="79">
                  <c:v>13.692119079400053</c:v>
                </c:pt>
                <c:pt idx="80">
                  <c:v>24.654688042906756</c:v>
                </c:pt>
                <c:pt idx="81">
                  <c:v>7.923472892199147E-3</c:v>
                </c:pt>
                <c:pt idx="82">
                  <c:v>6.40051966097126E-2</c:v>
                </c:pt>
                <c:pt idx="83">
                  <c:v>0.20467256600758577</c:v>
                </c:pt>
                <c:pt idx="84">
                  <c:v>0.44783057177728169</c:v>
                </c:pt>
                <c:pt idx="85">
                  <c:v>1.4089375433765032</c:v>
                </c:pt>
                <c:pt idx="86">
                  <c:v>1.6258554765811242E-2</c:v>
                </c:pt>
                <c:pt idx="87">
                  <c:v>0.13480194141273874</c:v>
                </c:pt>
                <c:pt idx="88">
                  <c:v>0.40841901180699242</c:v>
                </c:pt>
                <c:pt idx="89">
                  <c:v>0.90636297707129998</c:v>
                </c:pt>
                <c:pt idx="90">
                  <c:v>2.570909697905241</c:v>
                </c:pt>
                <c:pt idx="91">
                  <c:v>3.7456417308577794E-2</c:v>
                </c:pt>
                <c:pt idx="92">
                  <c:v>0.27063290527900985</c:v>
                </c:pt>
                <c:pt idx="93">
                  <c:v>0.83227336041697009</c:v>
                </c:pt>
                <c:pt idx="94">
                  <c:v>1.7814436715552164</c:v>
                </c:pt>
                <c:pt idx="95">
                  <c:v>4.7701364855945938</c:v>
                </c:pt>
                <c:pt idx="96">
                  <c:v>4.5697225913219994E-2</c:v>
                </c:pt>
                <c:pt idx="97">
                  <c:v>0.31516952717468222</c:v>
                </c:pt>
                <c:pt idx="98">
                  <c:v>0.95116184658547565</c:v>
                </c:pt>
                <c:pt idx="99">
                  <c:v>2.0342332112709687</c:v>
                </c:pt>
                <c:pt idx="100">
                  <c:v>5.5981457270803423</c:v>
                </c:pt>
                <c:pt idx="101">
                  <c:v>8.5741186765010705E-2</c:v>
                </c:pt>
                <c:pt idx="102">
                  <c:v>0.65200990375150991</c:v>
                </c:pt>
                <c:pt idx="103">
                  <c:v>1.8549775982814813</c:v>
                </c:pt>
                <c:pt idx="104">
                  <c:v>3.7886298020011884</c:v>
                </c:pt>
                <c:pt idx="105">
                  <c:v>9.5427114236926229</c:v>
                </c:pt>
                <c:pt idx="106">
                  <c:v>0.17489788783796831</c:v>
                </c:pt>
                <c:pt idx="107">
                  <c:v>1.2399494701401548</c:v>
                </c:pt>
                <c:pt idx="108">
                  <c:v>3.447078371206501</c:v>
                </c:pt>
                <c:pt idx="109">
                  <c:v>6.7509406941901293</c:v>
                </c:pt>
                <c:pt idx="110">
                  <c:v>16.34076266006133</c:v>
                </c:pt>
                <c:pt idx="111">
                  <c:v>0.18112171602603325</c:v>
                </c:pt>
                <c:pt idx="112">
                  <c:v>1.2793280437761683</c:v>
                </c:pt>
                <c:pt idx="113">
                  <c:v>3.5116656677444129</c:v>
                </c:pt>
                <c:pt idx="114">
                  <c:v>6.869652303709163</c:v>
                </c:pt>
                <c:pt idx="115">
                  <c:v>17.202072401414661</c:v>
                </c:pt>
                <c:pt idx="116">
                  <c:v>0.37421842154139096</c:v>
                </c:pt>
                <c:pt idx="117">
                  <c:v>2.4638540874285182</c:v>
                </c:pt>
                <c:pt idx="118">
                  <c:v>6.3557256714589832</c:v>
                </c:pt>
                <c:pt idx="119">
                  <c:v>12.074781068402215</c:v>
                </c:pt>
                <c:pt idx="120">
                  <c:v>28.180144015752909</c:v>
                </c:pt>
                <c:pt idx="121">
                  <c:v>0.73247019043034922</c:v>
                </c:pt>
                <c:pt idx="122">
                  <c:v>4.4008086373267572</c:v>
                </c:pt>
                <c:pt idx="123">
                  <c:v>10.964599751162755</c:v>
                </c:pt>
                <c:pt idx="124">
                  <c:v>20.17186979476714</c:v>
                </c:pt>
                <c:pt idx="125">
                  <c:v>45.891153470463856</c:v>
                </c:pt>
                <c:pt idx="126">
                  <c:v>5.3407764653775683E-2</c:v>
                </c:pt>
                <c:pt idx="127">
                  <c:v>0.41933440216441059</c:v>
                </c:pt>
                <c:pt idx="128">
                  <c:v>1.2479892506206487</c:v>
                </c:pt>
                <c:pt idx="129">
                  <c:v>2.529358354149907</c:v>
                </c:pt>
                <c:pt idx="130">
                  <c:v>0.10869314603366068</c:v>
                </c:pt>
                <c:pt idx="131">
                  <c:v>0.8712141609147156</c:v>
                </c:pt>
                <c:pt idx="132">
                  <c:v>2.4383982549739462</c:v>
                </c:pt>
                <c:pt idx="133">
                  <c:v>4.7791604401902079</c:v>
                </c:pt>
                <c:pt idx="134">
                  <c:v>0.24575916703963968</c:v>
                </c:pt>
                <c:pt idx="135">
                  <c:v>1.6351955443605226</c:v>
                </c:pt>
                <c:pt idx="136">
                  <c:v>4.3723434828665262</c:v>
                </c:pt>
                <c:pt idx="137">
                  <c:v>8.2481616537174798</c:v>
                </c:pt>
                <c:pt idx="138">
                  <c:v>0.28414803503732872</c:v>
                </c:pt>
                <c:pt idx="139">
                  <c:v>1.886360904869661</c:v>
                </c:pt>
                <c:pt idx="140">
                  <c:v>5.0458960305956566</c:v>
                </c:pt>
                <c:pt idx="141">
                  <c:v>9.4556825104858966</c:v>
                </c:pt>
                <c:pt idx="142">
                  <c:v>0.53725468809578958</c:v>
                </c:pt>
                <c:pt idx="143">
                  <c:v>3.5750120845200706</c:v>
                </c:pt>
                <c:pt idx="144">
                  <c:v>8.8424958264725699</c:v>
                </c:pt>
                <c:pt idx="145">
                  <c:v>16.141518629011276</c:v>
                </c:pt>
                <c:pt idx="146">
                  <c:v>1.1117590345662207</c:v>
                </c:pt>
                <c:pt idx="147">
                  <c:v>6.0229832233458644</c:v>
                </c:pt>
                <c:pt idx="148">
                  <c:v>14.407021715976693</c:v>
                </c:pt>
                <c:pt idx="149">
                  <c:v>25.671700456246455</c:v>
                </c:pt>
                <c:pt idx="150">
                  <c:v>1.1026304502242312</c:v>
                </c:pt>
                <c:pt idx="151">
                  <c:v>6.2900515041231824</c:v>
                </c:pt>
                <c:pt idx="152">
                  <c:v>15.143465908125449</c:v>
                </c:pt>
                <c:pt idx="153">
                  <c:v>26.948692838507807</c:v>
                </c:pt>
                <c:pt idx="154">
                  <c:v>2.038348951561308</c:v>
                </c:pt>
                <c:pt idx="155">
                  <c:v>11.105208332625326</c:v>
                </c:pt>
                <c:pt idx="156">
                  <c:v>25.055000909315375</c:v>
                </c:pt>
                <c:pt idx="157">
                  <c:v>44.012151952620037</c:v>
                </c:pt>
                <c:pt idx="158">
                  <c:v>3.9168670672185533</c:v>
                </c:pt>
                <c:pt idx="159">
                  <c:v>17.636017678173616</c:v>
                </c:pt>
                <c:pt idx="160">
                  <c:v>39.448880428802148</c:v>
                </c:pt>
                <c:pt idx="161">
                  <c:v>66.582693792439343</c:v>
                </c:pt>
                <c:pt idx="162">
                  <c:v>2.1667964995078268E-2</c:v>
                </c:pt>
                <c:pt idx="163">
                  <c:v>0.17987379160297845</c:v>
                </c:pt>
                <c:pt idx="164">
                  <c:v>0.55965682189342569</c:v>
                </c:pt>
                <c:pt idx="165">
                  <c:v>1.215186968354115</c:v>
                </c:pt>
                <c:pt idx="166">
                  <c:v>3.4095878616227964</c:v>
                </c:pt>
                <c:pt idx="167">
                  <c:v>4.7639840845343312E-2</c:v>
                </c:pt>
                <c:pt idx="168">
                  <c:v>0.36360626190371054</c:v>
                </c:pt>
                <c:pt idx="169">
                  <c:v>1.174077199151125</c:v>
                </c:pt>
                <c:pt idx="170">
                  <c:v>2.417313793423526</c:v>
                </c:pt>
                <c:pt idx="171">
                  <c:v>6.2991445633637131</c:v>
                </c:pt>
                <c:pt idx="172">
                  <c:v>0.7797499183845289</c:v>
                </c:pt>
                <c:pt idx="173">
                  <c:v>2.2194823048040786</c:v>
                </c:pt>
                <c:pt idx="174">
                  <c:v>4.4273885735148966</c:v>
                </c:pt>
                <c:pt idx="175">
                  <c:v>10.98387732387495</c:v>
                </c:pt>
                <c:pt idx="176">
                  <c:v>0.11856430282843379</c:v>
                </c:pt>
                <c:pt idx="177">
                  <c:v>0.88056926341346786</c:v>
                </c:pt>
                <c:pt idx="178">
                  <c:v>2.5122722619377305</c:v>
                </c:pt>
                <c:pt idx="179">
                  <c:v>5.0211472659147596</c:v>
                </c:pt>
                <c:pt idx="180">
                  <c:v>12.519575036772045</c:v>
                </c:pt>
                <c:pt idx="181">
                  <c:v>0.24766010533503791</c:v>
                </c:pt>
                <c:pt idx="182">
                  <c:v>1.6694125618880331</c:v>
                </c:pt>
                <c:pt idx="183">
                  <c:v>4.7361173230120217</c:v>
                </c:pt>
                <c:pt idx="184">
                  <c:v>9.0543719168579297</c:v>
                </c:pt>
                <c:pt idx="185">
                  <c:v>21.498527826902432</c:v>
                </c:pt>
                <c:pt idx="186">
                  <c:v>3.179153999623161</c:v>
                </c:pt>
                <c:pt idx="187">
                  <c:v>7.9363343219915246</c:v>
                </c:pt>
                <c:pt idx="188">
                  <c:v>14.968318574844679</c:v>
                </c:pt>
                <c:pt idx="189">
                  <c:v>34.281050629832663</c:v>
                </c:pt>
                <c:pt idx="190">
                  <c:v>0.51524921612151775</c:v>
                </c:pt>
                <c:pt idx="191">
                  <c:v>3.2857931854900153</c:v>
                </c:pt>
                <c:pt idx="192">
                  <c:v>8.3051553118134613</c:v>
                </c:pt>
                <c:pt idx="193">
                  <c:v>15.431570098477417</c:v>
                </c:pt>
                <c:pt idx="194">
                  <c:v>35.90193211215437</c:v>
                </c:pt>
                <c:pt idx="195">
                  <c:v>1.0276199450021335</c:v>
                </c:pt>
                <c:pt idx="196">
                  <c:v>5.7540959945637669</c:v>
                </c:pt>
                <c:pt idx="197">
                  <c:v>14.643584216280402</c:v>
                </c:pt>
                <c:pt idx="198">
                  <c:v>26.309373381847337</c:v>
                </c:pt>
                <c:pt idx="199">
                  <c:v>58.889531218000442</c:v>
                </c:pt>
                <c:pt idx="200">
                  <c:v>10.155302985903436</c:v>
                </c:pt>
                <c:pt idx="201">
                  <c:v>23.436643115426808</c:v>
                </c:pt>
                <c:pt idx="202">
                  <c:v>41.965465485115132</c:v>
                </c:pt>
                <c:pt idx="203">
                  <c:v>90.167173577645201</c:v>
                </c:pt>
                <c:pt idx="204">
                  <c:v>2.4258466870364797E-2</c:v>
                </c:pt>
                <c:pt idx="205">
                  <c:v>0.18636210430997896</c:v>
                </c:pt>
                <c:pt idx="206">
                  <c:v>0.59376165086816435</c:v>
                </c:pt>
                <c:pt idx="207">
                  <c:v>1.3145235106458852</c:v>
                </c:pt>
                <c:pt idx="208">
                  <c:v>2.343795990269069</c:v>
                </c:pt>
                <c:pt idx="209">
                  <c:v>5.4224808298462504E-2</c:v>
                </c:pt>
                <c:pt idx="210">
                  <c:v>0.39783885667398267</c:v>
                </c:pt>
                <c:pt idx="211">
                  <c:v>1.218345824348086</c:v>
                </c:pt>
                <c:pt idx="212">
                  <c:v>2.6193436345436245</c:v>
                </c:pt>
                <c:pt idx="213">
                  <c:v>4.5356198204384999</c:v>
                </c:pt>
                <c:pt idx="214">
                  <c:v>0.11644064097775104</c:v>
                </c:pt>
                <c:pt idx="215">
                  <c:v>0.81451369938848384</c:v>
                </c:pt>
                <c:pt idx="216">
                  <c:v>2.3437959902690695</c:v>
                </c:pt>
                <c:pt idx="217">
                  <c:v>4.8277203009304808</c:v>
                </c:pt>
                <c:pt idx="218">
                  <c:v>8.1023279347018402</c:v>
                </c:pt>
                <c:pt idx="219">
                  <c:v>0.13278170290256947</c:v>
                </c:pt>
                <c:pt idx="220">
                  <c:v>0.93159512097940489</c:v>
                </c:pt>
                <c:pt idx="221">
                  <c:v>2.6938516699569259</c:v>
                </c:pt>
                <c:pt idx="222">
                  <c:v>5.4850439240835094</c:v>
                </c:pt>
                <c:pt idx="223">
                  <c:v>9.2212237956692125</c:v>
                </c:pt>
                <c:pt idx="224">
                  <c:v>0.28254901109648856</c:v>
                </c:pt>
                <c:pt idx="225">
                  <c:v>1.8324854939321389</c:v>
                </c:pt>
                <c:pt idx="226">
                  <c:v>5.0192463635938065</c:v>
                </c:pt>
                <c:pt idx="227">
                  <c:v>10.018893951851439</c:v>
                </c:pt>
                <c:pt idx="228">
                  <c:v>16.413974344044561</c:v>
                </c:pt>
                <c:pt idx="229">
                  <c:v>0.5693444235158146</c:v>
                </c:pt>
                <c:pt idx="230">
                  <c:v>3.3553103375527513</c:v>
                </c:pt>
                <c:pt idx="231">
                  <c:v>8.702836188027451</c:v>
                </c:pt>
                <c:pt idx="232">
                  <c:v>16.941181400587606</c:v>
                </c:pt>
                <c:pt idx="233">
                  <c:v>27.160636153379208</c:v>
                </c:pt>
                <c:pt idx="234">
                  <c:v>0.58259341041452062</c:v>
                </c:pt>
                <c:pt idx="235">
                  <c:v>3.4969442948158971</c:v>
                </c:pt>
                <c:pt idx="236">
                  <c:v>9.2017930701932418</c:v>
                </c:pt>
                <c:pt idx="237">
                  <c:v>17.533155605586639</c:v>
                </c:pt>
                <c:pt idx="238">
                  <c:v>28.330507350858117</c:v>
                </c:pt>
                <c:pt idx="239">
                  <c:v>1.1700302339797557</c:v>
                </c:pt>
                <c:pt idx="240">
                  <c:v>6.4431233227791136</c:v>
                </c:pt>
                <c:pt idx="241">
                  <c:v>16.155550522290547</c:v>
                </c:pt>
                <c:pt idx="242">
                  <c:v>30.184150755253018</c:v>
                </c:pt>
                <c:pt idx="243">
                  <c:v>48.236935400294868</c:v>
                </c:pt>
                <c:pt idx="244">
                  <c:v>2.2196670553560351</c:v>
                </c:pt>
                <c:pt idx="245">
                  <c:v>11.168910725547732</c:v>
                </c:pt>
                <c:pt idx="246">
                  <c:v>26.787534304273354</c:v>
                </c:pt>
                <c:pt idx="247">
                  <c:v>49.048553061121765</c:v>
                </c:pt>
                <c:pt idx="248">
                  <c:v>76.823451731976476</c:v>
                </c:pt>
                <c:pt idx="249">
                  <c:v>0.16459153231231541</c:v>
                </c:pt>
                <c:pt idx="250">
                  <c:v>1.1491601954199884</c:v>
                </c:pt>
                <c:pt idx="251">
                  <c:v>3.0709401994609675</c:v>
                </c:pt>
                <c:pt idx="252">
                  <c:v>0.38945602011928149</c:v>
                </c:pt>
                <c:pt idx="253">
                  <c:v>2.1168391841857543</c:v>
                </c:pt>
                <c:pt idx="254">
                  <c:v>5.4672869355010363</c:v>
                </c:pt>
                <c:pt idx="255">
                  <c:v>0.73420407874527804</c:v>
                </c:pt>
                <c:pt idx="256">
                  <c:v>3.8667419140414379</c:v>
                </c:pt>
                <c:pt idx="257">
                  <c:v>9.325087257243819</c:v>
                </c:pt>
                <c:pt idx="258">
                  <c:v>0.82024126838832678</c:v>
                </c:pt>
                <c:pt idx="259">
                  <c:v>4.5969898812447445</c:v>
                </c:pt>
                <c:pt idx="260">
                  <c:v>10.729847424000351</c:v>
                </c:pt>
                <c:pt idx="261">
                  <c:v>1.7064353929224803</c:v>
                </c:pt>
                <c:pt idx="262">
                  <c:v>7.5656264866132155</c:v>
                </c:pt>
                <c:pt idx="263">
                  <c:v>17.61623530019218</c:v>
                </c:pt>
                <c:pt idx="264">
                  <c:v>2.8905544883222642</c:v>
                </c:pt>
                <c:pt idx="265">
                  <c:v>12.605334390721902</c:v>
                </c:pt>
                <c:pt idx="266">
                  <c:v>27.993576079275186</c:v>
                </c:pt>
                <c:pt idx="267">
                  <c:v>2.9225472116008868</c:v>
                </c:pt>
                <c:pt idx="268">
                  <c:v>13.479044667130681</c:v>
                </c:pt>
                <c:pt idx="269">
                  <c:v>29.347512549020777</c:v>
                </c:pt>
                <c:pt idx="270">
                  <c:v>5.5865614006370805</c:v>
                </c:pt>
                <c:pt idx="271">
                  <c:v>21.03270515249913</c:v>
                </c:pt>
                <c:pt idx="272">
                  <c:v>44.873946059443298</c:v>
                </c:pt>
                <c:pt idx="273">
                  <c:v>8.8479313933631225</c:v>
                </c:pt>
                <c:pt idx="274">
                  <c:v>33.371635248071215</c:v>
                </c:pt>
                <c:pt idx="275">
                  <c:v>66.908667398777013</c:v>
                </c:pt>
                <c:pt idx="276">
                  <c:v>2.8015777970530814E-2</c:v>
                </c:pt>
                <c:pt idx="277">
                  <c:v>3.5703139865637876E-2</c:v>
                </c:pt>
                <c:pt idx="278">
                  <c:v>5.6669844912234431E-2</c:v>
                </c:pt>
                <c:pt idx="279">
                  <c:v>6.2905868814822338E-2</c:v>
                </c:pt>
                <c:pt idx="280">
                  <c:v>9.3338633980577956E-2</c:v>
                </c:pt>
                <c:pt idx="281">
                  <c:v>9.8709003622992036E-2</c:v>
                </c:pt>
                <c:pt idx="282">
                  <c:v>0.10297676205258986</c:v>
                </c:pt>
                <c:pt idx="283">
                  <c:v>0.11301932815894408</c:v>
                </c:pt>
                <c:pt idx="284">
                  <c:v>0.11458042340521415</c:v>
                </c:pt>
                <c:pt idx="285">
                  <c:v>0.13161361616531225</c:v>
                </c:pt>
                <c:pt idx="286">
                  <c:v>0.16225901539875123</c:v>
                </c:pt>
                <c:pt idx="287">
                  <c:v>0.16342171899508523</c:v>
                </c:pt>
                <c:pt idx="288">
                  <c:v>0.17557454539654849</c:v>
                </c:pt>
                <c:pt idx="289">
                  <c:v>0.17729149998706806</c:v>
                </c:pt>
                <c:pt idx="290">
                  <c:v>0.22029865624241277</c:v>
                </c:pt>
                <c:pt idx="291">
                  <c:v>0.27129263295305239</c:v>
                </c:pt>
                <c:pt idx="292">
                  <c:v>0.27694038845498559</c:v>
                </c:pt>
                <c:pt idx="293">
                  <c:v>0.27786760612031142</c:v>
                </c:pt>
                <c:pt idx="294">
                  <c:v>0.28718335255098598</c:v>
                </c:pt>
                <c:pt idx="295">
                  <c:v>0.31656069668198977</c:v>
                </c:pt>
                <c:pt idx="296">
                  <c:v>0.32606731759383023</c:v>
                </c:pt>
                <c:pt idx="297">
                  <c:v>0.33802355979835985</c:v>
                </c:pt>
                <c:pt idx="298">
                  <c:v>0.34168197507958925</c:v>
                </c:pt>
                <c:pt idx="299">
                  <c:v>0.35972573861385082</c:v>
                </c:pt>
                <c:pt idx="300">
                  <c:v>0.36241891671893589</c:v>
                </c:pt>
                <c:pt idx="301">
                  <c:v>0.37542493705900321</c:v>
                </c:pt>
                <c:pt idx="302">
                  <c:v>0.3775252195271141</c:v>
                </c:pt>
                <c:pt idx="303">
                  <c:v>0.38429722614129452</c:v>
                </c:pt>
                <c:pt idx="304">
                  <c:v>0.41764707420282654</c:v>
                </c:pt>
                <c:pt idx="305">
                  <c:v>0.41996654099328279</c:v>
                </c:pt>
                <c:pt idx="306">
                  <c:v>0.42164630808382619</c:v>
                </c:pt>
                <c:pt idx="307">
                  <c:v>0.43050899668192655</c:v>
                </c:pt>
                <c:pt idx="308">
                  <c:v>0.43554957946032136</c:v>
                </c:pt>
                <c:pt idx="309">
                  <c:v>0.44462287525624317</c:v>
                </c:pt>
                <c:pt idx="310">
                  <c:v>0.46754554393149728</c:v>
                </c:pt>
                <c:pt idx="311">
                  <c:v>0.48141614967640678</c:v>
                </c:pt>
                <c:pt idx="312">
                  <c:v>0.48826577310128599</c:v>
                </c:pt>
                <c:pt idx="313">
                  <c:v>0.49989661960271992</c:v>
                </c:pt>
                <c:pt idx="314">
                  <c:v>0.51361888597439087</c:v>
                </c:pt>
                <c:pt idx="315">
                  <c:v>0.52663863518065324</c:v>
                </c:pt>
                <c:pt idx="316">
                  <c:v>0.57140515314626039</c:v>
                </c:pt>
                <c:pt idx="317">
                  <c:v>0.57976917384141835</c:v>
                </c:pt>
                <c:pt idx="318">
                  <c:v>0.59009339007264561</c:v>
                </c:pt>
                <c:pt idx="319">
                  <c:v>0.59784165724519889</c:v>
                </c:pt>
                <c:pt idx="320">
                  <c:v>0.59891357364821118</c:v>
                </c:pt>
                <c:pt idx="321">
                  <c:v>0.63654279663978852</c:v>
                </c:pt>
                <c:pt idx="322">
                  <c:v>0.73683804862492863</c:v>
                </c:pt>
                <c:pt idx="323">
                  <c:v>0.73955779198881211</c:v>
                </c:pt>
                <c:pt idx="324">
                  <c:v>0.7450709545199008</c:v>
                </c:pt>
                <c:pt idx="325">
                  <c:v>0.7473981279515759</c:v>
                </c:pt>
                <c:pt idx="326">
                  <c:v>0.75523257751586148</c:v>
                </c:pt>
                <c:pt idx="327">
                  <c:v>0.77248507830528235</c:v>
                </c:pt>
                <c:pt idx="328">
                  <c:v>0.78759354008022864</c:v>
                </c:pt>
                <c:pt idx="329">
                  <c:v>0.82960512522268326</c:v>
                </c:pt>
                <c:pt idx="330">
                  <c:v>0.83280806600973134</c:v>
                </c:pt>
                <c:pt idx="331">
                  <c:v>0.84042885067163886</c:v>
                </c:pt>
                <c:pt idx="332">
                  <c:v>0.90116125976884054</c:v>
                </c:pt>
                <c:pt idx="333">
                  <c:v>1.0245572727752883</c:v>
                </c:pt>
                <c:pt idx="334">
                  <c:v>1.0385931051048203</c:v>
                </c:pt>
                <c:pt idx="335">
                  <c:v>1.0916159950370452</c:v>
                </c:pt>
                <c:pt idx="336">
                  <c:v>1.1325627767805051</c:v>
                </c:pt>
                <c:pt idx="337">
                  <c:v>1.1387932163811201</c:v>
                </c:pt>
                <c:pt idx="338">
                  <c:v>1.2137146430953829</c:v>
                </c:pt>
                <c:pt idx="339">
                  <c:v>1.2180056064765079</c:v>
                </c:pt>
                <c:pt idx="340">
                  <c:v>1.2877552223461546</c:v>
                </c:pt>
                <c:pt idx="341">
                  <c:v>1.3031213501270058</c:v>
                </c:pt>
                <c:pt idx="342">
                  <c:v>1.3260880806786146</c:v>
                </c:pt>
                <c:pt idx="343">
                  <c:v>1.3743480660692236</c:v>
                </c:pt>
                <c:pt idx="344">
                  <c:v>1.4111811583478802</c:v>
                </c:pt>
                <c:pt idx="345">
                  <c:v>1.4801069208484201</c:v>
                </c:pt>
                <c:pt idx="346">
                  <c:v>1.4815486149437702</c:v>
                </c:pt>
                <c:pt idx="347">
                  <c:v>1.6197007539636892</c:v>
                </c:pt>
                <c:pt idx="348">
                  <c:v>1.6321407141595932</c:v>
                </c:pt>
                <c:pt idx="349">
                  <c:v>1.662205322438332</c:v>
                </c:pt>
                <c:pt idx="350">
                  <c:v>1.6851033482428504</c:v>
                </c:pt>
                <c:pt idx="351">
                  <c:v>1.7096732812754549</c:v>
                </c:pt>
                <c:pt idx="352">
                  <c:v>1.8982192282467596</c:v>
                </c:pt>
                <c:pt idx="353">
                  <c:v>2.103471636970216</c:v>
                </c:pt>
                <c:pt idx="354">
                  <c:v>2.251977696731664</c:v>
                </c:pt>
                <c:pt idx="355">
                  <c:v>2.5307029143981952</c:v>
                </c:pt>
                <c:pt idx="356">
                  <c:v>2.6143399386413013</c:v>
                </c:pt>
                <c:pt idx="357">
                  <c:v>2.7720478209055899</c:v>
                </c:pt>
                <c:pt idx="358">
                  <c:v>2.7914589006725197</c:v>
                </c:pt>
                <c:pt idx="359">
                  <c:v>2.8370790297634665</c:v>
                </c:pt>
                <c:pt idx="360">
                  <c:v>2.9507541041851013</c:v>
                </c:pt>
                <c:pt idx="361">
                  <c:v>3.1093010683608511</c:v>
                </c:pt>
                <c:pt idx="362">
                  <c:v>3.378068401194422</c:v>
                </c:pt>
                <c:pt idx="363">
                  <c:v>3.4177802967402218</c:v>
                </c:pt>
                <c:pt idx="364">
                  <c:v>3.5701550765008307</c:v>
                </c:pt>
                <c:pt idx="365">
                  <c:v>3.6605515053864406</c:v>
                </c:pt>
                <c:pt idx="366">
                  <c:v>3.6768933137469211</c:v>
                </c:pt>
                <c:pt idx="367">
                  <c:v>3.7072320278354876</c:v>
                </c:pt>
                <c:pt idx="368">
                  <c:v>4.3145356072645491</c:v>
                </c:pt>
                <c:pt idx="369">
                  <c:v>4.3940647208116159</c:v>
                </c:pt>
                <c:pt idx="370">
                  <c:v>4.4739234537057451</c:v>
                </c:pt>
                <c:pt idx="371">
                  <c:v>4.7002612714880021</c:v>
                </c:pt>
                <c:pt idx="372">
                  <c:v>4.7285143814938371</c:v>
                </c:pt>
                <c:pt idx="373">
                  <c:v>4.906665964654584</c:v>
                </c:pt>
                <c:pt idx="374">
                  <c:v>5.3906434183695797</c:v>
                </c:pt>
                <c:pt idx="375">
                  <c:v>5.5212866832407093</c:v>
                </c:pt>
                <c:pt idx="376">
                  <c:v>5.6824555701660193</c:v>
                </c:pt>
                <c:pt idx="377">
                  <c:v>6.1651457849167075</c:v>
                </c:pt>
                <c:pt idx="378">
                  <c:v>6.5432598314908139</c:v>
                </c:pt>
                <c:pt idx="379">
                  <c:v>6.6713980011520722</c:v>
                </c:pt>
                <c:pt idx="380">
                  <c:v>8.3689141906248459</c:v>
                </c:pt>
                <c:pt idx="381">
                  <c:v>8.3924924449651481</c:v>
                </c:pt>
                <c:pt idx="382">
                  <c:v>8.4683876311715256</c:v>
                </c:pt>
                <c:pt idx="383">
                  <c:v>8.5262389579364655</c:v>
                </c:pt>
                <c:pt idx="384">
                  <c:v>12.056160773817952</c:v>
                </c:pt>
                <c:pt idx="385">
                  <c:v>13.929329364551418</c:v>
                </c:pt>
                <c:pt idx="386">
                  <c:v>14.890917214208294</c:v>
                </c:pt>
                <c:pt idx="387">
                  <c:v>15.249441712137372</c:v>
                </c:pt>
                <c:pt idx="388">
                  <c:v>16.467565345686594</c:v>
                </c:pt>
                <c:pt idx="389">
                  <c:v>17.366508685694079</c:v>
                </c:pt>
                <c:pt idx="390">
                  <c:v>19.001869000906972</c:v>
                </c:pt>
                <c:pt idx="391">
                  <c:v>19.52755410392319</c:v>
                </c:pt>
                <c:pt idx="392">
                  <c:v>20.265675473719693</c:v>
                </c:pt>
                <c:pt idx="393">
                  <c:v>21.083247898583085</c:v>
                </c:pt>
                <c:pt idx="394">
                  <c:v>21.315020886785625</c:v>
                </c:pt>
                <c:pt idx="395">
                  <c:v>21.683908721483689</c:v>
                </c:pt>
                <c:pt idx="396">
                  <c:v>22.285602109049243</c:v>
                </c:pt>
                <c:pt idx="397">
                  <c:v>22.571589387694438</c:v>
                </c:pt>
                <c:pt idx="398">
                  <c:v>23.958601850089359</c:v>
                </c:pt>
                <c:pt idx="399">
                  <c:v>26.670846502653685</c:v>
                </c:pt>
                <c:pt idx="400">
                  <c:v>26.937957197197065</c:v>
                </c:pt>
                <c:pt idx="401">
                  <c:v>27.443513950934271</c:v>
                </c:pt>
                <c:pt idx="402">
                  <c:v>27.892388284292043</c:v>
                </c:pt>
                <c:pt idx="403">
                  <c:v>28.182359709946272</c:v>
                </c:pt>
                <c:pt idx="404">
                  <c:v>28.257846920699425</c:v>
                </c:pt>
                <c:pt idx="405">
                  <c:v>28.572062364001305</c:v>
                </c:pt>
                <c:pt idx="406">
                  <c:v>29.660813109947878</c:v>
                </c:pt>
                <c:pt idx="407">
                  <c:v>30.851121319874299</c:v>
                </c:pt>
                <c:pt idx="408">
                  <c:v>31.702620130684529</c:v>
                </c:pt>
                <c:pt idx="409">
                  <c:v>32.794809883340299</c:v>
                </c:pt>
                <c:pt idx="410">
                  <c:v>34.301276356808451</c:v>
                </c:pt>
                <c:pt idx="411">
                  <c:v>37.39038322843836</c:v>
                </c:pt>
                <c:pt idx="412">
                  <c:v>37.489359150131079</c:v>
                </c:pt>
                <c:pt idx="413">
                  <c:v>37.57120722456429</c:v>
                </c:pt>
                <c:pt idx="414">
                  <c:v>38.227279133393409</c:v>
                </c:pt>
                <c:pt idx="415">
                  <c:v>39.011273641484749</c:v>
                </c:pt>
                <c:pt idx="416">
                  <c:v>40.885794983763077</c:v>
                </c:pt>
                <c:pt idx="417">
                  <c:v>41.29895706524227</c:v>
                </c:pt>
                <c:pt idx="418">
                  <c:v>42.467609390090864</c:v>
                </c:pt>
                <c:pt idx="419">
                  <c:v>43.092086644468239</c:v>
                </c:pt>
                <c:pt idx="420">
                  <c:v>43.691889849506133</c:v>
                </c:pt>
                <c:pt idx="421">
                  <c:v>44.131624231577625</c:v>
                </c:pt>
                <c:pt idx="422">
                  <c:v>45.792361614882104</c:v>
                </c:pt>
                <c:pt idx="423">
                  <c:v>45.842636887932123</c:v>
                </c:pt>
                <c:pt idx="424">
                  <c:v>46.091067888067919</c:v>
                </c:pt>
                <c:pt idx="425">
                  <c:v>46.238686779220124</c:v>
                </c:pt>
                <c:pt idx="426">
                  <c:v>46.71916277213338</c:v>
                </c:pt>
                <c:pt idx="427">
                  <c:v>49.138704743241291</c:v>
                </c:pt>
                <c:pt idx="428">
                  <c:v>49.779809568763397</c:v>
                </c:pt>
                <c:pt idx="429">
                  <c:v>50.377691560750669</c:v>
                </c:pt>
                <c:pt idx="430">
                  <c:v>52.851878070723316</c:v>
                </c:pt>
                <c:pt idx="431">
                  <c:v>53.070911259965108</c:v>
                </c:pt>
                <c:pt idx="432">
                  <c:v>53.186526219434839</c:v>
                </c:pt>
                <c:pt idx="433">
                  <c:v>58.72838790187739</c:v>
                </c:pt>
                <c:pt idx="434">
                  <c:v>58.881131484991798</c:v>
                </c:pt>
                <c:pt idx="435">
                  <c:v>60.002047129456955</c:v>
                </c:pt>
                <c:pt idx="436">
                  <c:v>60.166729692303718</c:v>
                </c:pt>
                <c:pt idx="437">
                  <c:v>62.283162416162241</c:v>
                </c:pt>
                <c:pt idx="438">
                  <c:v>63.486813137822182</c:v>
                </c:pt>
                <c:pt idx="439">
                  <c:v>63.489572770552677</c:v>
                </c:pt>
                <c:pt idx="440">
                  <c:v>66.067483728870357</c:v>
                </c:pt>
                <c:pt idx="441">
                  <c:v>67.685823858468581</c:v>
                </c:pt>
                <c:pt idx="442">
                  <c:v>68.259944467870298</c:v>
                </c:pt>
                <c:pt idx="443">
                  <c:v>71.599940793294536</c:v>
                </c:pt>
                <c:pt idx="444">
                  <c:v>71.764653352091401</c:v>
                </c:pt>
                <c:pt idx="445">
                  <c:v>72.28738943659944</c:v>
                </c:pt>
                <c:pt idx="446">
                  <c:v>75.33232744181754</c:v>
                </c:pt>
                <c:pt idx="447">
                  <c:v>77.706491034365982</c:v>
                </c:pt>
                <c:pt idx="448">
                  <c:v>78.897954324563159</c:v>
                </c:pt>
                <c:pt idx="449">
                  <c:v>79.330741106437955</c:v>
                </c:pt>
                <c:pt idx="450">
                  <c:v>79.573114191160855</c:v>
                </c:pt>
                <c:pt idx="451">
                  <c:v>80.014744616176145</c:v>
                </c:pt>
                <c:pt idx="452">
                  <c:v>83.770026084904444</c:v>
                </c:pt>
                <c:pt idx="453">
                  <c:v>86.335854454444188</c:v>
                </c:pt>
                <c:pt idx="454">
                  <c:v>91.071746546257359</c:v>
                </c:pt>
                <c:pt idx="455">
                  <c:v>92.513180477715039</c:v>
                </c:pt>
                <c:pt idx="456">
                  <c:v>93.443737775653261</c:v>
                </c:pt>
                <c:pt idx="457">
                  <c:v>97.39564083489978</c:v>
                </c:pt>
                <c:pt idx="458">
                  <c:v>99.142481927639892</c:v>
                </c:pt>
                <c:pt idx="459">
                  <c:v>100.32427299507674</c:v>
                </c:pt>
                <c:pt idx="460">
                  <c:v>111.4378354905606</c:v>
                </c:pt>
                <c:pt idx="461">
                  <c:v>111.9724832158884</c:v>
                </c:pt>
                <c:pt idx="462">
                  <c:v>112.14867789852225</c:v>
                </c:pt>
                <c:pt idx="463">
                  <c:v>112.20302531246878</c:v>
                </c:pt>
                <c:pt idx="464">
                  <c:v>119.93482269782393</c:v>
                </c:pt>
                <c:pt idx="465">
                  <c:v>125.78837421831334</c:v>
                </c:pt>
                <c:pt idx="466">
                  <c:v>126.68966362165834</c:v>
                </c:pt>
                <c:pt idx="467">
                  <c:v>129.31166446214343</c:v>
                </c:pt>
                <c:pt idx="468">
                  <c:v>131.11216075346053</c:v>
                </c:pt>
                <c:pt idx="469">
                  <c:v>138.05106822776972</c:v>
                </c:pt>
                <c:pt idx="470">
                  <c:v>139.50149045621711</c:v>
                </c:pt>
                <c:pt idx="471">
                  <c:v>142.86461586267959</c:v>
                </c:pt>
                <c:pt idx="472">
                  <c:v>150.98365120877915</c:v>
                </c:pt>
                <c:pt idx="473">
                  <c:v>151.29920363428084</c:v>
                </c:pt>
                <c:pt idx="474">
                  <c:v>152.19231182085633</c:v>
                </c:pt>
                <c:pt idx="475">
                  <c:v>166.66415559281876</c:v>
                </c:pt>
                <c:pt idx="476">
                  <c:v>166.76288959226156</c:v>
                </c:pt>
                <c:pt idx="477">
                  <c:v>180.49589443322444</c:v>
                </c:pt>
                <c:pt idx="478">
                  <c:v>181.66318911023836</c:v>
                </c:pt>
                <c:pt idx="479">
                  <c:v>193.82732084334069</c:v>
                </c:pt>
                <c:pt idx="480">
                  <c:v>195.11447400574991</c:v>
                </c:pt>
                <c:pt idx="481">
                  <c:v>200.45533425719717</c:v>
                </c:pt>
                <c:pt idx="482">
                  <c:v>201.5012993495582</c:v>
                </c:pt>
                <c:pt idx="483">
                  <c:v>206.47109804544837</c:v>
                </c:pt>
                <c:pt idx="484">
                  <c:v>220.03128302722126</c:v>
                </c:pt>
                <c:pt idx="485">
                  <c:v>234.37737543522508</c:v>
                </c:pt>
                <c:pt idx="486">
                  <c:v>251.42511624596432</c:v>
                </c:pt>
                <c:pt idx="487">
                  <c:v>277.15456009186579</c:v>
                </c:pt>
                <c:pt idx="488">
                  <c:v>281.87022932092208</c:v>
                </c:pt>
                <c:pt idx="489">
                  <c:v>296.15868855228604</c:v>
                </c:pt>
                <c:pt idx="490">
                  <c:v>298.70958246345361</c:v>
                </c:pt>
                <c:pt idx="491">
                  <c:v>305.65367117158985</c:v>
                </c:pt>
                <c:pt idx="492">
                  <c:v>314.48440060984763</c:v>
                </c:pt>
                <c:pt idx="493">
                  <c:v>315.46833333823895</c:v>
                </c:pt>
                <c:pt idx="494">
                  <c:v>320.09438659688556</c:v>
                </c:pt>
                <c:pt idx="495">
                  <c:v>334.95236832761867</c:v>
                </c:pt>
                <c:pt idx="496">
                  <c:v>353.47945530978342</c:v>
                </c:pt>
                <c:pt idx="497">
                  <c:v>369.14505025522158</c:v>
                </c:pt>
                <c:pt idx="498">
                  <c:v>370.21252999505458</c:v>
                </c:pt>
                <c:pt idx="499">
                  <c:v>380.42336337294245</c:v>
                </c:pt>
                <c:pt idx="500">
                  <c:v>405.04408217298032</c:v>
                </c:pt>
                <c:pt idx="501">
                  <c:v>406.217332660191</c:v>
                </c:pt>
                <c:pt idx="502">
                  <c:v>413.1665193180383</c:v>
                </c:pt>
                <c:pt idx="503">
                  <c:v>437.24397889679727</c:v>
                </c:pt>
                <c:pt idx="504">
                  <c:v>459.009411150576</c:v>
                </c:pt>
                <c:pt idx="505">
                  <c:v>461.92485022068553</c:v>
                </c:pt>
                <c:pt idx="506">
                  <c:v>462.89552868187388</c:v>
                </c:pt>
                <c:pt idx="507">
                  <c:v>474.30092261632615</c:v>
                </c:pt>
                <c:pt idx="508">
                  <c:v>475.33932328651326</c:v>
                </c:pt>
                <c:pt idx="509">
                  <c:v>484.31673846379698</c:v>
                </c:pt>
                <c:pt idx="510">
                  <c:v>503.55567182047452</c:v>
                </c:pt>
                <c:pt idx="511">
                  <c:v>517.05235583049148</c:v>
                </c:pt>
                <c:pt idx="512">
                  <c:v>544.28219064500684</c:v>
                </c:pt>
                <c:pt idx="513">
                  <c:v>550.49703755215273</c:v>
                </c:pt>
                <c:pt idx="514">
                  <c:v>582.13123949826729</c:v>
                </c:pt>
                <c:pt idx="515">
                  <c:v>592.92269607697676</c:v>
                </c:pt>
                <c:pt idx="516">
                  <c:v>603.26263109813056</c:v>
                </c:pt>
                <c:pt idx="517">
                  <c:v>606.91989246477294</c:v>
                </c:pt>
                <c:pt idx="518">
                  <c:v>610.51117550167316</c:v>
                </c:pt>
                <c:pt idx="519">
                  <c:v>616.87569338362403</c:v>
                </c:pt>
                <c:pt idx="520">
                  <c:v>623.21046257889805</c:v>
                </c:pt>
                <c:pt idx="521">
                  <c:v>651.56472272622045</c:v>
                </c:pt>
                <c:pt idx="522">
                  <c:v>654.40799290758923</c:v>
                </c:pt>
                <c:pt idx="523">
                  <c:v>667.23713500615156</c:v>
                </c:pt>
                <c:pt idx="524">
                  <c:v>673.28700585807553</c:v>
                </c:pt>
                <c:pt idx="525">
                  <c:v>700.84343980894482</c:v>
                </c:pt>
                <c:pt idx="526">
                  <c:v>701.63790341816252</c:v>
                </c:pt>
                <c:pt idx="527">
                  <c:v>705.26478803979114</c:v>
                </c:pt>
                <c:pt idx="528">
                  <c:v>715.12941190315132</c:v>
                </c:pt>
                <c:pt idx="529">
                  <c:v>717.27576584585802</c:v>
                </c:pt>
                <c:pt idx="530">
                  <c:v>727.8621584323613</c:v>
                </c:pt>
                <c:pt idx="531">
                  <c:v>752.18042976859408</c:v>
                </c:pt>
                <c:pt idx="532">
                  <c:v>754.28951595480805</c:v>
                </c:pt>
                <c:pt idx="533">
                  <c:v>760.89871825417697</c:v>
                </c:pt>
                <c:pt idx="534">
                  <c:v>779.52252505963838</c:v>
                </c:pt>
                <c:pt idx="535">
                  <c:v>815.79832066068491</c:v>
                </c:pt>
                <c:pt idx="536">
                  <c:v>827.98057866322711</c:v>
                </c:pt>
                <c:pt idx="537">
                  <c:v>830.50714089085579</c:v>
                </c:pt>
                <c:pt idx="538">
                  <c:v>836.18011573074102</c:v>
                </c:pt>
                <c:pt idx="539">
                  <c:v>848.22603695890905</c:v>
                </c:pt>
                <c:pt idx="540">
                  <c:v>858.92090434396994</c:v>
                </c:pt>
                <c:pt idx="541">
                  <c:v>883.8372240844468</c:v>
                </c:pt>
                <c:pt idx="542">
                  <c:v>949.43627711057661</c:v>
                </c:pt>
                <c:pt idx="543">
                  <c:v>953.76951588986594</c:v>
                </c:pt>
                <c:pt idx="544">
                  <c:v>966.37554927290944</c:v>
                </c:pt>
                <c:pt idx="545">
                  <c:v>966.54107863858314</c:v>
                </c:pt>
                <c:pt idx="546">
                  <c:v>1024.1474996824693</c:v>
                </c:pt>
                <c:pt idx="547">
                  <c:v>1026.1080036164965</c:v>
                </c:pt>
                <c:pt idx="548">
                  <c:v>1039.6147390858398</c:v>
                </c:pt>
                <c:pt idx="549">
                  <c:v>1080.9714209980557</c:v>
                </c:pt>
                <c:pt idx="550">
                  <c:v>1081.5540875562544</c:v>
                </c:pt>
                <c:pt idx="551">
                  <c:v>1087.1819040958178</c:v>
                </c:pt>
                <c:pt idx="552">
                  <c:v>1115.3980118306961</c:v>
                </c:pt>
                <c:pt idx="553">
                  <c:v>1117.0511537886425</c:v>
                </c:pt>
                <c:pt idx="554">
                  <c:v>1149.4104133360836</c:v>
                </c:pt>
                <c:pt idx="555">
                  <c:v>1154.480963981292</c:v>
                </c:pt>
                <c:pt idx="556">
                  <c:v>1155.8815687419765</c:v>
                </c:pt>
                <c:pt idx="557">
                  <c:v>1163.7831975965935</c:v>
                </c:pt>
                <c:pt idx="558">
                  <c:v>1166.7909853973435</c:v>
                </c:pt>
                <c:pt idx="559">
                  <c:v>1168.2120125354752</c:v>
                </c:pt>
                <c:pt idx="560">
                  <c:v>1180.9563057745672</c:v>
                </c:pt>
                <c:pt idx="561">
                  <c:v>1199.8524208086621</c:v>
                </c:pt>
                <c:pt idx="562">
                  <c:v>1215.662598462701</c:v>
                </c:pt>
                <c:pt idx="563">
                  <c:v>1221.2355400306287</c:v>
                </c:pt>
                <c:pt idx="564">
                  <c:v>1261.481192496454</c:v>
                </c:pt>
                <c:pt idx="565">
                  <c:v>1268.0188320962443</c:v>
                </c:pt>
                <c:pt idx="566">
                  <c:v>1286.0347637397499</c:v>
                </c:pt>
                <c:pt idx="567">
                  <c:v>1291.6611747799307</c:v>
                </c:pt>
                <c:pt idx="568">
                  <c:v>1347.2093089546893</c:v>
                </c:pt>
                <c:pt idx="569">
                  <c:v>1360.9071016332539</c:v>
                </c:pt>
                <c:pt idx="570">
                  <c:v>1384.5354773067734</c:v>
                </c:pt>
                <c:pt idx="571">
                  <c:v>1449.5163402356704</c:v>
                </c:pt>
                <c:pt idx="572">
                  <c:v>1459.5042690277894</c:v>
                </c:pt>
                <c:pt idx="573">
                  <c:v>1502.5693196267594</c:v>
                </c:pt>
                <c:pt idx="574">
                  <c:v>1537.7690578201361</c:v>
                </c:pt>
                <c:pt idx="575">
                  <c:v>1613.5131026866134</c:v>
                </c:pt>
                <c:pt idx="576">
                  <c:v>1616.5122757442953</c:v>
                </c:pt>
                <c:pt idx="577">
                  <c:v>1705.229147819862</c:v>
                </c:pt>
                <c:pt idx="578">
                  <c:v>1828.1751836835488</c:v>
                </c:pt>
                <c:pt idx="579">
                  <c:v>1901.7493885449674</c:v>
                </c:pt>
                <c:pt idx="580">
                  <c:v>1925.4521332476515</c:v>
                </c:pt>
                <c:pt idx="581">
                  <c:v>1956.6461184201853</c:v>
                </c:pt>
                <c:pt idx="582">
                  <c:v>1962.0915244172043</c:v>
                </c:pt>
                <c:pt idx="583">
                  <c:v>1995.4651043169306</c:v>
                </c:pt>
                <c:pt idx="584">
                  <c:v>2087.1425177816968</c:v>
                </c:pt>
                <c:pt idx="585">
                  <c:v>2182.1987180191541</c:v>
                </c:pt>
                <c:pt idx="586">
                  <c:v>2190.357837630721</c:v>
                </c:pt>
                <c:pt idx="587">
                  <c:v>2195.2348874741465</c:v>
                </c:pt>
                <c:pt idx="588">
                  <c:v>2224.2594869540994</c:v>
                </c:pt>
                <c:pt idx="589">
                  <c:v>2256.0613478108976</c:v>
                </c:pt>
                <c:pt idx="590">
                  <c:v>2290.4154941148513</c:v>
                </c:pt>
                <c:pt idx="591">
                  <c:v>2294.1770970312527</c:v>
                </c:pt>
                <c:pt idx="592">
                  <c:v>2340.8129475744722</c:v>
                </c:pt>
                <c:pt idx="593">
                  <c:v>2389.907995815176</c:v>
                </c:pt>
                <c:pt idx="594">
                  <c:v>2650.1693722092186</c:v>
                </c:pt>
                <c:pt idx="595">
                  <c:v>2678.0090981033445</c:v>
                </c:pt>
                <c:pt idx="596">
                  <c:v>2751.1845115020437</c:v>
                </c:pt>
                <c:pt idx="597">
                  <c:v>2897.6024140087452</c:v>
                </c:pt>
                <c:pt idx="598">
                  <c:v>2935.782203796914</c:v>
                </c:pt>
                <c:pt idx="599">
                  <c:v>3105.9824215712488</c:v>
                </c:pt>
                <c:pt idx="600">
                  <c:v>3347.6232935366929</c:v>
                </c:pt>
                <c:pt idx="601">
                  <c:v>3936.6867093320925</c:v>
                </c:pt>
                <c:pt idx="602">
                  <c:v>4423.257132405317</c:v>
                </c:pt>
                <c:pt idx="603">
                  <c:v>4768.0067013245944</c:v>
                </c:pt>
                <c:pt idx="604">
                  <c:v>5212.8366759365408</c:v>
                </c:pt>
                <c:pt idx="605">
                  <c:v>6534.9713932935629</c:v>
                </c:pt>
                <c:pt idx="606">
                  <c:v>6548.9659880341915</c:v>
                </c:pt>
                <c:pt idx="607">
                  <c:v>7160.949462858297</c:v>
                </c:pt>
                <c:pt idx="608">
                  <c:v>7270.4604012643031</c:v>
                </c:pt>
                <c:pt idx="609">
                  <c:v>7680.2468135132667</c:v>
                </c:pt>
                <c:pt idx="610">
                  <c:v>8240.7969882798279</c:v>
                </c:pt>
                <c:pt idx="611">
                  <c:v>8594.8375389845296</c:v>
                </c:pt>
                <c:pt idx="612">
                  <c:v>8736.9700791291452</c:v>
                </c:pt>
                <c:pt idx="613">
                  <c:v>8778.9000952207243</c:v>
                </c:pt>
                <c:pt idx="614">
                  <c:v>8882.9888736180856</c:v>
                </c:pt>
                <c:pt idx="615">
                  <c:v>9821.6668460130113</c:v>
                </c:pt>
                <c:pt idx="616">
                  <c:v>12.35585905052403</c:v>
                </c:pt>
                <c:pt idx="617">
                  <c:v>16.604777180672155</c:v>
                </c:pt>
                <c:pt idx="618">
                  <c:v>25.03198911097579</c:v>
                </c:pt>
                <c:pt idx="619">
                  <c:v>30.669701075108247</c:v>
                </c:pt>
                <c:pt idx="620">
                  <c:v>36.518049124005152</c:v>
                </c:pt>
                <c:pt idx="621">
                  <c:v>43.309167846402339</c:v>
                </c:pt>
                <c:pt idx="622">
                  <c:v>48.325133162768914</c:v>
                </c:pt>
                <c:pt idx="623">
                  <c:v>53.143383741389989</c:v>
                </c:pt>
                <c:pt idx="624">
                  <c:v>69.034287504221183</c:v>
                </c:pt>
                <c:pt idx="625">
                  <c:v>108.21525027969771</c:v>
                </c:pt>
                <c:pt idx="626">
                  <c:v>173.31815973332493</c:v>
                </c:pt>
                <c:pt idx="627">
                  <c:v>207.56474532089138</c:v>
                </c:pt>
                <c:pt idx="628">
                  <c:v>217.96061585806245</c:v>
                </c:pt>
                <c:pt idx="629">
                  <c:v>213.62247040237952</c:v>
                </c:pt>
                <c:pt idx="630">
                  <c:v>241.66454363617984</c:v>
                </c:pt>
                <c:pt idx="631">
                  <c:v>233.85016825927534</c:v>
                </c:pt>
                <c:pt idx="632">
                  <c:v>152.08637060999391</c:v>
                </c:pt>
                <c:pt idx="633">
                  <c:v>238.81019340034695</c:v>
                </c:pt>
                <c:pt idx="634">
                  <c:v>340.97221144897509</c:v>
                </c:pt>
                <c:pt idx="635">
                  <c:v>412.7232749908091</c:v>
                </c:pt>
                <c:pt idx="636">
                  <c:v>459.72737089364159</c:v>
                </c:pt>
                <c:pt idx="637">
                  <c:v>505.99544433880061</c:v>
                </c:pt>
                <c:pt idx="638">
                  <c:v>528.4921575518581</c:v>
                </c:pt>
                <c:pt idx="639">
                  <c:v>572.29323610804465</c:v>
                </c:pt>
                <c:pt idx="640">
                  <c:v>9.0196547817879207</c:v>
                </c:pt>
                <c:pt idx="641">
                  <c:v>13.571577278998685</c:v>
                </c:pt>
                <c:pt idx="642">
                  <c:v>22.933181060829547</c:v>
                </c:pt>
                <c:pt idx="643">
                  <c:v>30.306859032501112</c:v>
                </c:pt>
                <c:pt idx="644">
                  <c:v>28.660019429281533</c:v>
                </c:pt>
                <c:pt idx="645">
                  <c:v>49.572708768101847</c:v>
                </c:pt>
                <c:pt idx="646">
                  <c:v>41.144050770327105</c:v>
                </c:pt>
                <c:pt idx="647">
                  <c:v>63.963632772648531</c:v>
                </c:pt>
                <c:pt idx="648">
                  <c:v>52.417671927264053</c:v>
                </c:pt>
                <c:pt idx="649">
                  <c:v>97.806376997148163</c:v>
                </c:pt>
                <c:pt idx="650">
                  <c:v>151.74409470497224</c:v>
                </c:pt>
                <c:pt idx="651">
                  <c:v>206.60989784034629</c:v>
                </c:pt>
                <c:pt idx="652">
                  <c:v>263.61179646616813</c:v>
                </c:pt>
                <c:pt idx="653">
                  <c:v>295.13403695658411</c:v>
                </c:pt>
                <c:pt idx="654">
                  <c:v>328.20575389557985</c:v>
                </c:pt>
                <c:pt idx="655">
                  <c:v>340.7958102512394</c:v>
                </c:pt>
                <c:pt idx="656">
                  <c:v>145.82811972486078</c:v>
                </c:pt>
                <c:pt idx="657">
                  <c:v>222.6404346715415</c:v>
                </c:pt>
                <c:pt idx="658">
                  <c:v>332.23078052780517</c:v>
                </c:pt>
                <c:pt idx="659">
                  <c:v>412.48456312067282</c:v>
                </c:pt>
                <c:pt idx="660">
                  <c:v>489.59249142436317</c:v>
                </c:pt>
                <c:pt idx="661">
                  <c:v>557.36140453908752</c:v>
                </c:pt>
                <c:pt idx="662">
                  <c:v>601.64696768615011</c:v>
                </c:pt>
                <c:pt idx="663">
                  <c:v>664.11530093213173</c:v>
                </c:pt>
                <c:pt idx="664">
                  <c:v>0.36170096795860529</c:v>
                </c:pt>
                <c:pt idx="665">
                  <c:v>0.35068438446935762</c:v>
                </c:pt>
                <c:pt idx="666">
                  <c:v>0.48338484854697888</c:v>
                </c:pt>
                <c:pt idx="667">
                  <c:v>0.3900132733136068</c:v>
                </c:pt>
                <c:pt idx="668">
                  <c:v>0.85019522522620794</c:v>
                </c:pt>
                <c:pt idx="669">
                  <c:v>0.4550723018745329</c:v>
                </c:pt>
                <c:pt idx="670">
                  <c:v>0.49778932435502476</c:v>
                </c:pt>
                <c:pt idx="671">
                  <c:v>0.48605396056791456</c:v>
                </c:pt>
                <c:pt idx="672">
                  <c:v>0.54656451250356486</c:v>
                </c:pt>
                <c:pt idx="673">
                  <c:v>0.28796809799710116</c:v>
                </c:pt>
                <c:pt idx="674">
                  <c:v>0.72499213395115936</c:v>
                </c:pt>
                <c:pt idx="675">
                  <c:v>0.38986319461151203</c:v>
                </c:pt>
                <c:pt idx="676">
                  <c:v>0.21461088313110563</c:v>
                </c:pt>
                <c:pt idx="677">
                  <c:v>7.9439143095571874E-2</c:v>
                </c:pt>
                <c:pt idx="678">
                  <c:v>9.4034531399005417E-2</c:v>
                </c:pt>
                <c:pt idx="679">
                  <c:v>0.12749185236569754</c:v>
                </c:pt>
                <c:pt idx="680">
                  <c:v>0.28558589251070027</c:v>
                </c:pt>
                <c:pt idx="681">
                  <c:v>0.26256129703282566</c:v>
                </c:pt>
                <c:pt idx="682">
                  <c:v>0.1444520209513516</c:v>
                </c:pt>
                <c:pt idx="683">
                  <c:v>7.2639313842467648E-2</c:v>
                </c:pt>
                <c:pt idx="684">
                  <c:v>0.13675129114037915</c:v>
                </c:pt>
                <c:pt idx="685">
                  <c:v>0.24113547165708413</c:v>
                </c:pt>
                <c:pt idx="686">
                  <c:v>7.9330570626980595E-2</c:v>
                </c:pt>
                <c:pt idx="687">
                  <c:v>0.26276969586995552</c:v>
                </c:pt>
                <c:pt idx="688">
                  <c:v>8.4294655694316101E-2</c:v>
                </c:pt>
                <c:pt idx="689">
                  <c:v>0.13362001527099113</c:v>
                </c:pt>
                <c:pt idx="690">
                  <c:v>0.19377974539192955</c:v>
                </c:pt>
                <c:pt idx="691">
                  <c:v>0.10169138228051591</c:v>
                </c:pt>
                <c:pt idx="692">
                  <c:v>0.15382129699678943</c:v>
                </c:pt>
                <c:pt idx="693">
                  <c:v>0.20848582537526966</c:v>
                </c:pt>
                <c:pt idx="694">
                  <c:v>0.17741694162233468</c:v>
                </c:pt>
                <c:pt idx="695">
                  <c:v>1.0072591755819167</c:v>
                </c:pt>
                <c:pt idx="696">
                  <c:v>0.76858179293461004</c:v>
                </c:pt>
                <c:pt idx="697">
                  <c:v>0.38617785278280026</c:v>
                </c:pt>
                <c:pt idx="698">
                  <c:v>0.2223878882536125</c:v>
                </c:pt>
                <c:pt idx="699">
                  <c:v>0.48940246072190147</c:v>
                </c:pt>
                <c:pt idx="700">
                  <c:v>0.22605119001901383</c:v>
                </c:pt>
                <c:pt idx="701">
                  <c:v>0.3020712780401773</c:v>
                </c:pt>
                <c:pt idx="702">
                  <c:v>0.47306344829003194</c:v>
                </c:pt>
                <c:pt idx="703">
                  <c:v>0.40060944848594676</c:v>
                </c:pt>
                <c:pt idx="704">
                  <c:v>0.36885851117626778</c:v>
                </c:pt>
                <c:pt idx="705">
                  <c:v>0.34365791835489357</c:v>
                </c:pt>
                <c:pt idx="706">
                  <c:v>0.18653804617083952</c:v>
                </c:pt>
                <c:pt idx="707">
                  <c:v>0.30187726384439401</c:v>
                </c:pt>
                <c:pt idx="708">
                  <c:v>0.12777174743072775</c:v>
                </c:pt>
                <c:pt idx="709">
                  <c:v>0.62429106686241498</c:v>
                </c:pt>
                <c:pt idx="710">
                  <c:v>0.18294322129623336</c:v>
                </c:pt>
                <c:pt idx="711">
                  <c:v>0.34552036988624629</c:v>
                </c:pt>
                <c:pt idx="712">
                  <c:v>1.3643498289290574</c:v>
                </c:pt>
                <c:pt idx="713">
                  <c:v>9.922155349676455E-2</c:v>
                </c:pt>
                <c:pt idx="714">
                  <c:v>0.11025051200269251</c:v>
                </c:pt>
                <c:pt idx="715">
                  <c:v>1.9209721314141166</c:v>
                </c:pt>
                <c:pt idx="716">
                  <c:v>1.0704540307365296</c:v>
                </c:pt>
                <c:pt idx="717">
                  <c:v>0.82896555931594595</c:v>
                </c:pt>
                <c:pt idx="718">
                  <c:v>1.2199507409431087</c:v>
                </c:pt>
                <c:pt idx="719">
                  <c:v>0.97214102654946011</c:v>
                </c:pt>
                <c:pt idx="720">
                  <c:v>0.34525025853613528</c:v>
                </c:pt>
                <c:pt idx="721">
                  <c:v>0.80610122895804637</c:v>
                </c:pt>
                <c:pt idx="722">
                  <c:v>1.5700565227573202</c:v>
                </c:pt>
                <c:pt idx="723">
                  <c:v>0.79877260625281588</c:v>
                </c:pt>
                <c:pt idx="724">
                  <c:v>0.59723583190783913</c:v>
                </c:pt>
                <c:pt idx="725">
                  <c:v>0.51608829202067275</c:v>
                </c:pt>
                <c:pt idx="726">
                  <c:v>2.0179247567448915</c:v>
                </c:pt>
                <c:pt idx="727">
                  <c:v>1.4935261681754934</c:v>
                </c:pt>
                <c:pt idx="728">
                  <c:v>0.73382865081670523</c:v>
                </c:pt>
                <c:pt idx="729">
                  <c:v>1.2772114671215502</c:v>
                </c:pt>
                <c:pt idx="730">
                  <c:v>1.1323823212691533</c:v>
                </c:pt>
                <c:pt idx="731">
                  <c:v>0.59391092842383508</c:v>
                </c:pt>
                <c:pt idx="732">
                  <c:v>0.5581365269287264</c:v>
                </c:pt>
                <c:pt idx="733">
                  <c:v>0.6850059981785328</c:v>
                </c:pt>
                <c:pt idx="734">
                  <c:v>0.44565145690709457</c:v>
                </c:pt>
                <c:pt idx="735">
                  <c:v>0.54637423859661527</c:v>
                </c:pt>
                <c:pt idx="736">
                  <c:v>8.1037661971754577E-2</c:v>
                </c:pt>
                <c:pt idx="737">
                  <c:v>7.867875774537969E-2</c:v>
                </c:pt>
                <c:pt idx="738">
                  <c:v>0.61540949645328547</c:v>
                </c:pt>
                <c:pt idx="739">
                  <c:v>0.10287266664113805</c:v>
                </c:pt>
                <c:pt idx="740">
                  <c:v>0.34910744890191098</c:v>
                </c:pt>
                <c:pt idx="741">
                  <c:v>0.37166276209246951</c:v>
                </c:pt>
                <c:pt idx="742">
                  <c:v>0.41670706013876158</c:v>
                </c:pt>
                <c:pt idx="743">
                  <c:v>0.51888465320016308</c:v>
                </c:pt>
                <c:pt idx="744">
                  <c:v>8.9965126666372519E-2</c:v>
                </c:pt>
                <c:pt idx="745">
                  <c:v>1.0083739866226584</c:v>
                </c:pt>
                <c:pt idx="746">
                  <c:v>0.66130126764509856</c:v>
                </c:pt>
                <c:pt idx="747">
                  <c:v>0.57864455700826845</c:v>
                </c:pt>
                <c:pt idx="748">
                  <c:v>0.40771568910538614</c:v>
                </c:pt>
                <c:pt idx="749">
                  <c:v>0.60631101572245139</c:v>
                </c:pt>
                <c:pt idx="750">
                  <c:v>0.39577524881833498</c:v>
                </c:pt>
                <c:pt idx="751">
                  <c:v>0.38714500035982141</c:v>
                </c:pt>
                <c:pt idx="752">
                  <c:v>0.42847277278911361</c:v>
                </c:pt>
                <c:pt idx="753">
                  <c:v>0.43258031591219509</c:v>
                </c:pt>
                <c:pt idx="754">
                  <c:v>0.45004024652344338</c:v>
                </c:pt>
                <c:pt idx="755">
                  <c:v>0.29376858846057491</c:v>
                </c:pt>
                <c:pt idx="756">
                  <c:v>0.19868978725613473</c:v>
                </c:pt>
                <c:pt idx="757">
                  <c:v>0.25092590076538879</c:v>
                </c:pt>
                <c:pt idx="758">
                  <c:v>0.67752630749366516</c:v>
                </c:pt>
                <c:pt idx="759">
                  <c:v>0.5622031470318769</c:v>
                </c:pt>
                <c:pt idx="760">
                  <c:v>0.30543889270159402</c:v>
                </c:pt>
                <c:pt idx="761">
                  <c:v>0.23208449095111344</c:v>
                </c:pt>
                <c:pt idx="762">
                  <c:v>0.46017800665757963</c:v>
                </c:pt>
                <c:pt idx="763">
                  <c:v>0.14356557711353743</c:v>
                </c:pt>
                <c:pt idx="764">
                  <c:v>0.38602224956725317</c:v>
                </c:pt>
                <c:pt idx="765">
                  <c:v>0.30649285089082778</c:v>
                </c:pt>
                <c:pt idx="766">
                  <c:v>0.45514246566171068</c:v>
                </c:pt>
                <c:pt idx="767">
                  <c:v>9.4805625683057212E-2</c:v>
                </c:pt>
                <c:pt idx="768">
                  <c:v>0.15077760709820284</c:v>
                </c:pt>
                <c:pt idx="769">
                  <c:v>7.1564577838648516E-2</c:v>
                </c:pt>
                <c:pt idx="770">
                  <c:v>7.2624836381356236E-2</c:v>
                </c:pt>
                <c:pt idx="771">
                  <c:v>0.15857603253025165</c:v>
                </c:pt>
                <c:pt idx="772">
                  <c:v>0.11830494330765205</c:v>
                </c:pt>
                <c:pt idx="773">
                  <c:v>0.11185465121491392</c:v>
                </c:pt>
                <c:pt idx="774">
                  <c:v>0.13150441331668955</c:v>
                </c:pt>
                <c:pt idx="775">
                  <c:v>0.10266434281100988</c:v>
                </c:pt>
                <c:pt idx="776">
                  <c:v>8.8227912234736805E-2</c:v>
                </c:pt>
                <c:pt idx="777">
                  <c:v>0.13619987386632945</c:v>
                </c:pt>
                <c:pt idx="778">
                  <c:v>5.5691721790914403E-2</c:v>
                </c:pt>
                <c:pt idx="779">
                  <c:v>0.11572429426920151</c:v>
                </c:pt>
                <c:pt idx="780">
                  <c:v>0.10648239197066536</c:v>
                </c:pt>
                <c:pt idx="781">
                  <c:v>9.8096078347361185E-2</c:v>
                </c:pt>
                <c:pt idx="782">
                  <c:v>0.12825630978590696</c:v>
                </c:pt>
                <c:pt idx="783">
                  <c:v>6.3545139396341835E-2</c:v>
                </c:pt>
                <c:pt idx="784">
                  <c:v>5.7689325989707246E-2</c:v>
                </c:pt>
                <c:pt idx="785">
                  <c:v>3.7790003845551402E-2</c:v>
                </c:pt>
                <c:pt idx="786">
                  <c:v>6.4705094451833228E-2</c:v>
                </c:pt>
                <c:pt idx="787">
                  <c:v>8.8483230606623109E-2</c:v>
                </c:pt>
                <c:pt idx="788">
                  <c:v>0.10632714705039535</c:v>
                </c:pt>
                <c:pt idx="789">
                  <c:v>0.10963549612597299</c:v>
                </c:pt>
                <c:pt idx="790">
                  <c:v>0.1330269401111551</c:v>
                </c:pt>
                <c:pt idx="791">
                  <c:v>0.15265036422268533</c:v>
                </c:pt>
                <c:pt idx="792">
                  <c:v>0.15636987167546493</c:v>
                </c:pt>
                <c:pt idx="793">
                  <c:v>0.14028324929724448</c:v>
                </c:pt>
                <c:pt idx="794">
                  <c:v>0.18334901802543591</c:v>
                </c:pt>
                <c:pt idx="795">
                  <c:v>0.19806387296919362</c:v>
                </c:pt>
                <c:pt idx="796">
                  <c:v>0.22052710042527474</c:v>
                </c:pt>
                <c:pt idx="797">
                  <c:v>0.22712663622777263</c:v>
                </c:pt>
                <c:pt idx="798">
                  <c:v>0.25039786316460294</c:v>
                </c:pt>
                <c:pt idx="799">
                  <c:v>0.27555312765865875</c:v>
                </c:pt>
                <c:pt idx="800">
                  <c:v>0.29692289828216689</c:v>
                </c:pt>
                <c:pt idx="801">
                  <c:v>0.38494880759905314</c:v>
                </c:pt>
                <c:pt idx="802">
                  <c:v>0.40181305511367393</c:v>
                </c:pt>
                <c:pt idx="803">
                  <c:v>0.42913383247658299</c:v>
                </c:pt>
                <c:pt idx="804">
                  <c:v>0.45179089577492615</c:v>
                </c:pt>
                <c:pt idx="805">
                  <c:v>0.47437582682773216</c:v>
                </c:pt>
                <c:pt idx="806">
                  <c:v>0.47981241035231476</c:v>
                </c:pt>
                <c:pt idx="807">
                  <c:v>0.56261378786763006</c:v>
                </c:pt>
                <c:pt idx="808">
                  <c:v>0.56597952886469294</c:v>
                </c:pt>
                <c:pt idx="809">
                  <c:v>0.6334895706546847</c:v>
                </c:pt>
                <c:pt idx="810">
                  <c:v>0.66220689125046417</c:v>
                </c:pt>
                <c:pt idx="811">
                  <c:v>0.70225487130339848</c:v>
                </c:pt>
                <c:pt idx="812">
                  <c:v>0.74505865085537959</c:v>
                </c:pt>
                <c:pt idx="813">
                  <c:v>0.95902997073440066</c:v>
                </c:pt>
                <c:pt idx="814" formatCode="0.00_);[Red]\(0.00\)">
                  <c:v>42.794240000000002</c:v>
                </c:pt>
                <c:pt idx="815" formatCode="0.00_);[Red]\(0.00\)">
                  <c:v>73.911880000000011</c:v>
                </c:pt>
                <c:pt idx="816" formatCode="0.00_);[Red]\(0.00\)">
                  <c:v>82.873920000000012</c:v>
                </c:pt>
                <c:pt idx="817" formatCode="0.00_);[Red]\(0.00\)">
                  <c:v>1096.1932199999997</c:v>
                </c:pt>
                <c:pt idx="818" formatCode="0.00_);[Red]\(0.00\)">
                  <c:v>55.538699999999999</c:v>
                </c:pt>
                <c:pt idx="819" formatCode="0.00_);[Red]\(0.00\)">
                  <c:v>453.17183999999997</c:v>
                </c:pt>
                <c:pt idx="820" formatCode="0.00_);[Red]\(0.00\)">
                  <c:v>59.400959999999991</c:v>
                </c:pt>
                <c:pt idx="821" formatCode="0.00_);[Red]\(0.00\)">
                  <c:v>604.66823999999997</c:v>
                </c:pt>
                <c:pt idx="822" formatCode="0.000_);[Red]\(0.000\)">
                  <c:v>101.96078431372548</c:v>
                </c:pt>
                <c:pt idx="823" formatCode="0.000_);[Red]\(0.000\)">
                  <c:v>52.941176470588232</c:v>
                </c:pt>
                <c:pt idx="824" formatCode="0.000_);[Red]\(0.000\)">
                  <c:v>167.64705882352939</c:v>
                </c:pt>
                <c:pt idx="825" formatCode="0.000_);[Red]\(0.000\)">
                  <c:v>1610.5882352941176</c:v>
                </c:pt>
                <c:pt idx="826" formatCode="0.000_);[Red]\(0.000\)">
                  <c:v>1342.0588235294115</c:v>
                </c:pt>
                <c:pt idx="827" formatCode="0.000_);[Red]\(0.000\)">
                  <c:v>358.62745098039215</c:v>
                </c:pt>
              </c:numCache>
            </c:numRef>
          </c:xVal>
          <c:yVal>
            <c:numRef>
              <c:f>'Drag law'!$I$3:$I$830</c:f>
              <c:numCache>
                <c:formatCode>0.000</c:formatCode>
                <c:ptCount val="828"/>
                <c:pt idx="0">
                  <c:v>1156.3133951314455</c:v>
                </c:pt>
                <c:pt idx="1">
                  <c:v>131.10129196501649</c:v>
                </c:pt>
                <c:pt idx="2">
                  <c:v>41.300922052850872</c:v>
                </c:pt>
                <c:pt idx="3">
                  <c:v>20.460285608197211</c:v>
                </c:pt>
                <c:pt idx="4">
                  <c:v>12.701303468517398</c:v>
                </c:pt>
                <c:pt idx="5">
                  <c:v>427.99113815849927</c:v>
                </c:pt>
                <c:pt idx="6">
                  <c:v>59.084964192917063</c:v>
                </c:pt>
                <c:pt idx="7">
                  <c:v>21.450062595476634</c:v>
                </c:pt>
                <c:pt idx="8">
                  <c:v>11.743044919834887</c:v>
                </c:pt>
                <c:pt idx="9">
                  <c:v>7.9871383089100734</c:v>
                </c:pt>
                <c:pt idx="10">
                  <c:v>219.60714414516028</c:v>
                </c:pt>
                <c:pt idx="11">
                  <c:v>33.318018673272846</c:v>
                </c:pt>
                <c:pt idx="12">
                  <c:v>12.941677378234544</c:v>
                </c:pt>
                <c:pt idx="13">
                  <c:v>7.5443303635172816</c:v>
                </c:pt>
                <c:pt idx="14">
                  <c:v>5.4165958529723186</c:v>
                </c:pt>
                <c:pt idx="15">
                  <c:v>207.74661684395102</c:v>
                </c:pt>
                <c:pt idx="16">
                  <c:v>30.04858726036894</c:v>
                </c:pt>
                <c:pt idx="17">
                  <c:v>11.496085442173186</c:v>
                </c:pt>
                <c:pt idx="18">
                  <c:v>6.695234855953287</c:v>
                </c:pt>
                <c:pt idx="19">
                  <c:v>4.6717968722195558</c:v>
                </c:pt>
                <c:pt idx="20">
                  <c:v>88.103355343333902</c:v>
                </c:pt>
                <c:pt idx="21">
                  <c:v>16.016999631414208</c:v>
                </c:pt>
                <c:pt idx="22">
                  <c:v>7.2634653212153983</c:v>
                </c:pt>
                <c:pt idx="23">
                  <c:v>4.6131713845072078</c:v>
                </c:pt>
                <c:pt idx="24">
                  <c:v>3.4574056865929754</c:v>
                </c:pt>
                <c:pt idx="25">
                  <c:v>48.460025337645064</c:v>
                </c:pt>
                <c:pt idx="26">
                  <c:v>9.9430624627903779</c:v>
                </c:pt>
                <c:pt idx="27">
                  <c:v>4.9470575459691615</c:v>
                </c:pt>
                <c:pt idx="28">
                  <c:v>3.2618620460920056</c:v>
                </c:pt>
                <c:pt idx="29">
                  <c:v>2.4799422038827359</c:v>
                </c:pt>
                <c:pt idx="30">
                  <c:v>54.702942685579295</c:v>
                </c:pt>
                <c:pt idx="31">
                  <c:v>9.9185787362657578</c:v>
                </c:pt>
                <c:pt idx="32">
                  <c:v>4.775764672860376</c:v>
                </c:pt>
                <c:pt idx="33">
                  <c:v>3.0406431310546185</c:v>
                </c:pt>
                <c:pt idx="34">
                  <c:v>2.285933578577497</c:v>
                </c:pt>
                <c:pt idx="35">
                  <c:v>23.974762276154074</c:v>
                </c:pt>
                <c:pt idx="36">
                  <c:v>6.1247964022214987</c:v>
                </c:pt>
                <c:pt idx="37">
                  <c:v>3.2679054310071196</c:v>
                </c:pt>
                <c:pt idx="38">
                  <c:v>2.2347456795133622</c:v>
                </c:pt>
                <c:pt idx="39">
                  <c:v>1.7855447001182791</c:v>
                </c:pt>
                <c:pt idx="40">
                  <c:v>14.869775713228931</c:v>
                </c:pt>
                <c:pt idx="41">
                  <c:v>4.179264032251627</c:v>
                </c:pt>
                <c:pt idx="42">
                  <c:v>2.4213111800444667</c:v>
                </c:pt>
                <c:pt idx="43">
                  <c:v>1.7791726887792432</c:v>
                </c:pt>
                <c:pt idx="44">
                  <c:v>1.4495392708156631</c:v>
                </c:pt>
                <c:pt idx="45">
                  <c:v>2744.8032185227407</c:v>
                </c:pt>
                <c:pt idx="46">
                  <c:v>327.87221610179557</c:v>
                </c:pt>
                <c:pt idx="47">
                  <c:v>133.38382582573308</c:v>
                </c:pt>
                <c:pt idx="48">
                  <c:v>64.863889545725243</c:v>
                </c:pt>
                <c:pt idx="49">
                  <c:v>1077.3221564021296</c:v>
                </c:pt>
                <c:pt idx="50">
                  <c:v>182.51358876003999</c:v>
                </c:pt>
                <c:pt idx="51">
                  <c:v>69.128732807759803</c:v>
                </c:pt>
                <c:pt idx="52">
                  <c:v>36.921824925364405</c:v>
                </c:pt>
                <c:pt idx="53">
                  <c:v>711.3408318181032</c:v>
                </c:pt>
                <c:pt idx="54">
                  <c:v>101.39529076778528</c:v>
                </c:pt>
                <c:pt idx="55">
                  <c:v>37.564908996549406</c:v>
                </c:pt>
                <c:pt idx="56">
                  <c:v>21.051576149944822</c:v>
                </c:pt>
                <c:pt idx="57">
                  <c:v>565.61508743252784</c:v>
                </c:pt>
                <c:pt idx="58">
                  <c:v>71.850824057318178</c:v>
                </c:pt>
                <c:pt idx="59">
                  <c:v>32.343794380659695</c:v>
                </c:pt>
                <c:pt idx="60">
                  <c:v>18.359600720677168</c:v>
                </c:pt>
                <c:pt idx="61">
                  <c:v>291.66341943842519</c:v>
                </c:pt>
                <c:pt idx="62">
                  <c:v>42.361656657827602</c:v>
                </c:pt>
                <c:pt idx="63">
                  <c:v>19.950652879846594</c:v>
                </c:pt>
                <c:pt idx="64">
                  <c:v>12.382987292137702</c:v>
                </c:pt>
                <c:pt idx="65">
                  <c:v>151.56641780577044</c:v>
                </c:pt>
                <c:pt idx="66">
                  <c:v>27.941978651350759</c:v>
                </c:pt>
                <c:pt idx="67">
                  <c:v>13.230022021888937</c:v>
                </c:pt>
                <c:pt idx="68">
                  <c:v>8.6093304076754364</c:v>
                </c:pt>
                <c:pt idx="69">
                  <c:v>140.30487451871062</c:v>
                </c:pt>
                <c:pt idx="70">
                  <c:v>23.572606508335074</c:v>
                </c:pt>
                <c:pt idx="71">
                  <c:v>12.220771098659585</c:v>
                </c:pt>
                <c:pt idx="72">
                  <c:v>8.0436637048020998</c:v>
                </c:pt>
                <c:pt idx="73">
                  <c:v>69.469962545049427</c:v>
                </c:pt>
                <c:pt idx="74">
                  <c:v>14.954109696754893</c:v>
                </c:pt>
                <c:pt idx="75">
                  <c:v>8.6029680998548059</c:v>
                </c:pt>
                <c:pt idx="76">
                  <c:v>6.0897019187019881</c:v>
                </c:pt>
                <c:pt idx="77">
                  <c:v>41.836992735617805</c:v>
                </c:pt>
                <c:pt idx="78">
                  <c:v>11.27409651162025</c:v>
                </c:pt>
                <c:pt idx="79">
                  <c:v>6.3915677362857952</c:v>
                </c:pt>
                <c:pt idx="80">
                  <c:v>4.6726786766112944</c:v>
                </c:pt>
                <c:pt idx="81">
                  <c:v>3750.009190811415</c:v>
                </c:pt>
                <c:pt idx="82">
                  <c:v>459.75133615907339</c:v>
                </c:pt>
                <c:pt idx="83">
                  <c:v>151.74276046982982</c:v>
                </c:pt>
                <c:pt idx="84">
                  <c:v>75.130448787308325</c:v>
                </c:pt>
                <c:pt idx="85">
                  <c:v>25.617323502287327</c:v>
                </c:pt>
                <c:pt idx="86">
                  <c:v>1993.0286850946984</c:v>
                </c:pt>
                <c:pt idx="87">
                  <c:v>231.93971491033886</c:v>
                </c:pt>
                <c:pt idx="88">
                  <c:v>85.2764847546445</c:v>
                </c:pt>
                <c:pt idx="89">
                  <c:v>41.044321935639431</c:v>
                </c:pt>
                <c:pt idx="90">
                  <c:v>17.217002084113332</c:v>
                </c:pt>
                <c:pt idx="91">
                  <c:v>787.40378463185732</c:v>
                </c:pt>
                <c:pt idx="92">
                  <c:v>120.66428816213337</c:v>
                </c:pt>
                <c:pt idx="93">
                  <c:v>43.060765309215611</c:v>
                </c:pt>
                <c:pt idx="94">
                  <c:v>22.278490030225434</c:v>
                </c:pt>
                <c:pt idx="95">
                  <c:v>10.486778812489414</c:v>
                </c:pt>
                <c:pt idx="96">
                  <c:v>602.39440515363424</c:v>
                </c:pt>
                <c:pt idx="97">
                  <c:v>101.31229411124815</c:v>
                </c:pt>
                <c:pt idx="98">
                  <c:v>37.541837405579308</c:v>
                </c:pt>
                <c:pt idx="99">
                  <c:v>19.455352150932047</c:v>
                </c:pt>
                <c:pt idx="100">
                  <c:v>8.6701369018323167</c:v>
                </c:pt>
                <c:pt idx="101">
                  <c:v>381.00091322664167</c:v>
                </c:pt>
                <c:pt idx="102">
                  <c:v>52.70922119733067</c:v>
                </c:pt>
                <c:pt idx="103">
                  <c:v>21.978164679783227</c:v>
                </c:pt>
                <c:pt idx="104">
                  <c:v>12.488797651889161</c:v>
                </c:pt>
                <c:pt idx="105">
                  <c:v>6.6437788398238045</c:v>
                </c:pt>
                <c:pt idx="106">
                  <c:v>191.59680103101809</c:v>
                </c:pt>
                <c:pt idx="107">
                  <c:v>30.495755388556187</c:v>
                </c:pt>
                <c:pt idx="108">
                  <c:v>13.317381234773835</c:v>
                </c:pt>
                <c:pt idx="109">
                  <c:v>8.2301693469724349</c:v>
                </c:pt>
                <c:pt idx="110">
                  <c:v>4.7409621702613629</c:v>
                </c:pt>
                <c:pt idx="111">
                  <c:v>175.45044138357531</c:v>
                </c:pt>
                <c:pt idx="112">
                  <c:v>28.133363687627721</c:v>
                </c:pt>
                <c:pt idx="113">
                  <c:v>12.601810782390841</c:v>
                </c:pt>
                <c:pt idx="114">
                  <c:v>7.8055942944514349</c:v>
                </c:pt>
                <c:pt idx="115">
                  <c:v>4.2013389681707798</c:v>
                </c:pt>
                <c:pt idx="116">
                  <c:v>91.064304802965751</c:v>
                </c:pt>
                <c:pt idx="117">
                  <c:v>16.805774004022737</c:v>
                </c:pt>
                <c:pt idx="118">
                  <c:v>8.5237750214717991</c:v>
                </c:pt>
                <c:pt idx="119">
                  <c:v>5.5978330935502489</c:v>
                </c:pt>
                <c:pt idx="120">
                  <c:v>3.4686927793758517</c:v>
                </c:pt>
                <c:pt idx="121">
                  <c:v>49.6313750428085</c:v>
                </c:pt>
                <c:pt idx="122">
                  <c:v>10.999203456404821</c:v>
                </c:pt>
                <c:pt idx="123">
                  <c:v>5.980182191722859</c:v>
                </c:pt>
                <c:pt idx="124">
                  <c:v>4.1881659209847655</c:v>
                </c:pt>
                <c:pt idx="125">
                  <c:v>2.7310648998411735</c:v>
                </c:pt>
                <c:pt idx="126">
                  <c:v>687.81784084260482</c:v>
                </c:pt>
                <c:pt idx="127">
                  <c:v>89.258840162294888</c:v>
                </c:pt>
                <c:pt idx="128">
                  <c:v>34.011384718946942</c:v>
                </c:pt>
                <c:pt idx="129">
                  <c:v>19.626437955907711</c:v>
                </c:pt>
                <c:pt idx="130">
                  <c:v>371.61382403948352</c:v>
                </c:pt>
                <c:pt idx="131">
                  <c:v>46.273922510634321</c:v>
                </c:pt>
                <c:pt idx="132">
                  <c:v>19.936580299366184</c:v>
                </c:pt>
                <c:pt idx="133">
                  <c:v>12.301920980797821</c:v>
                </c:pt>
                <c:pt idx="134">
                  <c:v>152.42256611431594</c:v>
                </c:pt>
                <c:pt idx="135">
                  <c:v>27.543512212606149</c:v>
                </c:pt>
                <c:pt idx="136">
                  <c:v>13.001813792964338</c:v>
                </c:pt>
                <c:pt idx="137">
                  <c:v>8.6603285376976871</c:v>
                </c:pt>
                <c:pt idx="138">
                  <c:v>129.83447993660172</c:v>
                </c:pt>
                <c:pt idx="139">
                  <c:v>23.567839389613408</c:v>
                </c:pt>
                <c:pt idx="140">
                  <c:v>11.116460408886516</c:v>
                </c:pt>
                <c:pt idx="141">
                  <c:v>7.5036672600029251</c:v>
                </c:pt>
                <c:pt idx="142">
                  <c:v>80.865508847487675</c:v>
                </c:pt>
                <c:pt idx="143">
                  <c:v>14.610285750621086</c:v>
                </c:pt>
                <c:pt idx="144">
                  <c:v>8.0600509761776369</c:v>
                </c:pt>
                <c:pt idx="145">
                  <c:v>5.7334356435755929</c:v>
                </c:pt>
                <c:pt idx="146">
                  <c:v>39.514346363209185</c:v>
                </c:pt>
                <c:pt idx="147">
                  <c:v>10.770672412758923</c:v>
                </c:pt>
                <c:pt idx="148">
                  <c:v>6.3531846753795316</c:v>
                </c:pt>
                <c:pt idx="149">
                  <c:v>4.7429313402020439</c:v>
                </c:pt>
                <c:pt idx="150">
                  <c:v>39.450662789515874</c:v>
                </c:pt>
                <c:pt idx="151">
                  <c:v>9.6983052988597329</c:v>
                </c:pt>
                <c:pt idx="152">
                  <c:v>5.6471258099634722</c:v>
                </c:pt>
                <c:pt idx="153">
                  <c:v>4.2268694334175461</c:v>
                </c:pt>
                <c:pt idx="154">
                  <c:v>25.577623302808156</c:v>
                </c:pt>
                <c:pt idx="155">
                  <c:v>6.8937228918589613</c:v>
                </c:pt>
                <c:pt idx="156">
                  <c:v>4.5707995301621835</c:v>
                </c:pt>
                <c:pt idx="157">
                  <c:v>3.5111713340276296</c:v>
                </c:pt>
                <c:pt idx="158">
                  <c:v>14.463630088915114</c:v>
                </c:pt>
                <c:pt idx="159">
                  <c:v>5.7074735436632222</c:v>
                </c:pt>
                <c:pt idx="160">
                  <c:v>3.8498993048102625</c:v>
                </c:pt>
                <c:pt idx="161">
                  <c:v>3.2034077462271395</c:v>
                </c:pt>
                <c:pt idx="162">
                  <c:v>1504.3486102152706</c:v>
                </c:pt>
                <c:pt idx="163">
                  <c:v>174.63808001039504</c:v>
                </c:pt>
                <c:pt idx="164">
                  <c:v>60.884241517855529</c:v>
                </c:pt>
                <c:pt idx="165">
                  <c:v>30.61106973456334</c:v>
                </c:pt>
                <c:pt idx="166">
                  <c:v>13.123048032024865</c:v>
                </c:pt>
                <c:pt idx="167">
                  <c:v>696.39890049276914</c:v>
                </c:pt>
                <c:pt idx="168">
                  <c:v>95.637003389488314</c:v>
                </c:pt>
                <c:pt idx="169">
                  <c:v>30.957732032373553</c:v>
                </c:pt>
                <c:pt idx="170">
                  <c:v>17.310618857055182</c:v>
                </c:pt>
                <c:pt idx="171">
                  <c:v>8.6037796853564554</c:v>
                </c:pt>
                <c:pt idx="172">
                  <c:v>43.606430049260972</c:v>
                </c:pt>
                <c:pt idx="173">
                  <c:v>18.16484150542458</c:v>
                </c:pt>
                <c:pt idx="174">
                  <c:v>10.820713956480283</c:v>
                </c:pt>
                <c:pt idx="175">
                  <c:v>5.9335366078168077</c:v>
                </c:pt>
                <c:pt idx="176">
                  <c:v>268.45651856188385</c:v>
                </c:pt>
                <c:pt idx="177">
                  <c:v>38.935414305836595</c:v>
                </c:pt>
                <c:pt idx="178">
                  <c:v>16.144039638438016</c:v>
                </c:pt>
                <c:pt idx="179">
                  <c:v>9.5797883377071411</c:v>
                </c:pt>
                <c:pt idx="180">
                  <c:v>5.2006357120103726</c:v>
                </c:pt>
                <c:pt idx="181">
                  <c:v>136.99797429117649</c:v>
                </c:pt>
                <c:pt idx="182">
                  <c:v>24.120643221414721</c:v>
                </c:pt>
                <c:pt idx="183">
                  <c:v>10.114516144554011</c:v>
                </c:pt>
                <c:pt idx="184">
                  <c:v>6.5597844195016046</c:v>
                </c:pt>
                <c:pt idx="185">
                  <c:v>3.9270150036005989</c:v>
                </c:pt>
                <c:pt idx="186">
                  <c:v>13.916995703590439</c:v>
                </c:pt>
                <c:pt idx="187">
                  <c:v>7.5370690358167458</c:v>
                </c:pt>
                <c:pt idx="188">
                  <c:v>5.0224147781070938</c:v>
                </c:pt>
                <c:pt idx="189">
                  <c:v>3.2316486834914948</c:v>
                </c:pt>
                <c:pt idx="190">
                  <c:v>65.040233060882116</c:v>
                </c:pt>
                <c:pt idx="191">
                  <c:v>12.794588012622029</c:v>
                </c:pt>
                <c:pt idx="192">
                  <c:v>6.7590399832978934</c:v>
                </c:pt>
                <c:pt idx="193">
                  <c:v>4.6406253736775689</c:v>
                </c:pt>
                <c:pt idx="194">
                  <c:v>2.8935758872095767</c:v>
                </c:pt>
                <c:pt idx="195">
                  <c:v>36.228863182889015</c:v>
                </c:pt>
                <c:pt idx="196">
                  <c:v>9.2439063629784322</c:v>
                </c:pt>
                <c:pt idx="197">
                  <c:v>4.8171341628218105</c:v>
                </c:pt>
                <c:pt idx="198">
                  <c:v>3.5373556081540438</c:v>
                </c:pt>
                <c:pt idx="199">
                  <c:v>2.3828533396506661</c:v>
                </c:pt>
                <c:pt idx="200">
                  <c:v>6.1967173666889135</c:v>
                </c:pt>
                <c:pt idx="201">
                  <c:v>3.9267244116704623</c:v>
                </c:pt>
                <c:pt idx="202">
                  <c:v>2.9030422492184011</c:v>
                </c:pt>
                <c:pt idx="203">
                  <c:v>2.1223368285105759</c:v>
                </c:pt>
                <c:pt idx="204">
                  <c:v>1066.855295256642</c:v>
                </c:pt>
                <c:pt idx="205">
                  <c:v>144.61288590492663</c:v>
                </c:pt>
                <c:pt idx="206">
                  <c:v>48.080800812753942</c:v>
                </c:pt>
                <c:pt idx="207">
                  <c:v>23.252811730525689</c:v>
                </c:pt>
                <c:pt idx="208">
                  <c:v>14.28573587934499</c:v>
                </c:pt>
                <c:pt idx="209">
                  <c:v>477.80435903247678</c:v>
                </c:pt>
                <c:pt idx="210">
                  <c:v>71.01036564193916</c:v>
                </c:pt>
                <c:pt idx="211">
                  <c:v>25.554580967143668</c:v>
                </c:pt>
                <c:pt idx="212">
                  <c:v>13.10512527100313</c:v>
                </c:pt>
                <c:pt idx="213">
                  <c:v>8.5365597066674876</c:v>
                </c:pt>
                <c:pt idx="214">
                  <c:v>217.27488318194153</c:v>
                </c:pt>
                <c:pt idx="215">
                  <c:v>35.523185255426512</c:v>
                </c:pt>
                <c:pt idx="216">
                  <c:v>14.479142765096128</c:v>
                </c:pt>
                <c:pt idx="217">
                  <c:v>8.0893657574198059</c:v>
                </c:pt>
                <c:pt idx="218">
                  <c:v>5.6093053136002675</c:v>
                </c:pt>
                <c:pt idx="219">
                  <c:v>190.26235458839489</c:v>
                </c:pt>
                <c:pt idx="220">
                  <c:v>30.921810301655078</c:v>
                </c:pt>
                <c:pt idx="221">
                  <c:v>12.480895356167428</c:v>
                </c:pt>
                <c:pt idx="222">
                  <c:v>7.1359054942527314</c:v>
                </c:pt>
                <c:pt idx="223">
                  <c:v>4.9313090792343015</c:v>
                </c:pt>
                <c:pt idx="224">
                  <c:v>93.559123915291352</c:v>
                </c:pt>
                <c:pt idx="225">
                  <c:v>17.794370376687642</c:v>
                </c:pt>
                <c:pt idx="226">
                  <c:v>8.0049839928606783</c:v>
                </c:pt>
                <c:pt idx="227">
                  <c:v>4.762271424491928</c:v>
                </c:pt>
                <c:pt idx="228">
                  <c:v>3.4654229099041527</c:v>
                </c:pt>
                <c:pt idx="229">
                  <c:v>48.214311880703313</c:v>
                </c:pt>
                <c:pt idx="230">
                  <c:v>11.105822105616543</c:v>
                </c:pt>
                <c:pt idx="231">
                  <c:v>5.5714503116578298</c:v>
                </c:pt>
                <c:pt idx="232">
                  <c:v>3.4851277639947416</c:v>
                </c:pt>
                <c:pt idx="233">
                  <c:v>2.6482333652651362</c:v>
                </c:pt>
                <c:pt idx="234">
                  <c:v>45.220265681004641</c:v>
                </c:pt>
                <c:pt idx="235">
                  <c:v>10.040996239667473</c:v>
                </c:pt>
                <c:pt idx="236">
                  <c:v>4.8942154619837348</c:v>
                </c:pt>
                <c:pt idx="237">
                  <c:v>3.1953912785316789</c:v>
                </c:pt>
                <c:pt idx="238">
                  <c:v>2.3903723397736596</c:v>
                </c:pt>
                <c:pt idx="239">
                  <c:v>24.841228261105364</c:v>
                </c:pt>
                <c:pt idx="240">
                  <c:v>6.5533646336410545</c:v>
                </c:pt>
                <c:pt idx="241">
                  <c:v>3.5179322755577211</c:v>
                </c:pt>
                <c:pt idx="242">
                  <c:v>2.3888522266412799</c:v>
                </c:pt>
                <c:pt idx="243">
                  <c:v>1.8269128490495183</c:v>
                </c:pt>
                <c:pt idx="244">
                  <c:v>14.412166703454583</c:v>
                </c:pt>
                <c:pt idx="245">
                  <c:v>4.5537931258194249</c:v>
                </c:pt>
                <c:pt idx="246">
                  <c:v>2.6717956171040531</c:v>
                </c:pt>
                <c:pt idx="247">
                  <c:v>1.8890024579068438</c:v>
                </c:pt>
                <c:pt idx="248">
                  <c:v>1.5039289849915956</c:v>
                </c:pt>
                <c:pt idx="249">
                  <c:v>289.68583083656557</c:v>
                </c:pt>
                <c:pt idx="250">
                  <c:v>47.541301656261069</c:v>
                </c:pt>
                <c:pt idx="251">
                  <c:v>22.467941037879012</c:v>
                </c:pt>
                <c:pt idx="252">
                  <c:v>115.78154173184966</c:v>
                </c:pt>
                <c:pt idx="253">
                  <c:v>31.352373637053066</c:v>
                </c:pt>
                <c:pt idx="254">
                  <c:v>15.862666763875398</c:v>
                </c:pt>
                <c:pt idx="255">
                  <c:v>68.311705361805451</c:v>
                </c:pt>
                <c:pt idx="256">
                  <c:v>19.702817196840144</c:v>
                </c:pt>
                <c:pt idx="257">
                  <c:v>11.433696726562083</c:v>
                </c:pt>
                <c:pt idx="258">
                  <c:v>62.324114442405062</c:v>
                </c:pt>
                <c:pt idx="259">
                  <c:v>15.873848813289337</c:v>
                </c:pt>
                <c:pt idx="260">
                  <c:v>9.8336788185322686</c:v>
                </c:pt>
                <c:pt idx="261">
                  <c:v>32.062991682629736</c:v>
                </c:pt>
                <c:pt idx="262">
                  <c:v>13.049201482634729</c:v>
                </c:pt>
                <c:pt idx="263">
                  <c:v>8.1230906873639146</c:v>
                </c:pt>
                <c:pt idx="264">
                  <c:v>23.381577439896191</c:v>
                </c:pt>
                <c:pt idx="265">
                  <c:v>9.8359740299612</c:v>
                </c:pt>
                <c:pt idx="266">
                  <c:v>6.7310548479771626</c:v>
                </c:pt>
                <c:pt idx="267">
                  <c:v>22.462142994357716</c:v>
                </c:pt>
                <c:pt idx="268">
                  <c:v>8.4478466334219657</c:v>
                </c:pt>
                <c:pt idx="269">
                  <c:v>6.0144432167999282</c:v>
                </c:pt>
                <c:pt idx="270">
                  <c:v>13.620344557968306</c:v>
                </c:pt>
                <c:pt idx="271">
                  <c:v>7.6873555197024244</c:v>
                </c:pt>
                <c:pt idx="272">
                  <c:v>5.6997064370590058</c:v>
                </c:pt>
                <c:pt idx="273">
                  <c:v>11.337869904998186</c:v>
                </c:pt>
                <c:pt idx="274">
                  <c:v>6.3760244408544642</c:v>
                </c:pt>
                <c:pt idx="275">
                  <c:v>5.353206122885168</c:v>
                </c:pt>
                <c:pt idx="276">
                  <c:v>1860.3725686008936</c:v>
                </c:pt>
                <c:pt idx="277">
                  <c:v>1467.4035699177091</c:v>
                </c:pt>
                <c:pt idx="278">
                  <c:v>618.74734418749495</c:v>
                </c:pt>
                <c:pt idx="279">
                  <c:v>330.70782347522493</c:v>
                </c:pt>
                <c:pt idx="280">
                  <c:v>286.8478685240683</c:v>
                </c:pt>
                <c:pt idx="281">
                  <c:v>210.30316007399497</c:v>
                </c:pt>
                <c:pt idx="282">
                  <c:v>132.44261453040536</c:v>
                </c:pt>
                <c:pt idx="283">
                  <c:v>280.39931430553781</c:v>
                </c:pt>
                <c:pt idx="284">
                  <c:v>301.3033678867609</c:v>
                </c:pt>
                <c:pt idx="285">
                  <c:v>209.15318740834374</c:v>
                </c:pt>
                <c:pt idx="286">
                  <c:v>158.19440311897296</c:v>
                </c:pt>
                <c:pt idx="287">
                  <c:v>244.46298900265231</c:v>
                </c:pt>
                <c:pt idx="288">
                  <c:v>240.80646634934132</c:v>
                </c:pt>
                <c:pt idx="289">
                  <c:v>181.85792973623734</c:v>
                </c:pt>
                <c:pt idx="290">
                  <c:v>133.38191603842793</c:v>
                </c:pt>
                <c:pt idx="291">
                  <c:v>53.207849327849182</c:v>
                </c:pt>
                <c:pt idx="292">
                  <c:v>118.62765634500366</c:v>
                </c:pt>
                <c:pt idx="293">
                  <c:v>76.760913805780831</c:v>
                </c:pt>
                <c:pt idx="294">
                  <c:v>82.193061328304012</c:v>
                </c:pt>
                <c:pt idx="295">
                  <c:v>95.348288346370865</c:v>
                </c:pt>
                <c:pt idx="296">
                  <c:v>67.721845939682453</c:v>
                </c:pt>
                <c:pt idx="297">
                  <c:v>52.46201493376428</c:v>
                </c:pt>
                <c:pt idx="298">
                  <c:v>115.05417530733202</c:v>
                </c:pt>
                <c:pt idx="299">
                  <c:v>71.171412897703433</c:v>
                </c:pt>
                <c:pt idx="300">
                  <c:v>90.113834887297784</c:v>
                </c:pt>
                <c:pt idx="301">
                  <c:v>64.102022261699943</c:v>
                </c:pt>
                <c:pt idx="302">
                  <c:v>90.628158456638516</c:v>
                </c:pt>
                <c:pt idx="303">
                  <c:v>55.182756909532948</c:v>
                </c:pt>
                <c:pt idx="304">
                  <c:v>76.858562937057144</c:v>
                </c:pt>
                <c:pt idx="305">
                  <c:v>67.674459369875251</c:v>
                </c:pt>
                <c:pt idx="306">
                  <c:v>62.65470259021825</c:v>
                </c:pt>
                <c:pt idx="307">
                  <c:v>58.073836198550559</c:v>
                </c:pt>
                <c:pt idx="308">
                  <c:v>41.71022384181952</c:v>
                </c:pt>
                <c:pt idx="309">
                  <c:v>64.65432319476804</c:v>
                </c:pt>
                <c:pt idx="310">
                  <c:v>59.421035457301954</c:v>
                </c:pt>
                <c:pt idx="311">
                  <c:v>55.189653162826282</c:v>
                </c:pt>
                <c:pt idx="312">
                  <c:v>61.866654307049082</c:v>
                </c:pt>
                <c:pt idx="313">
                  <c:v>43.40812063310026</c:v>
                </c:pt>
                <c:pt idx="314">
                  <c:v>102.12481417779721</c:v>
                </c:pt>
                <c:pt idx="315">
                  <c:v>52.061841467135878</c:v>
                </c:pt>
                <c:pt idx="316">
                  <c:v>52.578663205928578</c:v>
                </c:pt>
                <c:pt idx="317">
                  <c:v>54.284470213911646</c:v>
                </c:pt>
                <c:pt idx="318">
                  <c:v>66.651369771729648</c:v>
                </c:pt>
                <c:pt idx="319">
                  <c:v>55.52314039899683</c:v>
                </c:pt>
                <c:pt idx="320">
                  <c:v>53.419809718044547</c:v>
                </c:pt>
                <c:pt idx="321">
                  <c:v>49.934826079826671</c:v>
                </c:pt>
                <c:pt idx="322">
                  <c:v>37.825805998108017</c:v>
                </c:pt>
                <c:pt idx="323">
                  <c:v>39.632741819907778</c:v>
                </c:pt>
                <c:pt idx="324">
                  <c:v>41.856788576467736</c:v>
                </c:pt>
                <c:pt idx="325">
                  <c:v>42.049695919484712</c:v>
                </c:pt>
                <c:pt idx="326">
                  <c:v>37.574262521201859</c:v>
                </c:pt>
                <c:pt idx="327">
                  <c:v>31.321675407106277</c:v>
                </c:pt>
                <c:pt idx="328">
                  <c:v>34.372177357923931</c:v>
                </c:pt>
                <c:pt idx="329">
                  <c:v>35.037453925669745</c:v>
                </c:pt>
                <c:pt idx="330">
                  <c:v>32.360242491869265</c:v>
                </c:pt>
                <c:pt idx="331">
                  <c:v>37.232553350916007</c:v>
                </c:pt>
                <c:pt idx="332">
                  <c:v>37.668597841784404</c:v>
                </c:pt>
                <c:pt idx="333">
                  <c:v>31.596323199920349</c:v>
                </c:pt>
                <c:pt idx="334">
                  <c:v>23.36405178642989</c:v>
                </c:pt>
                <c:pt idx="335">
                  <c:v>27.342205468989164</c:v>
                </c:pt>
                <c:pt idx="336">
                  <c:v>23.862731717829174</c:v>
                </c:pt>
                <c:pt idx="337">
                  <c:v>24.402039568672116</c:v>
                </c:pt>
                <c:pt idx="338">
                  <c:v>25.506699185743859</c:v>
                </c:pt>
                <c:pt idx="339">
                  <c:v>28.912906705870334</c:v>
                </c:pt>
                <c:pt idx="340">
                  <c:v>25.142960509960481</c:v>
                </c:pt>
                <c:pt idx="341">
                  <c:v>26.501925293208863</c:v>
                </c:pt>
                <c:pt idx="342">
                  <c:v>24.052077131567721</c:v>
                </c:pt>
                <c:pt idx="343">
                  <c:v>22.478851092771819</c:v>
                </c:pt>
                <c:pt idx="344">
                  <c:v>27.573477143542778</c:v>
                </c:pt>
                <c:pt idx="345">
                  <c:v>18.247757413282208</c:v>
                </c:pt>
                <c:pt idx="346">
                  <c:v>23.688044667608541</c:v>
                </c:pt>
                <c:pt idx="347">
                  <c:v>19.116661307757219</c:v>
                </c:pt>
                <c:pt idx="348">
                  <c:v>17.325378624037068</c:v>
                </c:pt>
                <c:pt idx="349">
                  <c:v>20.667536189268862</c:v>
                </c:pt>
                <c:pt idx="350">
                  <c:v>20.896043271718437</c:v>
                </c:pt>
                <c:pt idx="351">
                  <c:v>18.849013039209794</c:v>
                </c:pt>
                <c:pt idx="352">
                  <c:v>17.445648252686563</c:v>
                </c:pt>
                <c:pt idx="353">
                  <c:v>18.099438116148832</c:v>
                </c:pt>
                <c:pt idx="354">
                  <c:v>14.886910654739534</c:v>
                </c:pt>
                <c:pt idx="355">
                  <c:v>14.347739571496053</c:v>
                </c:pt>
                <c:pt idx="356">
                  <c:v>19.152996664363215</c:v>
                </c:pt>
                <c:pt idx="357">
                  <c:v>15.338033616820626</c:v>
                </c:pt>
                <c:pt idx="358">
                  <c:v>13.070720396810334</c:v>
                </c:pt>
                <c:pt idx="359">
                  <c:v>13.284331978793682</c:v>
                </c:pt>
                <c:pt idx="360">
                  <c:v>12.913170522596918</c:v>
                </c:pt>
                <c:pt idx="361">
                  <c:v>11.530272004309646</c:v>
                </c:pt>
                <c:pt idx="362">
                  <c:v>9.0805381688429758</c:v>
                </c:pt>
                <c:pt idx="363">
                  <c:v>11.18942133485519</c:v>
                </c:pt>
                <c:pt idx="364">
                  <c:v>10.700644618658986</c:v>
                </c:pt>
                <c:pt idx="365">
                  <c:v>11.924904867678261</c:v>
                </c:pt>
                <c:pt idx="366">
                  <c:v>10.679917640601532</c:v>
                </c:pt>
                <c:pt idx="367">
                  <c:v>10.515342984457419</c:v>
                </c:pt>
                <c:pt idx="368">
                  <c:v>10.145902629309477</c:v>
                </c:pt>
                <c:pt idx="369">
                  <c:v>9.2244214839864309</c:v>
                </c:pt>
                <c:pt idx="370">
                  <c:v>8.6210644706064699</c:v>
                </c:pt>
                <c:pt idx="371">
                  <c:v>8.4894079230153316</c:v>
                </c:pt>
                <c:pt idx="372">
                  <c:v>5.2970590299183717</c:v>
                </c:pt>
                <c:pt idx="373">
                  <c:v>9.4549412958731001</c:v>
                </c:pt>
                <c:pt idx="374">
                  <c:v>12.508487621213197</c:v>
                </c:pt>
                <c:pt idx="375">
                  <c:v>8.5248941221975532</c:v>
                </c:pt>
                <c:pt idx="376">
                  <c:v>7.3994327988677506</c:v>
                </c:pt>
                <c:pt idx="377">
                  <c:v>7.1160929011916423</c:v>
                </c:pt>
                <c:pt idx="378">
                  <c:v>9.8174570799916836</c:v>
                </c:pt>
                <c:pt idx="379">
                  <c:v>6.8252672945135826</c:v>
                </c:pt>
                <c:pt idx="380">
                  <c:v>6.3146363060886674</c:v>
                </c:pt>
                <c:pt idx="381">
                  <c:v>4.3052023944319142</c:v>
                </c:pt>
                <c:pt idx="382">
                  <c:v>10.190075728540076</c:v>
                </c:pt>
                <c:pt idx="383">
                  <c:v>6.5983722259026116</c:v>
                </c:pt>
                <c:pt idx="384">
                  <c:v>6.3101589619400222</c:v>
                </c:pt>
                <c:pt idx="385">
                  <c:v>7.3869425616160198</c:v>
                </c:pt>
                <c:pt idx="386">
                  <c:v>3.7916275732170375</c:v>
                </c:pt>
                <c:pt idx="387">
                  <c:v>5.5242003708479963</c:v>
                </c:pt>
                <c:pt idx="388">
                  <c:v>2.8909711073938626</c:v>
                </c:pt>
                <c:pt idx="389">
                  <c:v>4.2352204111026488</c:v>
                </c:pt>
                <c:pt idx="390">
                  <c:v>3.3058325276927509</c:v>
                </c:pt>
                <c:pt idx="391">
                  <c:v>4.2580154742522209</c:v>
                </c:pt>
                <c:pt idx="392">
                  <c:v>3.0501869337506777</c:v>
                </c:pt>
                <c:pt idx="393">
                  <c:v>3.8900179401411821</c:v>
                </c:pt>
                <c:pt idx="394">
                  <c:v>2.6305274881018628</c:v>
                </c:pt>
                <c:pt idx="395">
                  <c:v>5.6137124975004316</c:v>
                </c:pt>
                <c:pt idx="396">
                  <c:v>3.7899459876697659</c:v>
                </c:pt>
                <c:pt idx="397">
                  <c:v>3.942328030799918</c:v>
                </c:pt>
                <c:pt idx="398">
                  <c:v>4.534103647282568</c:v>
                </c:pt>
                <c:pt idx="399">
                  <c:v>2.5706717777596513</c:v>
                </c:pt>
                <c:pt idx="400">
                  <c:v>3.2256621887188324</c:v>
                </c:pt>
                <c:pt idx="401">
                  <c:v>2.1555219537116455</c:v>
                </c:pt>
                <c:pt idx="402">
                  <c:v>2.9968925222543445</c:v>
                </c:pt>
                <c:pt idx="403">
                  <c:v>3.1801535854190899</c:v>
                </c:pt>
                <c:pt idx="404">
                  <c:v>2.2267730956932841</c:v>
                </c:pt>
                <c:pt idx="405">
                  <c:v>3.4557179743066064</c:v>
                </c:pt>
                <c:pt idx="406">
                  <c:v>1.7906565940443366</c:v>
                </c:pt>
                <c:pt idx="407">
                  <c:v>2.3382730852732032</c:v>
                </c:pt>
                <c:pt idx="408">
                  <c:v>2.561035227773973</c:v>
                </c:pt>
                <c:pt idx="409">
                  <c:v>2.3822860943676822</c:v>
                </c:pt>
                <c:pt idx="410">
                  <c:v>2.4220377682771055</c:v>
                </c:pt>
                <c:pt idx="411">
                  <c:v>2.7134514092508399</c:v>
                </c:pt>
                <c:pt idx="412">
                  <c:v>1.9681633836107291</c:v>
                </c:pt>
                <c:pt idx="413">
                  <c:v>2.5506151732843003</c:v>
                </c:pt>
                <c:pt idx="414">
                  <c:v>2.2755937480153938</c:v>
                </c:pt>
                <c:pt idx="415">
                  <c:v>1.6594279124268214</c:v>
                </c:pt>
                <c:pt idx="416">
                  <c:v>2.5395505207809994</c:v>
                </c:pt>
                <c:pt idx="417">
                  <c:v>2.2949382994597354</c:v>
                </c:pt>
                <c:pt idx="418">
                  <c:v>2.945593091543933</c:v>
                </c:pt>
                <c:pt idx="419">
                  <c:v>2.6147710241838729</c:v>
                </c:pt>
                <c:pt idx="420">
                  <c:v>2.0624753034150198</c:v>
                </c:pt>
                <c:pt idx="421">
                  <c:v>2.3201653968947347</c:v>
                </c:pt>
                <c:pt idx="422">
                  <c:v>2.1443465524950431</c:v>
                </c:pt>
                <c:pt idx="423">
                  <c:v>2.1732356803102459</c:v>
                </c:pt>
                <c:pt idx="424">
                  <c:v>2.0944257966442765</c:v>
                </c:pt>
                <c:pt idx="425">
                  <c:v>1.9767848523396461</c:v>
                </c:pt>
                <c:pt idx="426">
                  <c:v>1.8389662680811993</c:v>
                </c:pt>
                <c:pt idx="427">
                  <c:v>1.976273209375333</c:v>
                </c:pt>
                <c:pt idx="428">
                  <c:v>2.055542755637366</c:v>
                </c:pt>
                <c:pt idx="429">
                  <c:v>1.2481793073901777</c:v>
                </c:pt>
                <c:pt idx="430">
                  <c:v>1.587197643253857</c:v>
                </c:pt>
                <c:pt idx="431">
                  <c:v>2.2211057348677681</c:v>
                </c:pt>
                <c:pt idx="432">
                  <c:v>1.8621896590322096</c:v>
                </c:pt>
                <c:pt idx="433">
                  <c:v>1.8903762528904815</c:v>
                </c:pt>
                <c:pt idx="434">
                  <c:v>2.4121379703036889</c:v>
                </c:pt>
                <c:pt idx="435">
                  <c:v>1.7279020427229432</c:v>
                </c:pt>
                <c:pt idx="436">
                  <c:v>2.2953193946114996</c:v>
                </c:pt>
                <c:pt idx="437">
                  <c:v>3.4983871825861592</c:v>
                </c:pt>
                <c:pt idx="438">
                  <c:v>1.5823439055283437</c:v>
                </c:pt>
                <c:pt idx="439">
                  <c:v>1.4538085211721696</c:v>
                </c:pt>
                <c:pt idx="440">
                  <c:v>1.9698706476024535</c:v>
                </c:pt>
                <c:pt idx="441">
                  <c:v>1.8148355406979875</c:v>
                </c:pt>
                <c:pt idx="442">
                  <c:v>1.6187732965023143</c:v>
                </c:pt>
                <c:pt idx="443">
                  <c:v>1.7063511872177839</c:v>
                </c:pt>
                <c:pt idx="444">
                  <c:v>1.8136615943871703</c:v>
                </c:pt>
                <c:pt idx="445">
                  <c:v>1.9739779218342468</c:v>
                </c:pt>
                <c:pt idx="446">
                  <c:v>1.8685824137151383</c:v>
                </c:pt>
                <c:pt idx="447">
                  <c:v>1.2910972323990733</c:v>
                </c:pt>
                <c:pt idx="448">
                  <c:v>1.0251788241231803</c:v>
                </c:pt>
                <c:pt idx="449">
                  <c:v>2.0121497267900987</c:v>
                </c:pt>
                <c:pt idx="450">
                  <c:v>1.7322200912258365</c:v>
                </c:pt>
                <c:pt idx="451">
                  <c:v>1.6979631506355433</c:v>
                </c:pt>
                <c:pt idx="452">
                  <c:v>1.6621691758581996</c:v>
                </c:pt>
                <c:pt idx="453">
                  <c:v>1.3058402475075921</c:v>
                </c:pt>
                <c:pt idx="454">
                  <c:v>1.4709683761311394</c:v>
                </c:pt>
                <c:pt idx="455">
                  <c:v>1.7712360463512433</c:v>
                </c:pt>
                <c:pt idx="456">
                  <c:v>1.7989628207855999</c:v>
                </c:pt>
                <c:pt idx="457">
                  <c:v>3.6322299077061575</c:v>
                </c:pt>
                <c:pt idx="458">
                  <c:v>2.6185779682823558</c:v>
                </c:pt>
                <c:pt idx="459">
                  <c:v>0.97103360878711764</c:v>
                </c:pt>
                <c:pt idx="460">
                  <c:v>2.5587719036318219</c:v>
                </c:pt>
                <c:pt idx="461">
                  <c:v>0.89287870586621887</c:v>
                </c:pt>
                <c:pt idx="462">
                  <c:v>1.4631537573347395</c:v>
                </c:pt>
                <c:pt idx="463">
                  <c:v>1.0149977530880403</c:v>
                </c:pt>
                <c:pt idx="464">
                  <c:v>1.4449026650284191</c:v>
                </c:pt>
                <c:pt idx="465">
                  <c:v>1.6421186911636216</c:v>
                </c:pt>
                <c:pt idx="466">
                  <c:v>1.2334633048438572</c:v>
                </c:pt>
                <c:pt idx="467">
                  <c:v>1.2814328694964745</c:v>
                </c:pt>
                <c:pt idx="468">
                  <c:v>1.2649220527967291</c:v>
                </c:pt>
                <c:pt idx="469">
                  <c:v>1.2388264330330485</c:v>
                </c:pt>
                <c:pt idx="470">
                  <c:v>1.4887266607494287</c:v>
                </c:pt>
                <c:pt idx="471">
                  <c:v>1.2933554655668762</c:v>
                </c:pt>
                <c:pt idx="472">
                  <c:v>1.6249739799721907</c:v>
                </c:pt>
                <c:pt idx="473">
                  <c:v>1.2160841516471097</c:v>
                </c:pt>
                <c:pt idx="474">
                  <c:v>0.86418599061883572</c:v>
                </c:pt>
                <c:pt idx="475">
                  <c:v>1.7132816476452803</c:v>
                </c:pt>
                <c:pt idx="476">
                  <c:v>1.2653282336341394</c:v>
                </c:pt>
                <c:pt idx="477">
                  <c:v>1.4971375278197427</c:v>
                </c:pt>
                <c:pt idx="478">
                  <c:v>1.3301212270350558</c:v>
                </c:pt>
                <c:pt idx="479">
                  <c:v>1.3737663419753807</c:v>
                </c:pt>
                <c:pt idx="480">
                  <c:v>1.7684803545411938</c:v>
                </c:pt>
                <c:pt idx="481">
                  <c:v>0.8281252476164721</c:v>
                </c:pt>
                <c:pt idx="482">
                  <c:v>1.2397243489912273</c:v>
                </c:pt>
                <c:pt idx="483">
                  <c:v>1.2604966390138388</c:v>
                </c:pt>
                <c:pt idx="484">
                  <c:v>2.0240876082089163</c:v>
                </c:pt>
                <c:pt idx="485">
                  <c:v>1.332531047291325</c:v>
                </c:pt>
                <c:pt idx="486">
                  <c:v>1.69340319783881</c:v>
                </c:pt>
                <c:pt idx="487">
                  <c:v>1.1055883337042878</c:v>
                </c:pt>
                <c:pt idx="488">
                  <c:v>0.98596129214872463</c:v>
                </c:pt>
                <c:pt idx="489">
                  <c:v>0.98285576725355583</c:v>
                </c:pt>
                <c:pt idx="490">
                  <c:v>1.1751035899502724</c:v>
                </c:pt>
                <c:pt idx="491">
                  <c:v>0.77718657563425309</c:v>
                </c:pt>
                <c:pt idx="492">
                  <c:v>0.88556470978629531</c:v>
                </c:pt>
                <c:pt idx="493">
                  <c:v>1.2784768357587903</c:v>
                </c:pt>
                <c:pt idx="494">
                  <c:v>1.1249422843923214</c:v>
                </c:pt>
                <c:pt idx="495">
                  <c:v>1.0213631690584586</c:v>
                </c:pt>
                <c:pt idx="496">
                  <c:v>1.405524235796487</c:v>
                </c:pt>
                <c:pt idx="497">
                  <c:v>0.86102710426264362</c:v>
                </c:pt>
                <c:pt idx="498">
                  <c:v>1.2162887541672829</c:v>
                </c:pt>
                <c:pt idx="499">
                  <c:v>0.92098089154221474</c:v>
                </c:pt>
                <c:pt idx="500">
                  <c:v>0.85083523405635197</c:v>
                </c:pt>
                <c:pt idx="501">
                  <c:v>1.0010947434364073</c:v>
                </c:pt>
                <c:pt idx="502">
                  <c:v>1.125320535011413</c:v>
                </c:pt>
                <c:pt idx="503">
                  <c:v>0.73180102277682491</c:v>
                </c:pt>
                <c:pt idx="504">
                  <c:v>0.98787931569878906</c:v>
                </c:pt>
                <c:pt idx="505">
                  <c:v>1.0665579021566507</c:v>
                </c:pt>
                <c:pt idx="506">
                  <c:v>2.6604938437506886</c:v>
                </c:pt>
                <c:pt idx="507">
                  <c:v>1.2373789179386774</c:v>
                </c:pt>
                <c:pt idx="508">
                  <c:v>0.77949376666438142</c:v>
                </c:pt>
                <c:pt idx="509">
                  <c:v>1.1255924834514388</c:v>
                </c:pt>
                <c:pt idx="510">
                  <c:v>1.0458897682673987</c:v>
                </c:pt>
                <c:pt idx="511">
                  <c:v>1.1019942216831788</c:v>
                </c:pt>
                <c:pt idx="512">
                  <c:v>0.96798304831782533</c:v>
                </c:pt>
                <c:pt idx="513">
                  <c:v>1.3486967513761792</c:v>
                </c:pt>
                <c:pt idx="514">
                  <c:v>1.0651998240090841</c:v>
                </c:pt>
                <c:pt idx="515">
                  <c:v>1.0055549710590561</c:v>
                </c:pt>
                <c:pt idx="516">
                  <c:v>0.75425105463538589</c:v>
                </c:pt>
                <c:pt idx="517">
                  <c:v>1.2192359674572681</c:v>
                </c:pt>
                <c:pt idx="518">
                  <c:v>0.73106649428904769</c:v>
                </c:pt>
                <c:pt idx="519">
                  <c:v>0.99965458442573296</c:v>
                </c:pt>
                <c:pt idx="520">
                  <c:v>1.421742871630298</c:v>
                </c:pt>
                <c:pt idx="521">
                  <c:v>0.90755566640192231</c:v>
                </c:pt>
                <c:pt idx="522">
                  <c:v>0.9429183213517387</c:v>
                </c:pt>
                <c:pt idx="523">
                  <c:v>1.2079979770692717</c:v>
                </c:pt>
                <c:pt idx="524">
                  <c:v>1.0963182896692136</c:v>
                </c:pt>
                <c:pt idx="525">
                  <c:v>1.0434343158375348</c:v>
                </c:pt>
                <c:pt idx="526">
                  <c:v>1.4164030600175692</c:v>
                </c:pt>
                <c:pt idx="527">
                  <c:v>1.1911204082720988</c:v>
                </c:pt>
                <c:pt idx="528">
                  <c:v>1.0909134309549522</c:v>
                </c:pt>
                <c:pt idx="529">
                  <c:v>1.4361833989327331</c:v>
                </c:pt>
                <c:pt idx="530">
                  <c:v>0.66043912732132815</c:v>
                </c:pt>
                <c:pt idx="531">
                  <c:v>1.0329747045775757</c:v>
                </c:pt>
                <c:pt idx="532">
                  <c:v>2.0317182451401519</c:v>
                </c:pt>
                <c:pt idx="533">
                  <c:v>0.86003479586814946</c:v>
                </c:pt>
                <c:pt idx="534">
                  <c:v>1.9116585942217661</c:v>
                </c:pt>
                <c:pt idx="535">
                  <c:v>0.89034466648992494</c:v>
                </c:pt>
                <c:pt idx="536">
                  <c:v>1.5750512524475813</c:v>
                </c:pt>
                <c:pt idx="537">
                  <c:v>0.72624791170715053</c:v>
                </c:pt>
                <c:pt idx="538">
                  <c:v>1.1907434894207125</c:v>
                </c:pt>
                <c:pt idx="539">
                  <c:v>1.1345732805157349</c:v>
                </c:pt>
                <c:pt idx="540">
                  <c:v>0.94277777837243437</c:v>
                </c:pt>
                <c:pt idx="541">
                  <c:v>1.147704755841364</c:v>
                </c:pt>
                <c:pt idx="542">
                  <c:v>0.87038114400852995</c:v>
                </c:pt>
                <c:pt idx="543">
                  <c:v>1.9955505736023165</c:v>
                </c:pt>
                <c:pt idx="544">
                  <c:v>1.1406024710259157</c:v>
                </c:pt>
                <c:pt idx="545">
                  <c:v>1.0208123800840254</c:v>
                </c:pt>
                <c:pt idx="546">
                  <c:v>0.9295353604579637</c:v>
                </c:pt>
                <c:pt idx="547">
                  <c:v>0.9937430768513611</c:v>
                </c:pt>
                <c:pt idx="548">
                  <c:v>1.1902000471265897</c:v>
                </c:pt>
                <c:pt idx="549">
                  <c:v>0.8287879993202617</c:v>
                </c:pt>
                <c:pt idx="550">
                  <c:v>0.732322720731303</c:v>
                </c:pt>
                <c:pt idx="551">
                  <c:v>0.71058726848340692</c:v>
                </c:pt>
                <c:pt idx="552">
                  <c:v>0.89684277723539696</c:v>
                </c:pt>
                <c:pt idx="553">
                  <c:v>0.8600031459810471</c:v>
                </c:pt>
                <c:pt idx="554">
                  <c:v>1.0337645944033043</c:v>
                </c:pt>
                <c:pt idx="555">
                  <c:v>0.7423664001708814</c:v>
                </c:pt>
                <c:pt idx="556">
                  <c:v>0.67145431154418866</c:v>
                </c:pt>
                <c:pt idx="557">
                  <c:v>1.3268843909219286</c:v>
                </c:pt>
                <c:pt idx="558">
                  <c:v>1.7525006314455132</c:v>
                </c:pt>
                <c:pt idx="559">
                  <c:v>1.2485668490263768</c:v>
                </c:pt>
                <c:pt idx="560">
                  <c:v>1.0104650328608988</c:v>
                </c:pt>
                <c:pt idx="561">
                  <c:v>0.82850610648665235</c:v>
                </c:pt>
                <c:pt idx="562">
                  <c:v>0.90984974798336926</c:v>
                </c:pt>
                <c:pt idx="563">
                  <c:v>0.98321558854605362</c:v>
                </c:pt>
                <c:pt idx="564">
                  <c:v>1.537494423287133</c:v>
                </c:pt>
                <c:pt idx="565">
                  <c:v>1.3591444008586058</c:v>
                </c:pt>
                <c:pt idx="566">
                  <c:v>2.0430576279233166</c:v>
                </c:pt>
                <c:pt idx="567">
                  <c:v>1.1609394860326041</c:v>
                </c:pt>
                <c:pt idx="568">
                  <c:v>1.2527819954909738</c:v>
                </c:pt>
                <c:pt idx="569">
                  <c:v>0.99842142371701403</c:v>
                </c:pt>
                <c:pt idx="570">
                  <c:v>1.1735501909742609</c:v>
                </c:pt>
                <c:pt idx="571">
                  <c:v>0.97326516939273133</c:v>
                </c:pt>
                <c:pt idx="572">
                  <c:v>1.6086299177988141</c:v>
                </c:pt>
                <c:pt idx="573">
                  <c:v>0.81680027959860901</c:v>
                </c:pt>
                <c:pt idx="574">
                  <c:v>0.90717977301891772</c:v>
                </c:pt>
                <c:pt idx="575">
                  <c:v>0.96839395255531802</c:v>
                </c:pt>
                <c:pt idx="576">
                  <c:v>0.63361448285867727</c:v>
                </c:pt>
                <c:pt idx="577">
                  <c:v>0.88147530789777484</c:v>
                </c:pt>
                <c:pt idx="578">
                  <c:v>1.4924291573879895</c:v>
                </c:pt>
                <c:pt idx="579">
                  <c:v>1.9465652522489894</c:v>
                </c:pt>
                <c:pt idx="580">
                  <c:v>1.1159973191457175</c:v>
                </c:pt>
                <c:pt idx="581">
                  <c:v>1.5024653816979088</c:v>
                </c:pt>
                <c:pt idx="582">
                  <c:v>1.4457218635909579</c:v>
                </c:pt>
                <c:pt idx="583">
                  <c:v>1.6650278562861616</c:v>
                </c:pt>
                <c:pt idx="584">
                  <c:v>0.95806628114112991</c:v>
                </c:pt>
                <c:pt idx="585">
                  <c:v>0.90582104550603681</c:v>
                </c:pt>
                <c:pt idx="586">
                  <c:v>0.96309200420407781</c:v>
                </c:pt>
                <c:pt idx="587">
                  <c:v>0.90919776843782307</c:v>
                </c:pt>
                <c:pt idx="588">
                  <c:v>1.1771154880554899</c:v>
                </c:pt>
                <c:pt idx="589">
                  <c:v>1.2847668362355493</c:v>
                </c:pt>
                <c:pt idx="590">
                  <c:v>2.0789707749171962</c:v>
                </c:pt>
                <c:pt idx="591">
                  <c:v>1.0470372780883148</c:v>
                </c:pt>
                <c:pt idx="592">
                  <c:v>1.0489881366803793</c:v>
                </c:pt>
                <c:pt idx="593">
                  <c:v>1.3948473930136849</c:v>
                </c:pt>
                <c:pt idx="594">
                  <c:v>1.088854720177685</c:v>
                </c:pt>
                <c:pt idx="595">
                  <c:v>1.5899537408907067</c:v>
                </c:pt>
                <c:pt idx="596">
                  <c:v>0.9100668971425242</c:v>
                </c:pt>
                <c:pt idx="597">
                  <c:v>1.0822534907495693</c:v>
                </c:pt>
                <c:pt idx="598">
                  <c:v>1.3219595538920041</c:v>
                </c:pt>
                <c:pt idx="599">
                  <c:v>0.79706767498554787</c:v>
                </c:pt>
                <c:pt idx="600">
                  <c:v>1.0601993914842194</c:v>
                </c:pt>
                <c:pt idx="601">
                  <c:v>1.6014792808578375</c:v>
                </c:pt>
                <c:pt idx="602">
                  <c:v>0.93467089241500734</c:v>
                </c:pt>
                <c:pt idx="603">
                  <c:v>1.8430668825390693</c:v>
                </c:pt>
                <c:pt idx="604">
                  <c:v>1.566321535536465</c:v>
                </c:pt>
                <c:pt idx="605">
                  <c:v>1.463552094555514</c:v>
                </c:pt>
                <c:pt idx="606">
                  <c:v>1.2646158920951871</c:v>
                </c:pt>
                <c:pt idx="607">
                  <c:v>1.4879259226153614</c:v>
                </c:pt>
                <c:pt idx="608">
                  <c:v>1.772478255845654</c:v>
                </c:pt>
                <c:pt idx="609">
                  <c:v>2.0950743396231117</c:v>
                </c:pt>
                <c:pt idx="610">
                  <c:v>1.6205478796489274</c:v>
                </c:pt>
                <c:pt idx="611">
                  <c:v>1.1946557784211853</c:v>
                </c:pt>
                <c:pt idx="612">
                  <c:v>1.6559876686667534</c:v>
                </c:pt>
                <c:pt idx="613">
                  <c:v>1.5750074927212181</c:v>
                </c:pt>
                <c:pt idx="614">
                  <c:v>1.9515386948632456</c:v>
                </c:pt>
                <c:pt idx="615">
                  <c:v>1.7248117827561691</c:v>
                </c:pt>
                <c:pt idx="616">
                  <c:v>6.707247379565465</c:v>
                </c:pt>
                <c:pt idx="617">
                  <c:v>6.1897464669800506</c:v>
                </c:pt>
                <c:pt idx="618">
                  <c:v>4.3578093383174492</c:v>
                </c:pt>
                <c:pt idx="619">
                  <c:v>3.6286900544908414</c:v>
                </c:pt>
                <c:pt idx="620">
                  <c:v>3.8392384171902503</c:v>
                </c:pt>
                <c:pt idx="621">
                  <c:v>3.6394795041140666</c:v>
                </c:pt>
                <c:pt idx="622">
                  <c:v>3.6539521051260091</c:v>
                </c:pt>
                <c:pt idx="623">
                  <c:v>3.625699517003286</c:v>
                </c:pt>
                <c:pt idx="624">
                  <c:v>2.9779609885401714</c:v>
                </c:pt>
                <c:pt idx="625">
                  <c:v>2.0198564763485898</c:v>
                </c:pt>
                <c:pt idx="626">
                  <c:v>1.2598803198417987</c:v>
                </c:pt>
                <c:pt idx="627">
                  <c:v>1.0980453102231797</c:v>
                </c:pt>
                <c:pt idx="628">
                  <c:v>1.4936974844710165</c:v>
                </c:pt>
                <c:pt idx="629">
                  <c:v>2.0733068031494568</c:v>
                </c:pt>
                <c:pt idx="630">
                  <c:v>2.0250771754191321</c:v>
                </c:pt>
                <c:pt idx="631">
                  <c:v>2.5952148913383506</c:v>
                </c:pt>
                <c:pt idx="632">
                  <c:v>2.6139428827618767</c:v>
                </c:pt>
                <c:pt idx="633">
                  <c:v>1.7669315055684336</c:v>
                </c:pt>
                <c:pt idx="634">
                  <c:v>1.3867796027340307</c:v>
                </c:pt>
                <c:pt idx="635">
                  <c:v>1.1831437361556629</c:v>
                </c:pt>
                <c:pt idx="636">
                  <c:v>1.4303620121536003</c:v>
                </c:pt>
                <c:pt idx="637">
                  <c:v>1.5743171012379069</c:v>
                </c:pt>
                <c:pt idx="638">
                  <c:v>1.8039244520032149</c:v>
                </c:pt>
                <c:pt idx="639">
                  <c:v>1.8460329967615559</c:v>
                </c:pt>
                <c:pt idx="640">
                  <c:v>6.7128835268404705</c:v>
                </c:pt>
                <c:pt idx="641">
                  <c:v>6.6713052636871613</c:v>
                </c:pt>
                <c:pt idx="642">
                  <c:v>4.1535585313139745</c:v>
                </c:pt>
                <c:pt idx="643">
                  <c:v>3.7160975225950694</c:v>
                </c:pt>
                <c:pt idx="644">
                  <c:v>5.9838195974546071</c:v>
                </c:pt>
                <c:pt idx="645">
                  <c:v>3.1251162556541945</c:v>
                </c:pt>
                <c:pt idx="646">
                  <c:v>6.5328077291935074</c:v>
                </c:pt>
                <c:pt idx="647">
                  <c:v>3.3370499662580415</c:v>
                </c:pt>
                <c:pt idx="648">
                  <c:v>2.7548120198955379</c:v>
                </c:pt>
                <c:pt idx="649">
                  <c:v>1.7803098734542031</c:v>
                </c:pt>
                <c:pt idx="650">
                  <c:v>1.3148730353851457</c:v>
                </c:pt>
                <c:pt idx="651">
                  <c:v>1.1082179936319274</c:v>
                </c:pt>
                <c:pt idx="652">
                  <c:v>0.9803028241844276</c:v>
                </c:pt>
                <c:pt idx="653">
                  <c:v>1.2220004468921111</c:v>
                </c:pt>
                <c:pt idx="654">
                  <c:v>1.4229186522719945</c:v>
                </c:pt>
                <c:pt idx="655">
                  <c:v>1.6292920588536806</c:v>
                </c:pt>
                <c:pt idx="656">
                  <c:v>1.5163269759238915</c:v>
                </c:pt>
                <c:pt idx="657">
                  <c:v>1.4636925057725114</c:v>
                </c:pt>
                <c:pt idx="658">
                  <c:v>1.168572526924895</c:v>
                </c:pt>
                <c:pt idx="659">
                  <c:v>1.1845135434300345</c:v>
                </c:pt>
                <c:pt idx="660">
                  <c:v>1.2107331277301421</c:v>
                </c:pt>
                <c:pt idx="661">
                  <c:v>1.4597018724426978</c:v>
                </c:pt>
                <c:pt idx="662">
                  <c:v>1.8039187668391212</c:v>
                </c:pt>
                <c:pt idx="663">
                  <c:v>1.8277990597805289</c:v>
                </c:pt>
                <c:pt idx="664">
                  <c:v>108.31970663376444</c:v>
                </c:pt>
                <c:pt idx="665">
                  <c:v>91.721498075262005</c:v>
                </c:pt>
                <c:pt idx="666">
                  <c:v>67.171509027494025</c:v>
                </c:pt>
                <c:pt idx="667">
                  <c:v>73.749774776155547</c:v>
                </c:pt>
                <c:pt idx="668">
                  <c:v>36.610553746602505</c:v>
                </c:pt>
                <c:pt idx="669">
                  <c:v>90.203735734814529</c:v>
                </c:pt>
                <c:pt idx="670">
                  <c:v>69.221927347209387</c:v>
                </c:pt>
                <c:pt idx="671">
                  <c:v>76.047797831475933</c:v>
                </c:pt>
                <c:pt idx="672">
                  <c:v>61.984648972449627</c:v>
                </c:pt>
                <c:pt idx="673">
                  <c:v>120.05275124114149</c:v>
                </c:pt>
                <c:pt idx="674">
                  <c:v>43.820238871644676</c:v>
                </c:pt>
                <c:pt idx="675">
                  <c:v>76.698955223579787</c:v>
                </c:pt>
                <c:pt idx="676">
                  <c:v>142.77786413377672</c:v>
                </c:pt>
                <c:pt idx="677">
                  <c:v>402.71693516465837</c:v>
                </c:pt>
                <c:pt idx="678">
                  <c:v>283.31169503869228</c:v>
                </c:pt>
                <c:pt idx="679">
                  <c:v>232.07683555949259</c:v>
                </c:pt>
                <c:pt idx="680">
                  <c:v>129.95249483583424</c:v>
                </c:pt>
                <c:pt idx="681">
                  <c:v>113.9654068586794</c:v>
                </c:pt>
                <c:pt idx="682">
                  <c:v>266.03185945998848</c:v>
                </c:pt>
                <c:pt idx="683">
                  <c:v>438.04591356751837</c:v>
                </c:pt>
                <c:pt idx="684">
                  <c:v>236.31739422176778</c:v>
                </c:pt>
                <c:pt idx="685">
                  <c:v>139.46383959275059</c:v>
                </c:pt>
                <c:pt idx="686">
                  <c:v>379.39638246517922</c:v>
                </c:pt>
                <c:pt idx="687">
                  <c:v>107.05223695410625</c:v>
                </c:pt>
                <c:pt idx="688">
                  <c:v>355.99537725620769</c:v>
                </c:pt>
                <c:pt idx="689">
                  <c:v>209.95261060350484</c:v>
                </c:pt>
                <c:pt idx="690">
                  <c:v>186.38503754480158</c:v>
                </c:pt>
                <c:pt idx="691">
                  <c:v>342.45002952664117</c:v>
                </c:pt>
                <c:pt idx="692">
                  <c:v>171.81544127529</c:v>
                </c:pt>
                <c:pt idx="693">
                  <c:v>167.65472801932</c:v>
                </c:pt>
                <c:pt idx="694">
                  <c:v>180.48554011572438</c:v>
                </c:pt>
                <c:pt idx="695">
                  <c:v>36.808985353915496</c:v>
                </c:pt>
                <c:pt idx="696">
                  <c:v>49.461578309831502</c:v>
                </c:pt>
                <c:pt idx="697">
                  <c:v>83.738508079313334</c:v>
                </c:pt>
                <c:pt idx="698">
                  <c:v>115.10080694150439</c:v>
                </c:pt>
                <c:pt idx="699">
                  <c:v>76.276691995658808</c:v>
                </c:pt>
                <c:pt idx="700">
                  <c:v>143.53843939892235</c:v>
                </c:pt>
                <c:pt idx="701">
                  <c:v>107.63477966577422</c:v>
                </c:pt>
                <c:pt idx="702">
                  <c:v>64.589524581678205</c:v>
                </c:pt>
                <c:pt idx="703">
                  <c:v>78.422110923264313</c:v>
                </c:pt>
                <c:pt idx="704">
                  <c:v>91.037926670366176</c:v>
                </c:pt>
                <c:pt idx="705">
                  <c:v>90.3794524728536</c:v>
                </c:pt>
                <c:pt idx="706">
                  <c:v>183.55382735692262</c:v>
                </c:pt>
                <c:pt idx="707">
                  <c:v>91.663813294761283</c:v>
                </c:pt>
                <c:pt idx="708">
                  <c:v>223.79972685535677</c:v>
                </c:pt>
                <c:pt idx="709">
                  <c:v>49.078917385007621</c:v>
                </c:pt>
                <c:pt idx="710">
                  <c:v>163.46938521539312</c:v>
                </c:pt>
                <c:pt idx="711">
                  <c:v>74.816927492208379</c:v>
                </c:pt>
                <c:pt idx="712">
                  <c:v>24.852518066558389</c:v>
                </c:pt>
                <c:pt idx="713">
                  <c:v>278.98226693634359</c:v>
                </c:pt>
                <c:pt idx="714">
                  <c:v>236.38274976523212</c:v>
                </c:pt>
                <c:pt idx="715">
                  <c:v>16.895433206777525</c:v>
                </c:pt>
                <c:pt idx="716">
                  <c:v>32.230122481501233</c:v>
                </c:pt>
                <c:pt idx="717">
                  <c:v>34.862845138532286</c:v>
                </c:pt>
                <c:pt idx="718">
                  <c:v>24.911921555482241</c:v>
                </c:pt>
                <c:pt idx="719">
                  <c:v>30.557390125853246</c:v>
                </c:pt>
                <c:pt idx="720">
                  <c:v>94.802862516017939</c:v>
                </c:pt>
                <c:pt idx="721">
                  <c:v>39.067388974002661</c:v>
                </c:pt>
                <c:pt idx="722">
                  <c:v>19.378721996867515</c:v>
                </c:pt>
                <c:pt idx="723">
                  <c:v>38.136335460413498</c:v>
                </c:pt>
                <c:pt idx="724">
                  <c:v>49.766960064524135</c:v>
                </c:pt>
                <c:pt idx="725">
                  <c:v>59.386845111299962</c:v>
                </c:pt>
                <c:pt idx="726">
                  <c:v>18.366025601931238</c:v>
                </c:pt>
                <c:pt idx="727">
                  <c:v>24.288254747467601</c:v>
                </c:pt>
                <c:pt idx="728">
                  <c:v>50.196815157741028</c:v>
                </c:pt>
                <c:pt idx="729">
                  <c:v>24.66578064284548</c:v>
                </c:pt>
                <c:pt idx="730">
                  <c:v>29.949282827155425</c:v>
                </c:pt>
                <c:pt idx="731">
                  <c:v>48.320895910120491</c:v>
                </c:pt>
                <c:pt idx="732">
                  <c:v>65.091330181706056</c:v>
                </c:pt>
                <c:pt idx="733">
                  <c:v>44.320325955600055</c:v>
                </c:pt>
                <c:pt idx="734">
                  <c:v>61.330922769091842</c:v>
                </c:pt>
                <c:pt idx="735">
                  <c:v>60.817410712919077</c:v>
                </c:pt>
                <c:pt idx="736">
                  <c:v>367.00364663880958</c:v>
                </c:pt>
                <c:pt idx="737">
                  <c:v>373.02050682586429</c:v>
                </c:pt>
                <c:pt idx="738">
                  <c:v>47.48072795710295</c:v>
                </c:pt>
                <c:pt idx="739">
                  <c:v>287.74658205945275</c:v>
                </c:pt>
                <c:pt idx="740">
                  <c:v>76.022913739533195</c:v>
                </c:pt>
                <c:pt idx="741">
                  <c:v>74.598110132435792</c:v>
                </c:pt>
                <c:pt idx="742">
                  <c:v>67.819745412729915</c:v>
                </c:pt>
                <c:pt idx="743">
                  <c:v>51.726533539658746</c:v>
                </c:pt>
                <c:pt idx="744">
                  <c:v>313.82821741556467</c:v>
                </c:pt>
                <c:pt idx="745">
                  <c:v>31.152950510228795</c:v>
                </c:pt>
                <c:pt idx="746">
                  <c:v>46.267604752235613</c:v>
                </c:pt>
                <c:pt idx="747">
                  <c:v>53.490388299821802</c:v>
                </c:pt>
                <c:pt idx="748">
                  <c:v>72.146271231369482</c:v>
                </c:pt>
                <c:pt idx="749">
                  <c:v>53.352681621462118</c:v>
                </c:pt>
                <c:pt idx="750">
                  <c:v>74.538212559651257</c:v>
                </c:pt>
                <c:pt idx="751">
                  <c:v>67.980617399449017</c:v>
                </c:pt>
                <c:pt idx="752">
                  <c:v>67.683748829549771</c:v>
                </c:pt>
                <c:pt idx="753">
                  <c:v>68.332597332196684</c:v>
                </c:pt>
                <c:pt idx="754">
                  <c:v>70.045223227845284</c:v>
                </c:pt>
                <c:pt idx="755">
                  <c:v>95.154485869153888</c:v>
                </c:pt>
                <c:pt idx="756">
                  <c:v>130.87589083388914</c:v>
                </c:pt>
                <c:pt idx="757">
                  <c:v>104.97894597759664</c:v>
                </c:pt>
                <c:pt idx="758">
                  <c:v>42.883454017067166</c:v>
                </c:pt>
                <c:pt idx="759">
                  <c:v>46.847727600514645</c:v>
                </c:pt>
                <c:pt idx="760">
                  <c:v>86.939143235632713</c:v>
                </c:pt>
                <c:pt idx="761">
                  <c:v>110.12281289756854</c:v>
                </c:pt>
                <c:pt idx="762">
                  <c:v>65.629981784316627</c:v>
                </c:pt>
                <c:pt idx="763">
                  <c:v>189.75636937299325</c:v>
                </c:pt>
                <c:pt idx="764">
                  <c:v>75.640444620367816</c:v>
                </c:pt>
                <c:pt idx="765">
                  <c:v>88.03221674618824</c:v>
                </c:pt>
                <c:pt idx="766">
                  <c:v>66.811558879727698</c:v>
                </c:pt>
                <c:pt idx="767">
                  <c:v>367.70114183309539</c:v>
                </c:pt>
                <c:pt idx="768">
                  <c:v>179.65547464055479</c:v>
                </c:pt>
                <c:pt idx="769">
                  <c:v>453.6880730392773</c:v>
                </c:pt>
                <c:pt idx="770">
                  <c:v>396.75771642934956</c:v>
                </c:pt>
                <c:pt idx="771">
                  <c:v>194.55944382739088</c:v>
                </c:pt>
                <c:pt idx="772">
                  <c:v>246.4448976846958</c:v>
                </c:pt>
                <c:pt idx="773">
                  <c:v>233.00808320858903</c:v>
                </c:pt>
                <c:pt idx="774">
                  <c:v>209.46949176389879</c:v>
                </c:pt>
                <c:pt idx="775">
                  <c:v>271.11505904479344</c:v>
                </c:pt>
                <c:pt idx="776">
                  <c:v>307.76823697035718</c:v>
                </c:pt>
                <c:pt idx="777">
                  <c:v>224.06126866327321</c:v>
                </c:pt>
                <c:pt idx="778">
                  <c:v>563.03033455977823</c:v>
                </c:pt>
                <c:pt idx="779">
                  <c:v>268.33540513973708</c:v>
                </c:pt>
                <c:pt idx="780">
                  <c:v>297.84339552466872</c:v>
                </c:pt>
                <c:pt idx="781">
                  <c:v>290.95521938250482</c:v>
                </c:pt>
                <c:pt idx="782">
                  <c:v>194.77051285200423</c:v>
                </c:pt>
                <c:pt idx="783">
                  <c:v>446.75873568158141</c:v>
                </c:pt>
                <c:pt idx="784">
                  <c:v>477.01218059470256</c:v>
                </c:pt>
                <c:pt idx="785">
                  <c:v>798.36397669247287</c:v>
                </c:pt>
                <c:pt idx="786">
                  <c:v>410.20195331639269</c:v>
                </c:pt>
                <c:pt idx="787">
                  <c:v>375.8718974246633</c:v>
                </c:pt>
                <c:pt idx="788">
                  <c:v>339.18949998577904</c:v>
                </c:pt>
                <c:pt idx="789">
                  <c:v>456.88002885353649</c:v>
                </c:pt>
                <c:pt idx="790">
                  <c:v>341.01493856766393</c:v>
                </c:pt>
                <c:pt idx="791">
                  <c:v>269.22858838933877</c:v>
                </c:pt>
                <c:pt idx="792">
                  <c:v>359.09405606672539</c:v>
                </c:pt>
                <c:pt idx="793">
                  <c:v>626.73539083980472</c:v>
                </c:pt>
                <c:pt idx="794">
                  <c:v>363.57637220126941</c:v>
                </c:pt>
                <c:pt idx="795">
                  <c:v>339.83465065805956</c:v>
                </c:pt>
                <c:pt idx="796">
                  <c:v>296.25070574776299</c:v>
                </c:pt>
                <c:pt idx="797">
                  <c:v>295.77902330940384</c:v>
                </c:pt>
                <c:pt idx="798">
                  <c:v>248.88716657178293</c:v>
                </c:pt>
                <c:pt idx="799">
                  <c:v>250.91658029580523</c:v>
                </c:pt>
                <c:pt idx="800">
                  <c:v>227.72341032919653</c:v>
                </c:pt>
                <c:pt idx="801">
                  <c:v>124.39047037125015</c:v>
                </c:pt>
                <c:pt idx="802">
                  <c:v>120.51578887462692</c:v>
                </c:pt>
                <c:pt idx="803">
                  <c:v>106.76822824879757</c:v>
                </c:pt>
                <c:pt idx="804">
                  <c:v>98.681354000309071</c:v>
                </c:pt>
                <c:pt idx="805">
                  <c:v>94.131026088702768</c:v>
                </c:pt>
                <c:pt idx="806">
                  <c:v>96.894639160834643</c:v>
                </c:pt>
                <c:pt idx="807">
                  <c:v>73.885806557135794</c:v>
                </c:pt>
                <c:pt idx="808">
                  <c:v>77.629737462049377</c:v>
                </c:pt>
                <c:pt idx="809">
                  <c:v>57.317579348085978</c:v>
                </c:pt>
                <c:pt idx="810">
                  <c:v>54.233954500202763</c:v>
                </c:pt>
                <c:pt idx="811">
                  <c:v>47.772319877716228</c:v>
                </c:pt>
                <c:pt idx="812">
                  <c:v>39.920754571186855</c:v>
                </c:pt>
                <c:pt idx="813">
                  <c:v>23.874464351064375</c:v>
                </c:pt>
                <c:pt idx="814" formatCode="0.00_);[Red]\(0.00\)">
                  <c:v>2.1605251045642175</c:v>
                </c:pt>
                <c:pt idx="815" formatCode="0.00_);[Red]\(0.00\)">
                  <c:v>1.5080707976320842</c:v>
                </c:pt>
                <c:pt idx="816" formatCode="0.00_);[Red]\(0.00\)">
                  <c:v>1.8839867133333339</c:v>
                </c:pt>
                <c:pt idx="817" formatCode="0.00_);[Red]\(0.00\)">
                  <c:v>0.714195290578437</c:v>
                </c:pt>
                <c:pt idx="818" formatCode="0.00_);[Red]\(0.00\)">
                  <c:v>3.6993072754877603</c:v>
                </c:pt>
                <c:pt idx="819" formatCode="0.00_);[Red]\(0.00\)">
                  <c:v>0.85889904470921341</c:v>
                </c:pt>
                <c:pt idx="820" formatCode="0.00_);[Red]\(0.00\)">
                  <c:v>2.2042783483633959</c:v>
                </c:pt>
                <c:pt idx="821" formatCode="0.00_);[Red]\(0.00\)">
                  <c:v>0.6595361097856548</c:v>
                </c:pt>
                <c:pt idx="822" formatCode="0.000_);[Red]\(0.000\)">
                  <c:v>2.3280852071005915</c:v>
                </c:pt>
                <c:pt idx="823" formatCode="0.000_);[Red]\(0.000\)">
                  <c:v>1.5696000000000012</c:v>
                </c:pt>
                <c:pt idx="824" formatCode="0.000_);[Red]\(0.000\)">
                  <c:v>1.4493074792243781</c:v>
                </c:pt>
                <c:pt idx="825" formatCode="0.000_);[Red]\(0.000\)">
                  <c:v>0.62846846846846893</c:v>
                </c:pt>
                <c:pt idx="826" formatCode="0.000_);[Red]\(0.000\)">
                  <c:v>0.67076923076923145</c:v>
                </c:pt>
                <c:pt idx="827" formatCode="0.000_);[Red]\(0.000\)">
                  <c:v>1.1648376903188749</c:v>
                </c:pt>
              </c:numCache>
            </c:numRef>
          </c:yVal>
          <c:smooth val="0"/>
          <c:extLst>
            <c:ext xmlns:c16="http://schemas.microsoft.com/office/drawing/2014/chart" uri="{C3380CC4-5D6E-409C-BE32-E72D297353CC}">
              <c16:uniqueId val="{00000000-2FF9-405A-A6BC-788D59F41D15}"/>
            </c:ext>
          </c:extLst>
        </c:ser>
        <c:ser>
          <c:idx val="1"/>
          <c:order val="1"/>
          <c:tx>
            <c:v>Cd,calc</c:v>
          </c:tx>
          <c:spPr>
            <a:ln w="25400" cap="rnd">
              <a:noFill/>
              <a:round/>
            </a:ln>
            <a:effectLst/>
          </c:spPr>
          <c:marker>
            <c:symbol val="circle"/>
            <c:size val="5"/>
            <c:spPr>
              <a:solidFill>
                <a:schemeClr val="tx1"/>
              </a:solidFill>
              <a:ln w="9525">
                <a:noFill/>
              </a:ln>
              <a:effectLst/>
            </c:spPr>
          </c:marker>
          <c:xVal>
            <c:numRef>
              <c:f>'Drag law'!$H$3:$H$830</c:f>
              <c:numCache>
                <c:formatCode>0.0000</c:formatCode>
                <c:ptCount val="828"/>
                <c:pt idx="0">
                  <c:v>2.6292591237321861E-2</c:v>
                </c:pt>
                <c:pt idx="1">
                  <c:v>0.22085776639350363</c:v>
                </c:pt>
                <c:pt idx="2">
                  <c:v>0.72289159672495529</c:v>
                </c:pt>
                <c:pt idx="3">
                  <c:v>1.5812673694728159</c:v>
                </c:pt>
                <c:pt idx="4">
                  <c:v>2.8048008358166587</c:v>
                </c:pt>
                <c:pt idx="5">
                  <c:v>6.4648841983532587E-2</c:v>
                </c:pt>
                <c:pt idx="6">
                  <c:v>0.49213544304210682</c:v>
                </c:pt>
                <c:pt idx="7">
                  <c:v>1.5005336481440987</c:v>
                </c:pt>
                <c:pt idx="8">
                  <c:v>3.1223225405826693</c:v>
                </c:pt>
                <c:pt idx="9">
                  <c:v>5.290997330757536</c:v>
                </c:pt>
                <c:pt idx="10">
                  <c:v>0.13068964467962926</c:v>
                </c:pt>
                <c:pt idx="11">
                  <c:v>0.94900788136592329</c:v>
                </c:pt>
                <c:pt idx="12">
                  <c:v>2.7973770453496498</c:v>
                </c:pt>
                <c:pt idx="13">
                  <c:v>5.640843456515312</c:v>
                </c:pt>
                <c:pt idx="14">
                  <c:v>9.3037107404770421</c:v>
                </c:pt>
                <c:pt idx="15">
                  <c:v>0.14338467851591047</c:v>
                </c:pt>
                <c:pt idx="16">
                  <c:v>1.0663571646664747</c:v>
                </c:pt>
                <c:pt idx="17">
                  <c:v>3.1672082321069999</c:v>
                </c:pt>
                <c:pt idx="18">
                  <c:v>6.3896461181608686</c:v>
                </c:pt>
                <c:pt idx="19">
                  <c:v>10.690124364908435</c:v>
                </c:pt>
                <c:pt idx="20">
                  <c:v>0.32854563373522189</c:v>
                </c:pt>
                <c:pt idx="21">
                  <c:v>2.1794471134418392</c:v>
                </c:pt>
                <c:pt idx="22">
                  <c:v>5.94568466912642</c:v>
                </c:pt>
                <c:pt idx="23">
                  <c:v>11.486351875975799</c:v>
                </c:pt>
                <c:pt idx="24">
                  <c:v>18.542648240174838</c:v>
                </c:pt>
                <c:pt idx="25">
                  <c:v>0.64080560028098243</c:v>
                </c:pt>
                <c:pt idx="26">
                  <c:v>4.0013176212020252</c:v>
                </c:pt>
                <c:pt idx="27">
                  <c:v>10.421410856282321</c:v>
                </c:pt>
                <c:pt idx="28">
                  <c:v>19.759470808222208</c:v>
                </c:pt>
                <c:pt idx="29">
                  <c:v>31.670312139853756</c:v>
                </c:pt>
                <c:pt idx="30">
                  <c:v>0.27920151035114638</c:v>
                </c:pt>
                <c:pt idx="31">
                  <c:v>1.8545706346285684</c:v>
                </c:pt>
                <c:pt idx="32">
                  <c:v>4.9100230477812659</c:v>
                </c:pt>
                <c:pt idx="33">
                  <c:v>9.4739343110870813</c:v>
                </c:pt>
                <c:pt idx="34">
                  <c:v>15.270255754336853</c:v>
                </c:pt>
                <c:pt idx="35">
                  <c:v>0.62776550382591512</c:v>
                </c:pt>
                <c:pt idx="36">
                  <c:v>3.5129645493115378</c:v>
                </c:pt>
                <c:pt idx="37">
                  <c:v>8.8353090245498915</c:v>
                </c:pt>
                <c:pt idx="38">
                  <c:v>16.449417967438428</c:v>
                </c:pt>
                <c:pt idx="39">
                  <c:v>25.718417669296631</c:v>
                </c:pt>
                <c:pt idx="40">
                  <c:v>1.151837598537728</c:v>
                </c:pt>
                <c:pt idx="41">
                  <c:v>6.1452357522958732</c:v>
                </c:pt>
                <c:pt idx="42">
                  <c:v>14.832010974601239</c:v>
                </c:pt>
                <c:pt idx="43">
                  <c:v>26.639397306326945</c:v>
                </c:pt>
                <c:pt idx="44">
                  <c:v>41.246155368562079</c:v>
                </c:pt>
                <c:pt idx="45">
                  <c:v>2.7656936911371728E-2</c:v>
                </c:pt>
                <c:pt idx="46">
                  <c:v>0.22633534084612372</c:v>
                </c:pt>
                <c:pt idx="47">
                  <c:v>0.65191351291090494</c:v>
                </c:pt>
                <c:pt idx="48">
                  <c:v>1.4392895739591409</c:v>
                </c:pt>
                <c:pt idx="49">
                  <c:v>6.6037992216948824E-2</c:v>
                </c:pt>
                <c:pt idx="50">
                  <c:v>0.45379953626005848</c:v>
                </c:pt>
                <c:pt idx="51">
                  <c:v>1.3546254813733083</c:v>
                </c:pt>
                <c:pt idx="52">
                  <c:v>2.8537443474264377</c:v>
                </c:pt>
                <c:pt idx="53">
                  <c:v>0.11768308869430623</c:v>
                </c:pt>
                <c:pt idx="54">
                  <c:v>0.88163541746046203</c:v>
                </c:pt>
                <c:pt idx="55">
                  <c:v>2.6609924299726933</c:v>
                </c:pt>
                <c:pt idx="56">
                  <c:v>5.4726869447481681</c:v>
                </c:pt>
                <c:pt idx="57">
                  <c:v>6.0882739176669129E-2</c:v>
                </c:pt>
                <c:pt idx="58">
                  <c:v>0.48315201273228259</c:v>
                </c:pt>
                <c:pt idx="59">
                  <c:v>1.3229428233022089</c:v>
                </c:pt>
                <c:pt idx="60">
                  <c:v>2.7034170423401713</c:v>
                </c:pt>
                <c:pt idx="61">
                  <c:v>0.12651321489463815</c:v>
                </c:pt>
                <c:pt idx="62">
                  <c:v>0.93893472069707173</c:v>
                </c:pt>
                <c:pt idx="63">
                  <c:v>2.5135075806881746</c:v>
                </c:pt>
                <c:pt idx="64">
                  <c:v>4.9119523699048475</c:v>
                </c:pt>
                <c:pt idx="65">
                  <c:v>0.2538642656495057</c:v>
                </c:pt>
                <c:pt idx="66">
                  <c:v>1.6723203770178658</c:v>
                </c:pt>
                <c:pt idx="67">
                  <c:v>4.4648272991624269</c:v>
                </c:pt>
                <c:pt idx="68">
                  <c:v>8.5213492557730657</c:v>
                </c:pt>
                <c:pt idx="69">
                  <c:v>0.26147835960660298</c:v>
                </c:pt>
                <c:pt idx="70">
                  <c:v>1.8043189972853828</c:v>
                </c:pt>
                <c:pt idx="71">
                  <c:v>4.6036755530737183</c:v>
                </c:pt>
                <c:pt idx="72">
                  <c:v>8.7364534268559098</c:v>
                </c:pt>
                <c:pt idx="73">
                  <c:v>0.553127299167814</c:v>
                </c:pt>
                <c:pt idx="74">
                  <c:v>3.3720059949267811</c:v>
                </c:pt>
                <c:pt idx="75">
                  <c:v>8.1673534677121271</c:v>
                </c:pt>
                <c:pt idx="76">
                  <c:v>14.945677097514068</c:v>
                </c:pt>
                <c:pt idx="77">
                  <c:v>1.0299407784504431</c:v>
                </c:pt>
                <c:pt idx="78">
                  <c:v>5.611727871557096</c:v>
                </c:pt>
                <c:pt idx="79">
                  <c:v>13.692119079400053</c:v>
                </c:pt>
                <c:pt idx="80">
                  <c:v>24.654688042906756</c:v>
                </c:pt>
                <c:pt idx="81">
                  <c:v>7.923472892199147E-3</c:v>
                </c:pt>
                <c:pt idx="82">
                  <c:v>6.40051966097126E-2</c:v>
                </c:pt>
                <c:pt idx="83">
                  <c:v>0.20467256600758577</c:v>
                </c:pt>
                <c:pt idx="84">
                  <c:v>0.44783057177728169</c:v>
                </c:pt>
                <c:pt idx="85">
                  <c:v>1.4089375433765032</c:v>
                </c:pt>
                <c:pt idx="86">
                  <c:v>1.6258554765811242E-2</c:v>
                </c:pt>
                <c:pt idx="87">
                  <c:v>0.13480194141273874</c:v>
                </c:pt>
                <c:pt idx="88">
                  <c:v>0.40841901180699242</c:v>
                </c:pt>
                <c:pt idx="89">
                  <c:v>0.90636297707129998</c:v>
                </c:pt>
                <c:pt idx="90">
                  <c:v>2.570909697905241</c:v>
                </c:pt>
                <c:pt idx="91">
                  <c:v>3.7456417308577794E-2</c:v>
                </c:pt>
                <c:pt idx="92">
                  <c:v>0.27063290527900985</c:v>
                </c:pt>
                <c:pt idx="93">
                  <c:v>0.83227336041697009</c:v>
                </c:pt>
                <c:pt idx="94">
                  <c:v>1.7814436715552164</c:v>
                </c:pt>
                <c:pt idx="95">
                  <c:v>4.7701364855945938</c:v>
                </c:pt>
                <c:pt idx="96">
                  <c:v>4.5697225913219994E-2</c:v>
                </c:pt>
                <c:pt idx="97">
                  <c:v>0.31516952717468222</c:v>
                </c:pt>
                <c:pt idx="98">
                  <c:v>0.95116184658547565</c:v>
                </c:pt>
                <c:pt idx="99">
                  <c:v>2.0342332112709687</c:v>
                </c:pt>
                <c:pt idx="100">
                  <c:v>5.5981457270803423</c:v>
                </c:pt>
                <c:pt idx="101">
                  <c:v>8.5741186765010705E-2</c:v>
                </c:pt>
                <c:pt idx="102">
                  <c:v>0.65200990375150991</c:v>
                </c:pt>
                <c:pt idx="103">
                  <c:v>1.8549775982814813</c:v>
                </c:pt>
                <c:pt idx="104">
                  <c:v>3.7886298020011884</c:v>
                </c:pt>
                <c:pt idx="105">
                  <c:v>9.5427114236926229</c:v>
                </c:pt>
                <c:pt idx="106">
                  <c:v>0.17489788783796831</c:v>
                </c:pt>
                <c:pt idx="107">
                  <c:v>1.2399494701401548</c:v>
                </c:pt>
                <c:pt idx="108">
                  <c:v>3.447078371206501</c:v>
                </c:pt>
                <c:pt idx="109">
                  <c:v>6.7509406941901293</c:v>
                </c:pt>
                <c:pt idx="110">
                  <c:v>16.34076266006133</c:v>
                </c:pt>
                <c:pt idx="111">
                  <c:v>0.18112171602603325</c:v>
                </c:pt>
                <c:pt idx="112">
                  <c:v>1.2793280437761683</c:v>
                </c:pt>
                <c:pt idx="113">
                  <c:v>3.5116656677444129</c:v>
                </c:pt>
                <c:pt idx="114">
                  <c:v>6.869652303709163</c:v>
                </c:pt>
                <c:pt idx="115">
                  <c:v>17.202072401414661</c:v>
                </c:pt>
                <c:pt idx="116">
                  <c:v>0.37421842154139096</c:v>
                </c:pt>
                <c:pt idx="117">
                  <c:v>2.4638540874285182</c:v>
                </c:pt>
                <c:pt idx="118">
                  <c:v>6.3557256714589832</c:v>
                </c:pt>
                <c:pt idx="119">
                  <c:v>12.074781068402215</c:v>
                </c:pt>
                <c:pt idx="120">
                  <c:v>28.180144015752909</c:v>
                </c:pt>
                <c:pt idx="121">
                  <c:v>0.73247019043034922</c:v>
                </c:pt>
                <c:pt idx="122">
                  <c:v>4.4008086373267572</c:v>
                </c:pt>
                <c:pt idx="123">
                  <c:v>10.964599751162755</c:v>
                </c:pt>
                <c:pt idx="124">
                  <c:v>20.17186979476714</c:v>
                </c:pt>
                <c:pt idx="125">
                  <c:v>45.891153470463856</c:v>
                </c:pt>
                <c:pt idx="126">
                  <c:v>5.3407764653775683E-2</c:v>
                </c:pt>
                <c:pt idx="127">
                  <c:v>0.41933440216441059</c:v>
                </c:pt>
                <c:pt idx="128">
                  <c:v>1.2479892506206487</c:v>
                </c:pt>
                <c:pt idx="129">
                  <c:v>2.529358354149907</c:v>
                </c:pt>
                <c:pt idx="130">
                  <c:v>0.10869314603366068</c:v>
                </c:pt>
                <c:pt idx="131">
                  <c:v>0.8712141609147156</c:v>
                </c:pt>
                <c:pt idx="132">
                  <c:v>2.4383982549739462</c:v>
                </c:pt>
                <c:pt idx="133">
                  <c:v>4.7791604401902079</c:v>
                </c:pt>
                <c:pt idx="134">
                  <c:v>0.24575916703963968</c:v>
                </c:pt>
                <c:pt idx="135">
                  <c:v>1.6351955443605226</c:v>
                </c:pt>
                <c:pt idx="136">
                  <c:v>4.3723434828665262</c:v>
                </c:pt>
                <c:pt idx="137">
                  <c:v>8.2481616537174798</c:v>
                </c:pt>
                <c:pt idx="138">
                  <c:v>0.28414803503732872</c:v>
                </c:pt>
                <c:pt idx="139">
                  <c:v>1.886360904869661</c:v>
                </c:pt>
                <c:pt idx="140">
                  <c:v>5.0458960305956566</c:v>
                </c:pt>
                <c:pt idx="141">
                  <c:v>9.4556825104858966</c:v>
                </c:pt>
                <c:pt idx="142">
                  <c:v>0.53725468809578958</c:v>
                </c:pt>
                <c:pt idx="143">
                  <c:v>3.5750120845200706</c:v>
                </c:pt>
                <c:pt idx="144">
                  <c:v>8.8424958264725699</c:v>
                </c:pt>
                <c:pt idx="145">
                  <c:v>16.141518629011276</c:v>
                </c:pt>
                <c:pt idx="146">
                  <c:v>1.1117590345662207</c:v>
                </c:pt>
                <c:pt idx="147">
                  <c:v>6.0229832233458644</c:v>
                </c:pt>
                <c:pt idx="148">
                  <c:v>14.407021715976693</c:v>
                </c:pt>
                <c:pt idx="149">
                  <c:v>25.671700456246455</c:v>
                </c:pt>
                <c:pt idx="150">
                  <c:v>1.1026304502242312</c:v>
                </c:pt>
                <c:pt idx="151">
                  <c:v>6.2900515041231824</c:v>
                </c:pt>
                <c:pt idx="152">
                  <c:v>15.143465908125449</c:v>
                </c:pt>
                <c:pt idx="153">
                  <c:v>26.948692838507807</c:v>
                </c:pt>
                <c:pt idx="154">
                  <c:v>2.038348951561308</c:v>
                </c:pt>
                <c:pt idx="155">
                  <c:v>11.105208332625326</c:v>
                </c:pt>
                <c:pt idx="156">
                  <c:v>25.055000909315375</c:v>
                </c:pt>
                <c:pt idx="157">
                  <c:v>44.012151952620037</c:v>
                </c:pt>
                <c:pt idx="158">
                  <c:v>3.9168670672185533</c:v>
                </c:pt>
                <c:pt idx="159">
                  <c:v>17.636017678173616</c:v>
                </c:pt>
                <c:pt idx="160">
                  <c:v>39.448880428802148</c:v>
                </c:pt>
                <c:pt idx="161">
                  <c:v>66.582693792439343</c:v>
                </c:pt>
                <c:pt idx="162">
                  <c:v>2.1667964995078268E-2</c:v>
                </c:pt>
                <c:pt idx="163">
                  <c:v>0.17987379160297845</c:v>
                </c:pt>
                <c:pt idx="164">
                  <c:v>0.55965682189342569</c:v>
                </c:pt>
                <c:pt idx="165">
                  <c:v>1.215186968354115</c:v>
                </c:pt>
                <c:pt idx="166">
                  <c:v>3.4095878616227964</c:v>
                </c:pt>
                <c:pt idx="167">
                  <c:v>4.7639840845343312E-2</c:v>
                </c:pt>
                <c:pt idx="168">
                  <c:v>0.36360626190371054</c:v>
                </c:pt>
                <c:pt idx="169">
                  <c:v>1.174077199151125</c:v>
                </c:pt>
                <c:pt idx="170">
                  <c:v>2.417313793423526</c:v>
                </c:pt>
                <c:pt idx="171">
                  <c:v>6.2991445633637131</c:v>
                </c:pt>
                <c:pt idx="172">
                  <c:v>0.7797499183845289</c:v>
                </c:pt>
                <c:pt idx="173">
                  <c:v>2.2194823048040786</c:v>
                </c:pt>
                <c:pt idx="174">
                  <c:v>4.4273885735148966</c:v>
                </c:pt>
                <c:pt idx="175">
                  <c:v>10.98387732387495</c:v>
                </c:pt>
                <c:pt idx="176">
                  <c:v>0.11856430282843379</c:v>
                </c:pt>
                <c:pt idx="177">
                  <c:v>0.88056926341346786</c:v>
                </c:pt>
                <c:pt idx="178">
                  <c:v>2.5122722619377305</c:v>
                </c:pt>
                <c:pt idx="179">
                  <c:v>5.0211472659147596</c:v>
                </c:pt>
                <c:pt idx="180">
                  <c:v>12.519575036772045</c:v>
                </c:pt>
                <c:pt idx="181">
                  <c:v>0.24766010533503791</c:v>
                </c:pt>
                <c:pt idx="182">
                  <c:v>1.6694125618880331</c:v>
                </c:pt>
                <c:pt idx="183">
                  <c:v>4.7361173230120217</c:v>
                </c:pt>
                <c:pt idx="184">
                  <c:v>9.0543719168579297</c:v>
                </c:pt>
                <c:pt idx="185">
                  <c:v>21.498527826902432</c:v>
                </c:pt>
                <c:pt idx="186">
                  <c:v>3.179153999623161</c:v>
                </c:pt>
                <c:pt idx="187">
                  <c:v>7.9363343219915246</c:v>
                </c:pt>
                <c:pt idx="188">
                  <c:v>14.968318574844679</c:v>
                </c:pt>
                <c:pt idx="189">
                  <c:v>34.281050629832663</c:v>
                </c:pt>
                <c:pt idx="190">
                  <c:v>0.51524921612151775</c:v>
                </c:pt>
                <c:pt idx="191">
                  <c:v>3.2857931854900153</c:v>
                </c:pt>
                <c:pt idx="192">
                  <c:v>8.3051553118134613</c:v>
                </c:pt>
                <c:pt idx="193">
                  <c:v>15.431570098477417</c:v>
                </c:pt>
                <c:pt idx="194">
                  <c:v>35.90193211215437</c:v>
                </c:pt>
                <c:pt idx="195">
                  <c:v>1.0276199450021335</c:v>
                </c:pt>
                <c:pt idx="196">
                  <c:v>5.7540959945637669</c:v>
                </c:pt>
                <c:pt idx="197">
                  <c:v>14.643584216280402</c:v>
                </c:pt>
                <c:pt idx="198">
                  <c:v>26.309373381847337</c:v>
                </c:pt>
                <c:pt idx="199">
                  <c:v>58.889531218000442</c:v>
                </c:pt>
                <c:pt idx="200">
                  <c:v>10.155302985903436</c:v>
                </c:pt>
                <c:pt idx="201">
                  <c:v>23.436643115426808</c:v>
                </c:pt>
                <c:pt idx="202">
                  <c:v>41.965465485115132</c:v>
                </c:pt>
                <c:pt idx="203">
                  <c:v>90.167173577645201</c:v>
                </c:pt>
                <c:pt idx="204">
                  <c:v>2.4258466870364797E-2</c:v>
                </c:pt>
                <c:pt idx="205">
                  <c:v>0.18636210430997896</c:v>
                </c:pt>
                <c:pt idx="206">
                  <c:v>0.59376165086816435</c:v>
                </c:pt>
                <c:pt idx="207">
                  <c:v>1.3145235106458852</c:v>
                </c:pt>
                <c:pt idx="208">
                  <c:v>2.343795990269069</c:v>
                </c:pt>
                <c:pt idx="209">
                  <c:v>5.4224808298462504E-2</c:v>
                </c:pt>
                <c:pt idx="210">
                  <c:v>0.39783885667398267</c:v>
                </c:pt>
                <c:pt idx="211">
                  <c:v>1.218345824348086</c:v>
                </c:pt>
                <c:pt idx="212">
                  <c:v>2.6193436345436245</c:v>
                </c:pt>
                <c:pt idx="213">
                  <c:v>4.5356198204384999</c:v>
                </c:pt>
                <c:pt idx="214">
                  <c:v>0.11644064097775104</c:v>
                </c:pt>
                <c:pt idx="215">
                  <c:v>0.81451369938848384</c:v>
                </c:pt>
                <c:pt idx="216">
                  <c:v>2.3437959902690695</c:v>
                </c:pt>
                <c:pt idx="217">
                  <c:v>4.8277203009304808</c:v>
                </c:pt>
                <c:pt idx="218">
                  <c:v>8.1023279347018402</c:v>
                </c:pt>
                <c:pt idx="219">
                  <c:v>0.13278170290256947</c:v>
                </c:pt>
                <c:pt idx="220">
                  <c:v>0.93159512097940489</c:v>
                </c:pt>
                <c:pt idx="221">
                  <c:v>2.6938516699569259</c:v>
                </c:pt>
                <c:pt idx="222">
                  <c:v>5.4850439240835094</c:v>
                </c:pt>
                <c:pt idx="223">
                  <c:v>9.2212237956692125</c:v>
                </c:pt>
                <c:pt idx="224">
                  <c:v>0.28254901109648856</c:v>
                </c:pt>
                <c:pt idx="225">
                  <c:v>1.8324854939321389</c:v>
                </c:pt>
                <c:pt idx="226">
                  <c:v>5.0192463635938065</c:v>
                </c:pt>
                <c:pt idx="227">
                  <c:v>10.018893951851439</c:v>
                </c:pt>
                <c:pt idx="228">
                  <c:v>16.413974344044561</c:v>
                </c:pt>
                <c:pt idx="229">
                  <c:v>0.5693444235158146</c:v>
                </c:pt>
                <c:pt idx="230">
                  <c:v>3.3553103375527513</c:v>
                </c:pt>
                <c:pt idx="231">
                  <c:v>8.702836188027451</c:v>
                </c:pt>
                <c:pt idx="232">
                  <c:v>16.941181400587606</c:v>
                </c:pt>
                <c:pt idx="233">
                  <c:v>27.160636153379208</c:v>
                </c:pt>
                <c:pt idx="234">
                  <c:v>0.58259341041452062</c:v>
                </c:pt>
                <c:pt idx="235">
                  <c:v>3.4969442948158971</c:v>
                </c:pt>
                <c:pt idx="236">
                  <c:v>9.2017930701932418</c:v>
                </c:pt>
                <c:pt idx="237">
                  <c:v>17.533155605586639</c:v>
                </c:pt>
                <c:pt idx="238">
                  <c:v>28.330507350858117</c:v>
                </c:pt>
                <c:pt idx="239">
                  <c:v>1.1700302339797557</c:v>
                </c:pt>
                <c:pt idx="240">
                  <c:v>6.4431233227791136</c:v>
                </c:pt>
                <c:pt idx="241">
                  <c:v>16.155550522290547</c:v>
                </c:pt>
                <c:pt idx="242">
                  <c:v>30.184150755253018</c:v>
                </c:pt>
                <c:pt idx="243">
                  <c:v>48.236935400294868</c:v>
                </c:pt>
                <c:pt idx="244">
                  <c:v>2.2196670553560351</c:v>
                </c:pt>
                <c:pt idx="245">
                  <c:v>11.168910725547732</c:v>
                </c:pt>
                <c:pt idx="246">
                  <c:v>26.787534304273354</c:v>
                </c:pt>
                <c:pt idx="247">
                  <c:v>49.048553061121765</c:v>
                </c:pt>
                <c:pt idx="248">
                  <c:v>76.823451731976476</c:v>
                </c:pt>
                <c:pt idx="249">
                  <c:v>0.16459153231231541</c:v>
                </c:pt>
                <c:pt idx="250">
                  <c:v>1.1491601954199884</c:v>
                </c:pt>
                <c:pt idx="251">
                  <c:v>3.0709401994609675</c:v>
                </c:pt>
                <c:pt idx="252">
                  <c:v>0.38945602011928149</c:v>
                </c:pt>
                <c:pt idx="253">
                  <c:v>2.1168391841857543</c:v>
                </c:pt>
                <c:pt idx="254">
                  <c:v>5.4672869355010363</c:v>
                </c:pt>
                <c:pt idx="255">
                  <c:v>0.73420407874527804</c:v>
                </c:pt>
                <c:pt idx="256">
                  <c:v>3.8667419140414379</c:v>
                </c:pt>
                <c:pt idx="257">
                  <c:v>9.325087257243819</c:v>
                </c:pt>
                <c:pt idx="258">
                  <c:v>0.82024126838832678</c:v>
                </c:pt>
                <c:pt idx="259">
                  <c:v>4.5969898812447445</c:v>
                </c:pt>
                <c:pt idx="260">
                  <c:v>10.729847424000351</c:v>
                </c:pt>
                <c:pt idx="261">
                  <c:v>1.7064353929224803</c:v>
                </c:pt>
                <c:pt idx="262">
                  <c:v>7.5656264866132155</c:v>
                </c:pt>
                <c:pt idx="263">
                  <c:v>17.61623530019218</c:v>
                </c:pt>
                <c:pt idx="264">
                  <c:v>2.8905544883222642</c:v>
                </c:pt>
                <c:pt idx="265">
                  <c:v>12.605334390721902</c:v>
                </c:pt>
                <c:pt idx="266">
                  <c:v>27.993576079275186</c:v>
                </c:pt>
                <c:pt idx="267">
                  <c:v>2.9225472116008868</c:v>
                </c:pt>
                <c:pt idx="268">
                  <c:v>13.479044667130681</c:v>
                </c:pt>
                <c:pt idx="269">
                  <c:v>29.347512549020777</c:v>
                </c:pt>
                <c:pt idx="270">
                  <c:v>5.5865614006370805</c:v>
                </c:pt>
                <c:pt idx="271">
                  <c:v>21.03270515249913</c:v>
                </c:pt>
                <c:pt idx="272">
                  <c:v>44.873946059443298</c:v>
                </c:pt>
                <c:pt idx="273">
                  <c:v>8.8479313933631225</c:v>
                </c:pt>
                <c:pt idx="274">
                  <c:v>33.371635248071215</c:v>
                </c:pt>
                <c:pt idx="275">
                  <c:v>66.908667398777013</c:v>
                </c:pt>
                <c:pt idx="276">
                  <c:v>2.8015777970530814E-2</c:v>
                </c:pt>
                <c:pt idx="277">
                  <c:v>3.5703139865637876E-2</c:v>
                </c:pt>
                <c:pt idx="278">
                  <c:v>5.6669844912234431E-2</c:v>
                </c:pt>
                <c:pt idx="279">
                  <c:v>6.2905868814822338E-2</c:v>
                </c:pt>
                <c:pt idx="280">
                  <c:v>9.3338633980577956E-2</c:v>
                </c:pt>
                <c:pt idx="281">
                  <c:v>9.8709003622992036E-2</c:v>
                </c:pt>
                <c:pt idx="282">
                  <c:v>0.10297676205258986</c:v>
                </c:pt>
                <c:pt idx="283">
                  <c:v>0.11301932815894408</c:v>
                </c:pt>
                <c:pt idx="284">
                  <c:v>0.11458042340521415</c:v>
                </c:pt>
                <c:pt idx="285">
                  <c:v>0.13161361616531225</c:v>
                </c:pt>
                <c:pt idx="286">
                  <c:v>0.16225901539875123</c:v>
                </c:pt>
                <c:pt idx="287">
                  <c:v>0.16342171899508523</c:v>
                </c:pt>
                <c:pt idx="288">
                  <c:v>0.17557454539654849</c:v>
                </c:pt>
                <c:pt idx="289">
                  <c:v>0.17729149998706806</c:v>
                </c:pt>
                <c:pt idx="290">
                  <c:v>0.22029865624241277</c:v>
                </c:pt>
                <c:pt idx="291">
                  <c:v>0.27129263295305239</c:v>
                </c:pt>
                <c:pt idx="292">
                  <c:v>0.27694038845498559</c:v>
                </c:pt>
                <c:pt idx="293">
                  <c:v>0.27786760612031142</c:v>
                </c:pt>
                <c:pt idx="294">
                  <c:v>0.28718335255098598</c:v>
                </c:pt>
                <c:pt idx="295">
                  <c:v>0.31656069668198977</c:v>
                </c:pt>
                <c:pt idx="296">
                  <c:v>0.32606731759383023</c:v>
                </c:pt>
                <c:pt idx="297">
                  <c:v>0.33802355979835985</c:v>
                </c:pt>
                <c:pt idx="298">
                  <c:v>0.34168197507958925</c:v>
                </c:pt>
                <c:pt idx="299">
                  <c:v>0.35972573861385082</c:v>
                </c:pt>
                <c:pt idx="300">
                  <c:v>0.36241891671893589</c:v>
                </c:pt>
                <c:pt idx="301">
                  <c:v>0.37542493705900321</c:v>
                </c:pt>
                <c:pt idx="302">
                  <c:v>0.3775252195271141</c:v>
                </c:pt>
                <c:pt idx="303">
                  <c:v>0.38429722614129452</c:v>
                </c:pt>
                <c:pt idx="304">
                  <c:v>0.41764707420282654</c:v>
                </c:pt>
                <c:pt idx="305">
                  <c:v>0.41996654099328279</c:v>
                </c:pt>
                <c:pt idx="306">
                  <c:v>0.42164630808382619</c:v>
                </c:pt>
                <c:pt idx="307">
                  <c:v>0.43050899668192655</c:v>
                </c:pt>
                <c:pt idx="308">
                  <c:v>0.43554957946032136</c:v>
                </c:pt>
                <c:pt idx="309">
                  <c:v>0.44462287525624317</c:v>
                </c:pt>
                <c:pt idx="310">
                  <c:v>0.46754554393149728</c:v>
                </c:pt>
                <c:pt idx="311">
                  <c:v>0.48141614967640678</c:v>
                </c:pt>
                <c:pt idx="312">
                  <c:v>0.48826577310128599</c:v>
                </c:pt>
                <c:pt idx="313">
                  <c:v>0.49989661960271992</c:v>
                </c:pt>
                <c:pt idx="314">
                  <c:v>0.51361888597439087</c:v>
                </c:pt>
                <c:pt idx="315">
                  <c:v>0.52663863518065324</c:v>
                </c:pt>
                <c:pt idx="316">
                  <c:v>0.57140515314626039</c:v>
                </c:pt>
                <c:pt idx="317">
                  <c:v>0.57976917384141835</c:v>
                </c:pt>
                <c:pt idx="318">
                  <c:v>0.59009339007264561</c:v>
                </c:pt>
                <c:pt idx="319">
                  <c:v>0.59784165724519889</c:v>
                </c:pt>
                <c:pt idx="320">
                  <c:v>0.59891357364821118</c:v>
                </c:pt>
                <c:pt idx="321">
                  <c:v>0.63654279663978852</c:v>
                </c:pt>
                <c:pt idx="322">
                  <c:v>0.73683804862492863</c:v>
                </c:pt>
                <c:pt idx="323">
                  <c:v>0.73955779198881211</c:v>
                </c:pt>
                <c:pt idx="324">
                  <c:v>0.7450709545199008</c:v>
                </c:pt>
                <c:pt idx="325">
                  <c:v>0.7473981279515759</c:v>
                </c:pt>
                <c:pt idx="326">
                  <c:v>0.75523257751586148</c:v>
                </c:pt>
                <c:pt idx="327">
                  <c:v>0.77248507830528235</c:v>
                </c:pt>
                <c:pt idx="328">
                  <c:v>0.78759354008022864</c:v>
                </c:pt>
                <c:pt idx="329">
                  <c:v>0.82960512522268326</c:v>
                </c:pt>
                <c:pt idx="330">
                  <c:v>0.83280806600973134</c:v>
                </c:pt>
                <c:pt idx="331">
                  <c:v>0.84042885067163886</c:v>
                </c:pt>
                <c:pt idx="332">
                  <c:v>0.90116125976884054</c:v>
                </c:pt>
                <c:pt idx="333">
                  <c:v>1.0245572727752883</c:v>
                </c:pt>
                <c:pt idx="334">
                  <c:v>1.0385931051048203</c:v>
                </c:pt>
                <c:pt idx="335">
                  <c:v>1.0916159950370452</c:v>
                </c:pt>
                <c:pt idx="336">
                  <c:v>1.1325627767805051</c:v>
                </c:pt>
                <c:pt idx="337">
                  <c:v>1.1387932163811201</c:v>
                </c:pt>
                <c:pt idx="338">
                  <c:v>1.2137146430953829</c:v>
                </c:pt>
                <c:pt idx="339">
                  <c:v>1.2180056064765079</c:v>
                </c:pt>
                <c:pt idx="340">
                  <c:v>1.2877552223461546</c:v>
                </c:pt>
                <c:pt idx="341">
                  <c:v>1.3031213501270058</c:v>
                </c:pt>
                <c:pt idx="342">
                  <c:v>1.3260880806786146</c:v>
                </c:pt>
                <c:pt idx="343">
                  <c:v>1.3743480660692236</c:v>
                </c:pt>
                <c:pt idx="344">
                  <c:v>1.4111811583478802</c:v>
                </c:pt>
                <c:pt idx="345">
                  <c:v>1.4801069208484201</c:v>
                </c:pt>
                <c:pt idx="346">
                  <c:v>1.4815486149437702</c:v>
                </c:pt>
                <c:pt idx="347">
                  <c:v>1.6197007539636892</c:v>
                </c:pt>
                <c:pt idx="348">
                  <c:v>1.6321407141595932</c:v>
                </c:pt>
                <c:pt idx="349">
                  <c:v>1.662205322438332</c:v>
                </c:pt>
                <c:pt idx="350">
                  <c:v>1.6851033482428504</c:v>
                </c:pt>
                <c:pt idx="351">
                  <c:v>1.7096732812754549</c:v>
                </c:pt>
                <c:pt idx="352">
                  <c:v>1.8982192282467596</c:v>
                </c:pt>
                <c:pt idx="353">
                  <c:v>2.103471636970216</c:v>
                </c:pt>
                <c:pt idx="354">
                  <c:v>2.251977696731664</c:v>
                </c:pt>
                <c:pt idx="355">
                  <c:v>2.5307029143981952</c:v>
                </c:pt>
                <c:pt idx="356">
                  <c:v>2.6143399386413013</c:v>
                </c:pt>
                <c:pt idx="357">
                  <c:v>2.7720478209055899</c:v>
                </c:pt>
                <c:pt idx="358">
                  <c:v>2.7914589006725197</c:v>
                </c:pt>
                <c:pt idx="359">
                  <c:v>2.8370790297634665</c:v>
                </c:pt>
                <c:pt idx="360">
                  <c:v>2.9507541041851013</c:v>
                </c:pt>
                <c:pt idx="361">
                  <c:v>3.1093010683608511</c:v>
                </c:pt>
                <c:pt idx="362">
                  <c:v>3.378068401194422</c:v>
                </c:pt>
                <c:pt idx="363">
                  <c:v>3.4177802967402218</c:v>
                </c:pt>
                <c:pt idx="364">
                  <c:v>3.5701550765008307</c:v>
                </c:pt>
                <c:pt idx="365">
                  <c:v>3.6605515053864406</c:v>
                </c:pt>
                <c:pt idx="366">
                  <c:v>3.6768933137469211</c:v>
                </c:pt>
                <c:pt idx="367">
                  <c:v>3.7072320278354876</c:v>
                </c:pt>
                <c:pt idx="368">
                  <c:v>4.3145356072645491</c:v>
                </c:pt>
                <c:pt idx="369">
                  <c:v>4.3940647208116159</c:v>
                </c:pt>
                <c:pt idx="370">
                  <c:v>4.4739234537057451</c:v>
                </c:pt>
                <c:pt idx="371">
                  <c:v>4.7002612714880021</c:v>
                </c:pt>
                <c:pt idx="372">
                  <c:v>4.7285143814938371</c:v>
                </c:pt>
                <c:pt idx="373">
                  <c:v>4.906665964654584</c:v>
                </c:pt>
                <c:pt idx="374">
                  <c:v>5.3906434183695797</c:v>
                </c:pt>
                <c:pt idx="375">
                  <c:v>5.5212866832407093</c:v>
                </c:pt>
                <c:pt idx="376">
                  <c:v>5.6824555701660193</c:v>
                </c:pt>
                <c:pt idx="377">
                  <c:v>6.1651457849167075</c:v>
                </c:pt>
                <c:pt idx="378">
                  <c:v>6.5432598314908139</c:v>
                </c:pt>
                <c:pt idx="379">
                  <c:v>6.6713980011520722</c:v>
                </c:pt>
                <c:pt idx="380">
                  <c:v>8.3689141906248459</c:v>
                </c:pt>
                <c:pt idx="381">
                  <c:v>8.3924924449651481</c:v>
                </c:pt>
                <c:pt idx="382">
                  <c:v>8.4683876311715256</c:v>
                </c:pt>
                <c:pt idx="383">
                  <c:v>8.5262389579364655</c:v>
                </c:pt>
                <c:pt idx="384">
                  <c:v>12.056160773817952</c:v>
                </c:pt>
                <c:pt idx="385">
                  <c:v>13.929329364551418</c:v>
                </c:pt>
                <c:pt idx="386">
                  <c:v>14.890917214208294</c:v>
                </c:pt>
                <c:pt idx="387">
                  <c:v>15.249441712137372</c:v>
                </c:pt>
                <c:pt idx="388">
                  <c:v>16.467565345686594</c:v>
                </c:pt>
                <c:pt idx="389">
                  <c:v>17.366508685694079</c:v>
                </c:pt>
                <c:pt idx="390">
                  <c:v>19.001869000906972</c:v>
                </c:pt>
                <c:pt idx="391">
                  <c:v>19.52755410392319</c:v>
                </c:pt>
                <c:pt idx="392">
                  <c:v>20.265675473719693</c:v>
                </c:pt>
                <c:pt idx="393">
                  <c:v>21.083247898583085</c:v>
                </c:pt>
                <c:pt idx="394">
                  <c:v>21.315020886785625</c:v>
                </c:pt>
                <c:pt idx="395">
                  <c:v>21.683908721483689</c:v>
                </c:pt>
                <c:pt idx="396">
                  <c:v>22.285602109049243</c:v>
                </c:pt>
                <c:pt idx="397">
                  <c:v>22.571589387694438</c:v>
                </c:pt>
                <c:pt idx="398">
                  <c:v>23.958601850089359</c:v>
                </c:pt>
                <c:pt idx="399">
                  <c:v>26.670846502653685</c:v>
                </c:pt>
                <c:pt idx="400">
                  <c:v>26.937957197197065</c:v>
                </c:pt>
                <c:pt idx="401">
                  <c:v>27.443513950934271</c:v>
                </c:pt>
                <c:pt idx="402">
                  <c:v>27.892388284292043</c:v>
                </c:pt>
                <c:pt idx="403">
                  <c:v>28.182359709946272</c:v>
                </c:pt>
                <c:pt idx="404">
                  <c:v>28.257846920699425</c:v>
                </c:pt>
                <c:pt idx="405">
                  <c:v>28.572062364001305</c:v>
                </c:pt>
                <c:pt idx="406">
                  <c:v>29.660813109947878</c:v>
                </c:pt>
                <c:pt idx="407">
                  <c:v>30.851121319874299</c:v>
                </c:pt>
                <c:pt idx="408">
                  <c:v>31.702620130684529</c:v>
                </c:pt>
                <c:pt idx="409">
                  <c:v>32.794809883340299</c:v>
                </c:pt>
                <c:pt idx="410">
                  <c:v>34.301276356808451</c:v>
                </c:pt>
                <c:pt idx="411">
                  <c:v>37.39038322843836</c:v>
                </c:pt>
                <c:pt idx="412">
                  <c:v>37.489359150131079</c:v>
                </c:pt>
                <c:pt idx="413">
                  <c:v>37.57120722456429</c:v>
                </c:pt>
                <c:pt idx="414">
                  <c:v>38.227279133393409</c:v>
                </c:pt>
                <c:pt idx="415">
                  <c:v>39.011273641484749</c:v>
                </c:pt>
                <c:pt idx="416">
                  <c:v>40.885794983763077</c:v>
                </c:pt>
                <c:pt idx="417">
                  <c:v>41.29895706524227</c:v>
                </c:pt>
                <c:pt idx="418">
                  <c:v>42.467609390090864</c:v>
                </c:pt>
                <c:pt idx="419">
                  <c:v>43.092086644468239</c:v>
                </c:pt>
                <c:pt idx="420">
                  <c:v>43.691889849506133</c:v>
                </c:pt>
                <c:pt idx="421">
                  <c:v>44.131624231577625</c:v>
                </c:pt>
                <c:pt idx="422">
                  <c:v>45.792361614882104</c:v>
                </c:pt>
                <c:pt idx="423">
                  <c:v>45.842636887932123</c:v>
                </c:pt>
                <c:pt idx="424">
                  <c:v>46.091067888067919</c:v>
                </c:pt>
                <c:pt idx="425">
                  <c:v>46.238686779220124</c:v>
                </c:pt>
                <c:pt idx="426">
                  <c:v>46.71916277213338</c:v>
                </c:pt>
                <c:pt idx="427">
                  <c:v>49.138704743241291</c:v>
                </c:pt>
                <c:pt idx="428">
                  <c:v>49.779809568763397</c:v>
                </c:pt>
                <c:pt idx="429">
                  <c:v>50.377691560750669</c:v>
                </c:pt>
                <c:pt idx="430">
                  <c:v>52.851878070723316</c:v>
                </c:pt>
                <c:pt idx="431">
                  <c:v>53.070911259965108</c:v>
                </c:pt>
                <c:pt idx="432">
                  <c:v>53.186526219434839</c:v>
                </c:pt>
                <c:pt idx="433">
                  <c:v>58.72838790187739</c:v>
                </c:pt>
                <c:pt idx="434">
                  <c:v>58.881131484991798</c:v>
                </c:pt>
                <c:pt idx="435">
                  <c:v>60.002047129456955</c:v>
                </c:pt>
                <c:pt idx="436">
                  <c:v>60.166729692303718</c:v>
                </c:pt>
                <c:pt idx="437">
                  <c:v>62.283162416162241</c:v>
                </c:pt>
                <c:pt idx="438">
                  <c:v>63.486813137822182</c:v>
                </c:pt>
                <c:pt idx="439">
                  <c:v>63.489572770552677</c:v>
                </c:pt>
                <c:pt idx="440">
                  <c:v>66.067483728870357</c:v>
                </c:pt>
                <c:pt idx="441">
                  <c:v>67.685823858468581</c:v>
                </c:pt>
                <c:pt idx="442">
                  <c:v>68.259944467870298</c:v>
                </c:pt>
                <c:pt idx="443">
                  <c:v>71.599940793294536</c:v>
                </c:pt>
                <c:pt idx="444">
                  <c:v>71.764653352091401</c:v>
                </c:pt>
                <c:pt idx="445">
                  <c:v>72.28738943659944</c:v>
                </c:pt>
                <c:pt idx="446">
                  <c:v>75.33232744181754</c:v>
                </c:pt>
                <c:pt idx="447">
                  <c:v>77.706491034365982</c:v>
                </c:pt>
                <c:pt idx="448">
                  <c:v>78.897954324563159</c:v>
                </c:pt>
                <c:pt idx="449">
                  <c:v>79.330741106437955</c:v>
                </c:pt>
                <c:pt idx="450">
                  <c:v>79.573114191160855</c:v>
                </c:pt>
                <c:pt idx="451">
                  <c:v>80.014744616176145</c:v>
                </c:pt>
                <c:pt idx="452">
                  <c:v>83.770026084904444</c:v>
                </c:pt>
                <c:pt idx="453">
                  <c:v>86.335854454444188</c:v>
                </c:pt>
                <c:pt idx="454">
                  <c:v>91.071746546257359</c:v>
                </c:pt>
                <c:pt idx="455">
                  <c:v>92.513180477715039</c:v>
                </c:pt>
                <c:pt idx="456">
                  <c:v>93.443737775653261</c:v>
                </c:pt>
                <c:pt idx="457">
                  <c:v>97.39564083489978</c:v>
                </c:pt>
                <c:pt idx="458">
                  <c:v>99.142481927639892</c:v>
                </c:pt>
                <c:pt idx="459">
                  <c:v>100.32427299507674</c:v>
                </c:pt>
                <c:pt idx="460">
                  <c:v>111.4378354905606</c:v>
                </c:pt>
                <c:pt idx="461">
                  <c:v>111.9724832158884</c:v>
                </c:pt>
                <c:pt idx="462">
                  <c:v>112.14867789852225</c:v>
                </c:pt>
                <c:pt idx="463">
                  <c:v>112.20302531246878</c:v>
                </c:pt>
                <c:pt idx="464">
                  <c:v>119.93482269782393</c:v>
                </c:pt>
                <c:pt idx="465">
                  <c:v>125.78837421831334</c:v>
                </c:pt>
                <c:pt idx="466">
                  <c:v>126.68966362165834</c:v>
                </c:pt>
                <c:pt idx="467">
                  <c:v>129.31166446214343</c:v>
                </c:pt>
                <c:pt idx="468">
                  <c:v>131.11216075346053</c:v>
                </c:pt>
                <c:pt idx="469">
                  <c:v>138.05106822776972</c:v>
                </c:pt>
                <c:pt idx="470">
                  <c:v>139.50149045621711</c:v>
                </c:pt>
                <c:pt idx="471">
                  <c:v>142.86461586267959</c:v>
                </c:pt>
                <c:pt idx="472">
                  <c:v>150.98365120877915</c:v>
                </c:pt>
                <c:pt idx="473">
                  <c:v>151.29920363428084</c:v>
                </c:pt>
                <c:pt idx="474">
                  <c:v>152.19231182085633</c:v>
                </c:pt>
                <c:pt idx="475">
                  <c:v>166.66415559281876</c:v>
                </c:pt>
                <c:pt idx="476">
                  <c:v>166.76288959226156</c:v>
                </c:pt>
                <c:pt idx="477">
                  <c:v>180.49589443322444</c:v>
                </c:pt>
                <c:pt idx="478">
                  <c:v>181.66318911023836</c:v>
                </c:pt>
                <c:pt idx="479">
                  <c:v>193.82732084334069</c:v>
                </c:pt>
                <c:pt idx="480">
                  <c:v>195.11447400574991</c:v>
                </c:pt>
                <c:pt idx="481">
                  <c:v>200.45533425719717</c:v>
                </c:pt>
                <c:pt idx="482">
                  <c:v>201.5012993495582</c:v>
                </c:pt>
                <c:pt idx="483">
                  <c:v>206.47109804544837</c:v>
                </c:pt>
                <c:pt idx="484">
                  <c:v>220.03128302722126</c:v>
                </c:pt>
                <c:pt idx="485">
                  <c:v>234.37737543522508</c:v>
                </c:pt>
                <c:pt idx="486">
                  <c:v>251.42511624596432</c:v>
                </c:pt>
                <c:pt idx="487">
                  <c:v>277.15456009186579</c:v>
                </c:pt>
                <c:pt idx="488">
                  <c:v>281.87022932092208</c:v>
                </c:pt>
                <c:pt idx="489">
                  <c:v>296.15868855228604</c:v>
                </c:pt>
                <c:pt idx="490">
                  <c:v>298.70958246345361</c:v>
                </c:pt>
                <c:pt idx="491">
                  <c:v>305.65367117158985</c:v>
                </c:pt>
                <c:pt idx="492">
                  <c:v>314.48440060984763</c:v>
                </c:pt>
                <c:pt idx="493">
                  <c:v>315.46833333823895</c:v>
                </c:pt>
                <c:pt idx="494">
                  <c:v>320.09438659688556</c:v>
                </c:pt>
                <c:pt idx="495">
                  <c:v>334.95236832761867</c:v>
                </c:pt>
                <c:pt idx="496">
                  <c:v>353.47945530978342</c:v>
                </c:pt>
                <c:pt idx="497">
                  <c:v>369.14505025522158</c:v>
                </c:pt>
                <c:pt idx="498">
                  <c:v>370.21252999505458</c:v>
                </c:pt>
                <c:pt idx="499">
                  <c:v>380.42336337294245</c:v>
                </c:pt>
                <c:pt idx="500">
                  <c:v>405.04408217298032</c:v>
                </c:pt>
                <c:pt idx="501">
                  <c:v>406.217332660191</c:v>
                </c:pt>
                <c:pt idx="502">
                  <c:v>413.1665193180383</c:v>
                </c:pt>
                <c:pt idx="503">
                  <c:v>437.24397889679727</c:v>
                </c:pt>
                <c:pt idx="504">
                  <c:v>459.009411150576</c:v>
                </c:pt>
                <c:pt idx="505">
                  <c:v>461.92485022068553</c:v>
                </c:pt>
                <c:pt idx="506">
                  <c:v>462.89552868187388</c:v>
                </c:pt>
                <c:pt idx="507">
                  <c:v>474.30092261632615</c:v>
                </c:pt>
                <c:pt idx="508">
                  <c:v>475.33932328651326</c:v>
                </c:pt>
                <c:pt idx="509">
                  <c:v>484.31673846379698</c:v>
                </c:pt>
                <c:pt idx="510">
                  <c:v>503.55567182047452</c:v>
                </c:pt>
                <c:pt idx="511">
                  <c:v>517.05235583049148</c:v>
                </c:pt>
                <c:pt idx="512">
                  <c:v>544.28219064500684</c:v>
                </c:pt>
                <c:pt idx="513">
                  <c:v>550.49703755215273</c:v>
                </c:pt>
                <c:pt idx="514">
                  <c:v>582.13123949826729</c:v>
                </c:pt>
                <c:pt idx="515">
                  <c:v>592.92269607697676</c:v>
                </c:pt>
                <c:pt idx="516">
                  <c:v>603.26263109813056</c:v>
                </c:pt>
                <c:pt idx="517">
                  <c:v>606.91989246477294</c:v>
                </c:pt>
                <c:pt idx="518">
                  <c:v>610.51117550167316</c:v>
                </c:pt>
                <c:pt idx="519">
                  <c:v>616.87569338362403</c:v>
                </c:pt>
                <c:pt idx="520">
                  <c:v>623.21046257889805</c:v>
                </c:pt>
                <c:pt idx="521">
                  <c:v>651.56472272622045</c:v>
                </c:pt>
                <c:pt idx="522">
                  <c:v>654.40799290758923</c:v>
                </c:pt>
                <c:pt idx="523">
                  <c:v>667.23713500615156</c:v>
                </c:pt>
                <c:pt idx="524">
                  <c:v>673.28700585807553</c:v>
                </c:pt>
                <c:pt idx="525">
                  <c:v>700.84343980894482</c:v>
                </c:pt>
                <c:pt idx="526">
                  <c:v>701.63790341816252</c:v>
                </c:pt>
                <c:pt idx="527">
                  <c:v>705.26478803979114</c:v>
                </c:pt>
                <c:pt idx="528">
                  <c:v>715.12941190315132</c:v>
                </c:pt>
                <c:pt idx="529">
                  <c:v>717.27576584585802</c:v>
                </c:pt>
                <c:pt idx="530">
                  <c:v>727.8621584323613</c:v>
                </c:pt>
                <c:pt idx="531">
                  <c:v>752.18042976859408</c:v>
                </c:pt>
                <c:pt idx="532">
                  <c:v>754.28951595480805</c:v>
                </c:pt>
                <c:pt idx="533">
                  <c:v>760.89871825417697</c:v>
                </c:pt>
                <c:pt idx="534">
                  <c:v>779.52252505963838</c:v>
                </c:pt>
                <c:pt idx="535">
                  <c:v>815.79832066068491</c:v>
                </c:pt>
                <c:pt idx="536">
                  <c:v>827.98057866322711</c:v>
                </c:pt>
                <c:pt idx="537">
                  <c:v>830.50714089085579</c:v>
                </c:pt>
                <c:pt idx="538">
                  <c:v>836.18011573074102</c:v>
                </c:pt>
                <c:pt idx="539">
                  <c:v>848.22603695890905</c:v>
                </c:pt>
                <c:pt idx="540">
                  <c:v>858.92090434396994</c:v>
                </c:pt>
                <c:pt idx="541">
                  <c:v>883.8372240844468</c:v>
                </c:pt>
                <c:pt idx="542">
                  <c:v>949.43627711057661</c:v>
                </c:pt>
                <c:pt idx="543">
                  <c:v>953.76951588986594</c:v>
                </c:pt>
                <c:pt idx="544">
                  <c:v>966.37554927290944</c:v>
                </c:pt>
                <c:pt idx="545">
                  <c:v>966.54107863858314</c:v>
                </c:pt>
                <c:pt idx="546">
                  <c:v>1024.1474996824693</c:v>
                </c:pt>
                <c:pt idx="547">
                  <c:v>1026.1080036164965</c:v>
                </c:pt>
                <c:pt idx="548">
                  <c:v>1039.6147390858398</c:v>
                </c:pt>
                <c:pt idx="549">
                  <c:v>1080.9714209980557</c:v>
                </c:pt>
                <c:pt idx="550">
                  <c:v>1081.5540875562544</c:v>
                </c:pt>
                <c:pt idx="551">
                  <c:v>1087.1819040958178</c:v>
                </c:pt>
                <c:pt idx="552">
                  <c:v>1115.3980118306961</c:v>
                </c:pt>
                <c:pt idx="553">
                  <c:v>1117.0511537886425</c:v>
                </c:pt>
                <c:pt idx="554">
                  <c:v>1149.4104133360836</c:v>
                </c:pt>
                <c:pt idx="555">
                  <c:v>1154.480963981292</c:v>
                </c:pt>
                <c:pt idx="556">
                  <c:v>1155.8815687419765</c:v>
                </c:pt>
                <c:pt idx="557">
                  <c:v>1163.7831975965935</c:v>
                </c:pt>
                <c:pt idx="558">
                  <c:v>1166.7909853973435</c:v>
                </c:pt>
                <c:pt idx="559">
                  <c:v>1168.2120125354752</c:v>
                </c:pt>
                <c:pt idx="560">
                  <c:v>1180.9563057745672</c:v>
                </c:pt>
                <c:pt idx="561">
                  <c:v>1199.8524208086621</c:v>
                </c:pt>
                <c:pt idx="562">
                  <c:v>1215.662598462701</c:v>
                </c:pt>
                <c:pt idx="563">
                  <c:v>1221.2355400306287</c:v>
                </c:pt>
                <c:pt idx="564">
                  <c:v>1261.481192496454</c:v>
                </c:pt>
                <c:pt idx="565">
                  <c:v>1268.0188320962443</c:v>
                </c:pt>
                <c:pt idx="566">
                  <c:v>1286.0347637397499</c:v>
                </c:pt>
                <c:pt idx="567">
                  <c:v>1291.6611747799307</c:v>
                </c:pt>
                <c:pt idx="568">
                  <c:v>1347.2093089546893</c:v>
                </c:pt>
                <c:pt idx="569">
                  <c:v>1360.9071016332539</c:v>
                </c:pt>
                <c:pt idx="570">
                  <c:v>1384.5354773067734</c:v>
                </c:pt>
                <c:pt idx="571">
                  <c:v>1449.5163402356704</c:v>
                </c:pt>
                <c:pt idx="572">
                  <c:v>1459.5042690277894</c:v>
                </c:pt>
                <c:pt idx="573">
                  <c:v>1502.5693196267594</c:v>
                </c:pt>
                <c:pt idx="574">
                  <c:v>1537.7690578201361</c:v>
                </c:pt>
                <c:pt idx="575">
                  <c:v>1613.5131026866134</c:v>
                </c:pt>
                <c:pt idx="576">
                  <c:v>1616.5122757442953</c:v>
                </c:pt>
                <c:pt idx="577">
                  <c:v>1705.229147819862</c:v>
                </c:pt>
                <c:pt idx="578">
                  <c:v>1828.1751836835488</c:v>
                </c:pt>
                <c:pt idx="579">
                  <c:v>1901.7493885449674</c:v>
                </c:pt>
                <c:pt idx="580">
                  <c:v>1925.4521332476515</c:v>
                </c:pt>
                <c:pt idx="581">
                  <c:v>1956.6461184201853</c:v>
                </c:pt>
                <c:pt idx="582">
                  <c:v>1962.0915244172043</c:v>
                </c:pt>
                <c:pt idx="583">
                  <c:v>1995.4651043169306</c:v>
                </c:pt>
                <c:pt idx="584">
                  <c:v>2087.1425177816968</c:v>
                </c:pt>
                <c:pt idx="585">
                  <c:v>2182.1987180191541</c:v>
                </c:pt>
                <c:pt idx="586">
                  <c:v>2190.357837630721</c:v>
                </c:pt>
                <c:pt idx="587">
                  <c:v>2195.2348874741465</c:v>
                </c:pt>
                <c:pt idx="588">
                  <c:v>2224.2594869540994</c:v>
                </c:pt>
                <c:pt idx="589">
                  <c:v>2256.0613478108976</c:v>
                </c:pt>
                <c:pt idx="590">
                  <c:v>2290.4154941148513</c:v>
                </c:pt>
                <c:pt idx="591">
                  <c:v>2294.1770970312527</c:v>
                </c:pt>
                <c:pt idx="592">
                  <c:v>2340.8129475744722</c:v>
                </c:pt>
                <c:pt idx="593">
                  <c:v>2389.907995815176</c:v>
                </c:pt>
                <c:pt idx="594">
                  <c:v>2650.1693722092186</c:v>
                </c:pt>
                <c:pt idx="595">
                  <c:v>2678.0090981033445</c:v>
                </c:pt>
                <c:pt idx="596">
                  <c:v>2751.1845115020437</c:v>
                </c:pt>
                <c:pt idx="597">
                  <c:v>2897.6024140087452</c:v>
                </c:pt>
                <c:pt idx="598">
                  <c:v>2935.782203796914</c:v>
                </c:pt>
                <c:pt idx="599">
                  <c:v>3105.9824215712488</c:v>
                </c:pt>
                <c:pt idx="600">
                  <c:v>3347.6232935366929</c:v>
                </c:pt>
                <c:pt idx="601">
                  <c:v>3936.6867093320925</c:v>
                </c:pt>
                <c:pt idx="602">
                  <c:v>4423.257132405317</c:v>
                </c:pt>
                <c:pt idx="603">
                  <c:v>4768.0067013245944</c:v>
                </c:pt>
                <c:pt idx="604">
                  <c:v>5212.8366759365408</c:v>
                </c:pt>
                <c:pt idx="605">
                  <c:v>6534.9713932935629</c:v>
                </c:pt>
                <c:pt idx="606">
                  <c:v>6548.9659880341915</c:v>
                </c:pt>
                <c:pt idx="607">
                  <c:v>7160.949462858297</c:v>
                </c:pt>
                <c:pt idx="608">
                  <c:v>7270.4604012643031</c:v>
                </c:pt>
                <c:pt idx="609">
                  <c:v>7680.2468135132667</c:v>
                </c:pt>
                <c:pt idx="610">
                  <c:v>8240.7969882798279</c:v>
                </c:pt>
                <c:pt idx="611">
                  <c:v>8594.8375389845296</c:v>
                </c:pt>
                <c:pt idx="612">
                  <c:v>8736.9700791291452</c:v>
                </c:pt>
                <c:pt idx="613">
                  <c:v>8778.9000952207243</c:v>
                </c:pt>
                <c:pt idx="614">
                  <c:v>8882.9888736180856</c:v>
                </c:pt>
                <c:pt idx="615">
                  <c:v>9821.6668460130113</c:v>
                </c:pt>
                <c:pt idx="616">
                  <c:v>12.35585905052403</c:v>
                </c:pt>
                <c:pt idx="617">
                  <c:v>16.604777180672155</c:v>
                </c:pt>
                <c:pt idx="618">
                  <c:v>25.03198911097579</c:v>
                </c:pt>
                <c:pt idx="619">
                  <c:v>30.669701075108247</c:v>
                </c:pt>
                <c:pt idx="620">
                  <c:v>36.518049124005152</c:v>
                </c:pt>
                <c:pt idx="621">
                  <c:v>43.309167846402339</c:v>
                </c:pt>
                <c:pt idx="622">
                  <c:v>48.325133162768914</c:v>
                </c:pt>
                <c:pt idx="623">
                  <c:v>53.143383741389989</c:v>
                </c:pt>
                <c:pt idx="624">
                  <c:v>69.034287504221183</c:v>
                </c:pt>
                <c:pt idx="625">
                  <c:v>108.21525027969771</c:v>
                </c:pt>
                <c:pt idx="626">
                  <c:v>173.31815973332493</c:v>
                </c:pt>
                <c:pt idx="627">
                  <c:v>207.56474532089138</c:v>
                </c:pt>
                <c:pt idx="628">
                  <c:v>217.96061585806245</c:v>
                </c:pt>
                <c:pt idx="629">
                  <c:v>213.62247040237952</c:v>
                </c:pt>
                <c:pt idx="630">
                  <c:v>241.66454363617984</c:v>
                </c:pt>
                <c:pt idx="631">
                  <c:v>233.85016825927534</c:v>
                </c:pt>
                <c:pt idx="632">
                  <c:v>152.08637060999391</c:v>
                </c:pt>
                <c:pt idx="633">
                  <c:v>238.81019340034695</c:v>
                </c:pt>
                <c:pt idx="634">
                  <c:v>340.97221144897509</c:v>
                </c:pt>
                <c:pt idx="635">
                  <c:v>412.7232749908091</c:v>
                </c:pt>
                <c:pt idx="636">
                  <c:v>459.72737089364159</c:v>
                </c:pt>
                <c:pt idx="637">
                  <c:v>505.99544433880061</c:v>
                </c:pt>
                <c:pt idx="638">
                  <c:v>528.4921575518581</c:v>
                </c:pt>
                <c:pt idx="639">
                  <c:v>572.29323610804465</c:v>
                </c:pt>
                <c:pt idx="640">
                  <c:v>9.0196547817879207</c:v>
                </c:pt>
                <c:pt idx="641">
                  <c:v>13.571577278998685</c:v>
                </c:pt>
                <c:pt idx="642">
                  <c:v>22.933181060829547</c:v>
                </c:pt>
                <c:pt idx="643">
                  <c:v>30.306859032501112</c:v>
                </c:pt>
                <c:pt idx="644">
                  <c:v>28.660019429281533</c:v>
                </c:pt>
                <c:pt idx="645">
                  <c:v>49.572708768101847</c:v>
                </c:pt>
                <c:pt idx="646">
                  <c:v>41.144050770327105</c:v>
                </c:pt>
                <c:pt idx="647">
                  <c:v>63.963632772648531</c:v>
                </c:pt>
                <c:pt idx="648">
                  <c:v>52.417671927264053</c:v>
                </c:pt>
                <c:pt idx="649">
                  <c:v>97.806376997148163</c:v>
                </c:pt>
                <c:pt idx="650">
                  <c:v>151.74409470497224</c:v>
                </c:pt>
                <c:pt idx="651">
                  <c:v>206.60989784034629</c:v>
                </c:pt>
                <c:pt idx="652">
                  <c:v>263.61179646616813</c:v>
                </c:pt>
                <c:pt idx="653">
                  <c:v>295.13403695658411</c:v>
                </c:pt>
                <c:pt idx="654">
                  <c:v>328.20575389557985</c:v>
                </c:pt>
                <c:pt idx="655">
                  <c:v>340.7958102512394</c:v>
                </c:pt>
                <c:pt idx="656">
                  <c:v>145.82811972486078</c:v>
                </c:pt>
                <c:pt idx="657">
                  <c:v>222.6404346715415</c:v>
                </c:pt>
                <c:pt idx="658">
                  <c:v>332.23078052780517</c:v>
                </c:pt>
                <c:pt idx="659">
                  <c:v>412.48456312067282</c:v>
                </c:pt>
                <c:pt idx="660">
                  <c:v>489.59249142436317</c:v>
                </c:pt>
                <c:pt idx="661">
                  <c:v>557.36140453908752</c:v>
                </c:pt>
                <c:pt idx="662">
                  <c:v>601.64696768615011</c:v>
                </c:pt>
                <c:pt idx="663">
                  <c:v>664.11530093213173</c:v>
                </c:pt>
                <c:pt idx="664">
                  <c:v>0.36170096795860529</c:v>
                </c:pt>
                <c:pt idx="665">
                  <c:v>0.35068438446935762</c:v>
                </c:pt>
                <c:pt idx="666">
                  <c:v>0.48338484854697888</c:v>
                </c:pt>
                <c:pt idx="667">
                  <c:v>0.3900132733136068</c:v>
                </c:pt>
                <c:pt idx="668">
                  <c:v>0.85019522522620794</c:v>
                </c:pt>
                <c:pt idx="669">
                  <c:v>0.4550723018745329</c:v>
                </c:pt>
                <c:pt idx="670">
                  <c:v>0.49778932435502476</c:v>
                </c:pt>
                <c:pt idx="671">
                  <c:v>0.48605396056791456</c:v>
                </c:pt>
                <c:pt idx="672">
                  <c:v>0.54656451250356486</c:v>
                </c:pt>
                <c:pt idx="673">
                  <c:v>0.28796809799710116</c:v>
                </c:pt>
                <c:pt idx="674">
                  <c:v>0.72499213395115936</c:v>
                </c:pt>
                <c:pt idx="675">
                  <c:v>0.38986319461151203</c:v>
                </c:pt>
                <c:pt idx="676">
                  <c:v>0.21461088313110563</c:v>
                </c:pt>
                <c:pt idx="677">
                  <c:v>7.9439143095571874E-2</c:v>
                </c:pt>
                <c:pt idx="678">
                  <c:v>9.4034531399005417E-2</c:v>
                </c:pt>
                <c:pt idx="679">
                  <c:v>0.12749185236569754</c:v>
                </c:pt>
                <c:pt idx="680">
                  <c:v>0.28558589251070027</c:v>
                </c:pt>
                <c:pt idx="681">
                  <c:v>0.26256129703282566</c:v>
                </c:pt>
                <c:pt idx="682">
                  <c:v>0.1444520209513516</c:v>
                </c:pt>
                <c:pt idx="683">
                  <c:v>7.2639313842467648E-2</c:v>
                </c:pt>
                <c:pt idx="684">
                  <c:v>0.13675129114037915</c:v>
                </c:pt>
                <c:pt idx="685">
                  <c:v>0.24113547165708413</c:v>
                </c:pt>
                <c:pt idx="686">
                  <c:v>7.9330570626980595E-2</c:v>
                </c:pt>
                <c:pt idx="687">
                  <c:v>0.26276969586995552</c:v>
                </c:pt>
                <c:pt idx="688">
                  <c:v>8.4294655694316101E-2</c:v>
                </c:pt>
                <c:pt idx="689">
                  <c:v>0.13362001527099113</c:v>
                </c:pt>
                <c:pt idx="690">
                  <c:v>0.19377974539192955</c:v>
                </c:pt>
                <c:pt idx="691">
                  <c:v>0.10169138228051591</c:v>
                </c:pt>
                <c:pt idx="692">
                  <c:v>0.15382129699678943</c:v>
                </c:pt>
                <c:pt idx="693">
                  <c:v>0.20848582537526966</c:v>
                </c:pt>
                <c:pt idx="694">
                  <c:v>0.17741694162233468</c:v>
                </c:pt>
                <c:pt idx="695">
                  <c:v>1.0072591755819167</c:v>
                </c:pt>
                <c:pt idx="696">
                  <c:v>0.76858179293461004</c:v>
                </c:pt>
                <c:pt idx="697">
                  <c:v>0.38617785278280026</c:v>
                </c:pt>
                <c:pt idx="698">
                  <c:v>0.2223878882536125</c:v>
                </c:pt>
                <c:pt idx="699">
                  <c:v>0.48940246072190147</c:v>
                </c:pt>
                <c:pt idx="700">
                  <c:v>0.22605119001901383</c:v>
                </c:pt>
                <c:pt idx="701">
                  <c:v>0.3020712780401773</c:v>
                </c:pt>
                <c:pt idx="702">
                  <c:v>0.47306344829003194</c:v>
                </c:pt>
                <c:pt idx="703">
                  <c:v>0.40060944848594676</c:v>
                </c:pt>
                <c:pt idx="704">
                  <c:v>0.36885851117626778</c:v>
                </c:pt>
                <c:pt idx="705">
                  <c:v>0.34365791835489357</c:v>
                </c:pt>
                <c:pt idx="706">
                  <c:v>0.18653804617083952</c:v>
                </c:pt>
                <c:pt idx="707">
                  <c:v>0.30187726384439401</c:v>
                </c:pt>
                <c:pt idx="708">
                  <c:v>0.12777174743072775</c:v>
                </c:pt>
                <c:pt idx="709">
                  <c:v>0.62429106686241498</c:v>
                </c:pt>
                <c:pt idx="710">
                  <c:v>0.18294322129623336</c:v>
                </c:pt>
                <c:pt idx="711">
                  <c:v>0.34552036988624629</c:v>
                </c:pt>
                <c:pt idx="712">
                  <c:v>1.3643498289290574</c:v>
                </c:pt>
                <c:pt idx="713">
                  <c:v>9.922155349676455E-2</c:v>
                </c:pt>
                <c:pt idx="714">
                  <c:v>0.11025051200269251</c:v>
                </c:pt>
                <c:pt idx="715">
                  <c:v>1.9209721314141166</c:v>
                </c:pt>
                <c:pt idx="716">
                  <c:v>1.0704540307365296</c:v>
                </c:pt>
                <c:pt idx="717">
                  <c:v>0.82896555931594595</c:v>
                </c:pt>
                <c:pt idx="718">
                  <c:v>1.2199507409431087</c:v>
                </c:pt>
                <c:pt idx="719">
                  <c:v>0.97214102654946011</c:v>
                </c:pt>
                <c:pt idx="720">
                  <c:v>0.34525025853613528</c:v>
                </c:pt>
                <c:pt idx="721">
                  <c:v>0.80610122895804637</c:v>
                </c:pt>
                <c:pt idx="722">
                  <c:v>1.5700565227573202</c:v>
                </c:pt>
                <c:pt idx="723">
                  <c:v>0.79877260625281588</c:v>
                </c:pt>
                <c:pt idx="724">
                  <c:v>0.59723583190783913</c:v>
                </c:pt>
                <c:pt idx="725">
                  <c:v>0.51608829202067275</c:v>
                </c:pt>
                <c:pt idx="726">
                  <c:v>2.0179247567448915</c:v>
                </c:pt>
                <c:pt idx="727">
                  <c:v>1.4935261681754934</c:v>
                </c:pt>
                <c:pt idx="728">
                  <c:v>0.73382865081670523</c:v>
                </c:pt>
                <c:pt idx="729">
                  <c:v>1.2772114671215502</c:v>
                </c:pt>
                <c:pt idx="730">
                  <c:v>1.1323823212691533</c:v>
                </c:pt>
                <c:pt idx="731">
                  <c:v>0.59391092842383508</c:v>
                </c:pt>
                <c:pt idx="732">
                  <c:v>0.5581365269287264</c:v>
                </c:pt>
                <c:pt idx="733">
                  <c:v>0.6850059981785328</c:v>
                </c:pt>
                <c:pt idx="734">
                  <c:v>0.44565145690709457</c:v>
                </c:pt>
                <c:pt idx="735">
                  <c:v>0.54637423859661527</c:v>
                </c:pt>
                <c:pt idx="736">
                  <c:v>8.1037661971754577E-2</c:v>
                </c:pt>
                <c:pt idx="737">
                  <c:v>7.867875774537969E-2</c:v>
                </c:pt>
                <c:pt idx="738">
                  <c:v>0.61540949645328547</c:v>
                </c:pt>
                <c:pt idx="739">
                  <c:v>0.10287266664113805</c:v>
                </c:pt>
                <c:pt idx="740">
                  <c:v>0.34910744890191098</c:v>
                </c:pt>
                <c:pt idx="741">
                  <c:v>0.37166276209246951</c:v>
                </c:pt>
                <c:pt idx="742">
                  <c:v>0.41670706013876158</c:v>
                </c:pt>
                <c:pt idx="743">
                  <c:v>0.51888465320016308</c:v>
                </c:pt>
                <c:pt idx="744">
                  <c:v>8.9965126666372519E-2</c:v>
                </c:pt>
                <c:pt idx="745">
                  <c:v>1.0083739866226584</c:v>
                </c:pt>
                <c:pt idx="746">
                  <c:v>0.66130126764509856</c:v>
                </c:pt>
                <c:pt idx="747">
                  <c:v>0.57864455700826845</c:v>
                </c:pt>
                <c:pt idx="748">
                  <c:v>0.40771568910538614</c:v>
                </c:pt>
                <c:pt idx="749">
                  <c:v>0.60631101572245139</c:v>
                </c:pt>
                <c:pt idx="750">
                  <c:v>0.39577524881833498</c:v>
                </c:pt>
                <c:pt idx="751">
                  <c:v>0.38714500035982141</c:v>
                </c:pt>
                <c:pt idx="752">
                  <c:v>0.42847277278911361</c:v>
                </c:pt>
                <c:pt idx="753">
                  <c:v>0.43258031591219509</c:v>
                </c:pt>
                <c:pt idx="754">
                  <c:v>0.45004024652344338</c:v>
                </c:pt>
                <c:pt idx="755">
                  <c:v>0.29376858846057491</c:v>
                </c:pt>
                <c:pt idx="756">
                  <c:v>0.19868978725613473</c:v>
                </c:pt>
                <c:pt idx="757">
                  <c:v>0.25092590076538879</c:v>
                </c:pt>
                <c:pt idx="758">
                  <c:v>0.67752630749366516</c:v>
                </c:pt>
                <c:pt idx="759">
                  <c:v>0.5622031470318769</c:v>
                </c:pt>
                <c:pt idx="760">
                  <c:v>0.30543889270159402</c:v>
                </c:pt>
                <c:pt idx="761">
                  <c:v>0.23208449095111344</c:v>
                </c:pt>
                <c:pt idx="762">
                  <c:v>0.46017800665757963</c:v>
                </c:pt>
                <c:pt idx="763">
                  <c:v>0.14356557711353743</c:v>
                </c:pt>
                <c:pt idx="764">
                  <c:v>0.38602224956725317</c:v>
                </c:pt>
                <c:pt idx="765">
                  <c:v>0.30649285089082778</c:v>
                </c:pt>
                <c:pt idx="766">
                  <c:v>0.45514246566171068</c:v>
                </c:pt>
                <c:pt idx="767">
                  <c:v>9.4805625683057212E-2</c:v>
                </c:pt>
                <c:pt idx="768">
                  <c:v>0.15077760709820284</c:v>
                </c:pt>
                <c:pt idx="769">
                  <c:v>7.1564577838648516E-2</c:v>
                </c:pt>
                <c:pt idx="770">
                  <c:v>7.2624836381356236E-2</c:v>
                </c:pt>
                <c:pt idx="771">
                  <c:v>0.15857603253025165</c:v>
                </c:pt>
                <c:pt idx="772">
                  <c:v>0.11830494330765205</c:v>
                </c:pt>
                <c:pt idx="773">
                  <c:v>0.11185465121491392</c:v>
                </c:pt>
                <c:pt idx="774">
                  <c:v>0.13150441331668955</c:v>
                </c:pt>
                <c:pt idx="775">
                  <c:v>0.10266434281100988</c:v>
                </c:pt>
                <c:pt idx="776">
                  <c:v>8.8227912234736805E-2</c:v>
                </c:pt>
                <c:pt idx="777">
                  <c:v>0.13619987386632945</c:v>
                </c:pt>
                <c:pt idx="778">
                  <c:v>5.5691721790914403E-2</c:v>
                </c:pt>
                <c:pt idx="779">
                  <c:v>0.11572429426920151</c:v>
                </c:pt>
                <c:pt idx="780">
                  <c:v>0.10648239197066536</c:v>
                </c:pt>
                <c:pt idx="781">
                  <c:v>9.8096078347361185E-2</c:v>
                </c:pt>
                <c:pt idx="782">
                  <c:v>0.12825630978590696</c:v>
                </c:pt>
                <c:pt idx="783">
                  <c:v>6.3545139396341835E-2</c:v>
                </c:pt>
                <c:pt idx="784">
                  <c:v>5.7689325989707246E-2</c:v>
                </c:pt>
                <c:pt idx="785">
                  <c:v>3.7790003845551402E-2</c:v>
                </c:pt>
                <c:pt idx="786">
                  <c:v>6.4705094451833228E-2</c:v>
                </c:pt>
                <c:pt idx="787">
                  <c:v>8.8483230606623109E-2</c:v>
                </c:pt>
                <c:pt idx="788">
                  <c:v>0.10632714705039535</c:v>
                </c:pt>
                <c:pt idx="789">
                  <c:v>0.10963549612597299</c:v>
                </c:pt>
                <c:pt idx="790">
                  <c:v>0.1330269401111551</c:v>
                </c:pt>
                <c:pt idx="791">
                  <c:v>0.15265036422268533</c:v>
                </c:pt>
                <c:pt idx="792">
                  <c:v>0.15636987167546493</c:v>
                </c:pt>
                <c:pt idx="793">
                  <c:v>0.14028324929724448</c:v>
                </c:pt>
                <c:pt idx="794">
                  <c:v>0.18334901802543591</c:v>
                </c:pt>
                <c:pt idx="795">
                  <c:v>0.19806387296919362</c:v>
                </c:pt>
                <c:pt idx="796">
                  <c:v>0.22052710042527474</c:v>
                </c:pt>
                <c:pt idx="797">
                  <c:v>0.22712663622777263</c:v>
                </c:pt>
                <c:pt idx="798">
                  <c:v>0.25039786316460294</c:v>
                </c:pt>
                <c:pt idx="799">
                  <c:v>0.27555312765865875</c:v>
                </c:pt>
                <c:pt idx="800">
                  <c:v>0.29692289828216689</c:v>
                </c:pt>
                <c:pt idx="801">
                  <c:v>0.38494880759905314</c:v>
                </c:pt>
                <c:pt idx="802">
                  <c:v>0.40181305511367393</c:v>
                </c:pt>
                <c:pt idx="803">
                  <c:v>0.42913383247658299</c:v>
                </c:pt>
                <c:pt idx="804">
                  <c:v>0.45179089577492615</c:v>
                </c:pt>
                <c:pt idx="805">
                  <c:v>0.47437582682773216</c:v>
                </c:pt>
                <c:pt idx="806">
                  <c:v>0.47981241035231476</c:v>
                </c:pt>
                <c:pt idx="807">
                  <c:v>0.56261378786763006</c:v>
                </c:pt>
                <c:pt idx="808">
                  <c:v>0.56597952886469294</c:v>
                </c:pt>
                <c:pt idx="809">
                  <c:v>0.6334895706546847</c:v>
                </c:pt>
                <c:pt idx="810">
                  <c:v>0.66220689125046417</c:v>
                </c:pt>
                <c:pt idx="811">
                  <c:v>0.70225487130339848</c:v>
                </c:pt>
                <c:pt idx="812">
                  <c:v>0.74505865085537959</c:v>
                </c:pt>
                <c:pt idx="813">
                  <c:v>0.95902997073440066</c:v>
                </c:pt>
                <c:pt idx="814" formatCode="0.00_);[Red]\(0.00\)">
                  <c:v>42.794240000000002</c:v>
                </c:pt>
                <c:pt idx="815" formatCode="0.00_);[Red]\(0.00\)">
                  <c:v>73.911880000000011</c:v>
                </c:pt>
                <c:pt idx="816" formatCode="0.00_);[Red]\(0.00\)">
                  <c:v>82.873920000000012</c:v>
                </c:pt>
                <c:pt idx="817" formatCode="0.00_);[Red]\(0.00\)">
                  <c:v>1096.1932199999997</c:v>
                </c:pt>
                <c:pt idx="818" formatCode="0.00_);[Red]\(0.00\)">
                  <c:v>55.538699999999999</c:v>
                </c:pt>
                <c:pt idx="819" formatCode="0.00_);[Red]\(0.00\)">
                  <c:v>453.17183999999997</c:v>
                </c:pt>
                <c:pt idx="820" formatCode="0.00_);[Red]\(0.00\)">
                  <c:v>59.400959999999991</c:v>
                </c:pt>
                <c:pt idx="821" formatCode="0.00_);[Red]\(0.00\)">
                  <c:v>604.66823999999997</c:v>
                </c:pt>
                <c:pt idx="822" formatCode="0.000_);[Red]\(0.000\)">
                  <c:v>101.96078431372548</c:v>
                </c:pt>
                <c:pt idx="823" formatCode="0.000_);[Red]\(0.000\)">
                  <c:v>52.941176470588232</c:v>
                </c:pt>
                <c:pt idx="824" formatCode="0.000_);[Red]\(0.000\)">
                  <c:v>167.64705882352939</c:v>
                </c:pt>
                <c:pt idx="825" formatCode="0.000_);[Red]\(0.000\)">
                  <c:v>1610.5882352941176</c:v>
                </c:pt>
                <c:pt idx="826" formatCode="0.000_);[Red]\(0.000\)">
                  <c:v>1342.0588235294115</c:v>
                </c:pt>
                <c:pt idx="827" formatCode="0.000_);[Red]\(0.000\)">
                  <c:v>358.62745098039215</c:v>
                </c:pt>
              </c:numCache>
            </c:numRef>
          </c:xVal>
          <c:yVal>
            <c:numRef>
              <c:f>'Drag law'!$Q$3:$Q$830</c:f>
              <c:numCache>
                <c:formatCode>0.000</c:formatCode>
                <c:ptCount val="828"/>
                <c:pt idx="0">
                  <c:v>1160.2369137564319</c:v>
                </c:pt>
                <c:pt idx="1">
                  <c:v>143.48352618792586</c:v>
                </c:pt>
                <c:pt idx="2">
                  <c:v>46.631467588358774</c:v>
                </c:pt>
                <c:pt idx="3">
                  <c:v>23.001434345914532</c:v>
                </c:pt>
                <c:pt idx="4">
                  <c:v>14.095261717784108</c:v>
                </c:pt>
                <c:pt idx="5">
                  <c:v>476.49767920158689</c:v>
                </c:pt>
                <c:pt idx="6">
                  <c:v>66.768882079041973</c:v>
                </c:pt>
                <c:pt idx="7">
                  <c:v>24.086402324527572</c:v>
                </c:pt>
                <c:pt idx="8">
                  <c:v>12.902819315203011</c:v>
                </c:pt>
                <c:pt idx="9">
                  <c:v>8.5004162377401187</c:v>
                </c:pt>
                <c:pt idx="10">
                  <c:v>238.85917273157796</c:v>
                </c:pt>
                <c:pt idx="11">
                  <c:v>36.322618084085491</c:v>
                </c:pt>
                <c:pt idx="12">
                  <c:v>14.126283438696316</c:v>
                </c:pt>
                <c:pt idx="13">
                  <c:v>8.0976516071667746</c:v>
                </c:pt>
                <c:pt idx="14">
                  <c:v>5.6383342345282372</c:v>
                </c:pt>
                <c:pt idx="15">
                  <c:v>218.20776847640693</c:v>
                </c:pt>
                <c:pt idx="16">
                  <c:v>32.676636791887859</c:v>
                </c:pt>
                <c:pt idx="17">
                  <c:v>12.75299536353473</c:v>
                </c:pt>
                <c:pt idx="18">
                  <c:v>7.3778552086071487</c:v>
                </c:pt>
                <c:pt idx="19">
                  <c:v>5.1284725021782265</c:v>
                </c:pt>
                <c:pt idx="20">
                  <c:v>97.9651385180765</c:v>
                </c:pt>
                <c:pt idx="21">
                  <c:v>17.426196739129001</c:v>
                </c:pt>
                <c:pt idx="22">
                  <c:v>7.7837404092009859</c:v>
                </c:pt>
                <c:pt idx="23">
                  <c:v>4.8880601247022533</c:v>
                </c:pt>
                <c:pt idx="24">
                  <c:v>3.6129279404435204</c:v>
                </c:pt>
                <c:pt idx="25">
                  <c:v>52.148881208684436</c:v>
                </c:pt>
                <c:pt idx="26">
                  <c:v>10.563788362132238</c:v>
                </c:pt>
                <c:pt idx="27">
                  <c:v>5.2173384106161977</c:v>
                </c:pt>
                <c:pt idx="28">
                  <c:v>3.4789728669787885</c:v>
                </c:pt>
                <c:pt idx="29">
                  <c:v>2.6728678142775499</c:v>
                </c:pt>
                <c:pt idx="30">
                  <c:v>114.48845896855195</c:v>
                </c:pt>
                <c:pt idx="31">
                  <c:v>20.017468694187812</c:v>
                </c:pt>
                <c:pt idx="32">
                  <c:v>9.0013604989365668</c:v>
                </c:pt>
                <c:pt idx="33">
                  <c:v>5.5682056789121006</c:v>
                </c:pt>
                <c:pt idx="34">
                  <c:v>4.0687055543056694</c:v>
                </c:pt>
                <c:pt idx="35">
                  <c:v>53.156688337159856</c:v>
                </c:pt>
                <c:pt idx="36">
                  <c:v>11.723525638439153</c:v>
                </c:pt>
                <c:pt idx="37">
                  <c:v>5.8443985200579611</c:v>
                </c:pt>
                <c:pt idx="38">
                  <c:v>3.8853266765481971</c:v>
                </c:pt>
                <c:pt idx="39">
                  <c:v>2.991717376198602</c:v>
                </c:pt>
                <c:pt idx="40">
                  <c:v>30.482209459270585</c:v>
                </c:pt>
                <c:pt idx="41">
                  <c:v>7.5943847411834779</c:v>
                </c:pt>
                <c:pt idx="42">
                  <c:v>4.1436762607846447</c:v>
                </c:pt>
                <c:pt idx="43">
                  <c:v>2.9341089127992395</c:v>
                </c:pt>
                <c:pt idx="44">
                  <c:v>2.3351741569751754</c:v>
                </c:pt>
                <c:pt idx="45">
                  <c:v>1235.1826272630751</c:v>
                </c:pt>
                <c:pt idx="46">
                  <c:v>156.94907185362004</c:v>
                </c:pt>
                <c:pt idx="47">
                  <c:v>57.604932372036274</c:v>
                </c:pt>
                <c:pt idx="48">
                  <c:v>28.164050428409222</c:v>
                </c:pt>
                <c:pt idx="49">
                  <c:v>522.33695749948436</c:v>
                </c:pt>
                <c:pt idx="50">
                  <c:v>80.816645100825582</c:v>
                </c:pt>
                <c:pt idx="51">
                  <c:v>29.706129395604076</c:v>
                </c:pt>
                <c:pt idx="52">
                  <c:v>15.767000502663981</c:v>
                </c:pt>
                <c:pt idx="53">
                  <c:v>296.25674873797436</c:v>
                </c:pt>
                <c:pt idx="54">
                  <c:v>43.656660919864912</c:v>
                </c:pt>
                <c:pt idx="55">
                  <c:v>16.695815504338864</c:v>
                </c:pt>
                <c:pt idx="56">
                  <c:v>9.5019251224019712</c:v>
                </c:pt>
                <c:pt idx="57">
                  <c:v>565.89751063554593</c:v>
                </c:pt>
                <c:pt idx="58">
                  <c:v>76.187772163881007</c:v>
                </c:pt>
                <c:pt idx="59">
                  <c:v>30.333048755838409</c:v>
                </c:pt>
                <c:pt idx="60">
                  <c:v>16.480330399655493</c:v>
                </c:pt>
                <c:pt idx="61">
                  <c:v>276.04043083707307</c:v>
                </c:pt>
                <c:pt idx="62">
                  <c:v>41.230067773617911</c:v>
                </c:pt>
                <c:pt idx="63">
                  <c:v>17.499959291044643</c:v>
                </c:pt>
                <c:pt idx="64">
                  <c:v>10.298688541227909</c:v>
                </c:pt>
                <c:pt idx="65">
                  <c:v>140.52761198012553</c:v>
                </c:pt>
                <c:pt idx="66">
                  <c:v>24.712996135554665</c:v>
                </c:pt>
                <c:pt idx="67">
                  <c:v>11.071123055978724</c:v>
                </c:pt>
                <c:pt idx="68">
                  <c:v>6.9444204952311743</c:v>
                </c:pt>
                <c:pt idx="69">
                  <c:v>136.59311048558595</c:v>
                </c:pt>
                <c:pt idx="70">
                  <c:v>23.146747467119372</c:v>
                </c:pt>
                <c:pt idx="71">
                  <c:v>10.815819394875348</c:v>
                </c:pt>
                <c:pt idx="72">
                  <c:v>6.8284323038568715</c:v>
                </c:pt>
                <c:pt idx="73">
                  <c:v>67.119260396541506</c:v>
                </c:pt>
                <c:pt idx="74">
                  <c:v>13.783017805889875</c:v>
                </c:pt>
                <c:pt idx="75">
                  <c:v>7.1478291825970253</c:v>
                </c:pt>
                <c:pt idx="76">
                  <c:v>4.8560253428138855</c:v>
                </c:pt>
                <c:pt idx="77">
                  <c:v>37.924162996523414</c:v>
                </c:pt>
                <c:pt idx="78">
                  <c:v>9.3280097295075812</c:v>
                </c:pt>
                <c:pt idx="79">
                  <c:v>5.118944108553392</c:v>
                </c:pt>
                <c:pt idx="80">
                  <c:v>3.6712952512018946</c:v>
                </c:pt>
                <c:pt idx="81">
                  <c:v>3938.4732717748338</c:v>
                </c:pt>
                <c:pt idx="82">
                  <c:v>495.36907346006012</c:v>
                </c:pt>
                <c:pt idx="83">
                  <c:v>158.9877283659925</c:v>
                </c:pt>
                <c:pt idx="84">
                  <c:v>75.147935892133319</c:v>
                </c:pt>
                <c:pt idx="85">
                  <c:v>26.24543781686074</c:v>
                </c:pt>
                <c:pt idx="86">
                  <c:v>1925.3851357682124</c:v>
                </c:pt>
                <c:pt idx="87">
                  <c:v>238.56239658126705</c:v>
                </c:pt>
                <c:pt idx="88">
                  <c:v>81.993499254434823</c:v>
                </c:pt>
                <c:pt idx="89">
                  <c:v>39.018881714139184</c:v>
                </c:pt>
                <c:pt idx="90">
                  <c:v>15.638656701809314</c:v>
                </c:pt>
                <c:pt idx="91">
                  <c:v>841.01563854773258</c:v>
                </c:pt>
                <c:pt idx="92">
                  <c:v>121.44802035996203</c:v>
                </c:pt>
                <c:pt idx="93">
                  <c:v>42.184254898036038</c:v>
                </c:pt>
                <c:pt idx="94">
                  <c:v>21.371303949197742</c:v>
                </c:pt>
                <c:pt idx="95">
                  <c:v>9.5158614367990069</c:v>
                </c:pt>
                <c:pt idx="96">
                  <c:v>690.81810857892378</c:v>
                </c:pt>
                <c:pt idx="97">
                  <c:v>104.94722927484288</c:v>
                </c:pt>
                <c:pt idx="98">
                  <c:v>37.341208772388576</c:v>
                </c:pt>
                <c:pt idx="99">
                  <c:v>19.062951330237201</c:v>
                </c:pt>
                <c:pt idx="100">
                  <c:v>8.4251828177383405</c:v>
                </c:pt>
                <c:pt idx="101">
                  <c:v>371.53375221055478</c:v>
                </c:pt>
                <c:pt idx="102">
                  <c:v>52.846939599525925</c:v>
                </c:pt>
                <c:pt idx="103">
                  <c:v>20.636361569842045</c:v>
                </c:pt>
                <c:pt idx="104">
                  <c:v>11.39717612866939</c:v>
                </c:pt>
                <c:pt idx="105">
                  <c:v>5.747086315139641</c:v>
                </c:pt>
                <c:pt idx="106">
                  <c:v>185.15449729035774</c:v>
                </c:pt>
                <c:pt idx="107">
                  <c:v>29.401759563564458</c:v>
                </c:pt>
                <c:pt idx="108">
                  <c:v>12.29309906239409</c:v>
                </c:pt>
                <c:pt idx="109">
                  <c:v>7.3358516590579725</c:v>
                </c:pt>
                <c:pt idx="110">
                  <c:v>4.0609981039619187</c:v>
                </c:pt>
                <c:pt idx="111">
                  <c:v>178.97686022357306</c:v>
                </c:pt>
                <c:pt idx="112">
                  <c:v>28.593023733231416</c:v>
                </c:pt>
                <c:pt idx="113">
                  <c:v>12.110764738505093</c:v>
                </c:pt>
                <c:pt idx="114">
                  <c:v>7.2435255302222732</c:v>
                </c:pt>
                <c:pt idx="115">
                  <c:v>3.9367461918551792</c:v>
                </c:pt>
                <c:pt idx="116">
                  <c:v>89.092770291278853</c:v>
                </c:pt>
                <c:pt idx="117">
                  <c:v>16.20544176864793</c:v>
                </c:pt>
                <c:pt idx="118">
                  <c:v>7.6668188632621046</c:v>
                </c:pt>
                <c:pt idx="119">
                  <c:v>4.9128860979870259</c:v>
                </c:pt>
                <c:pt idx="120">
                  <c:v>2.974906647545041</c:v>
                </c:pt>
                <c:pt idx="121">
                  <c:v>47.446595860854366</c:v>
                </c:pt>
                <c:pt idx="122">
                  <c:v>10.128847028791837</c:v>
                </c:pt>
                <c:pt idx="123">
                  <c:v>5.2342388331022933</c:v>
                </c:pt>
                <c:pt idx="124">
                  <c:v>3.5834603717007538</c:v>
                </c:pt>
                <c:pt idx="125">
                  <c:v>2.328044203181304</c:v>
                </c:pt>
                <c:pt idx="126">
                  <c:v>680.19171824255204</c:v>
                </c:pt>
                <c:pt idx="127">
                  <c:v>92.10915713843572</c:v>
                </c:pt>
                <c:pt idx="128">
                  <c:v>33.90547312593548</c:v>
                </c:pt>
                <c:pt idx="129">
                  <c:v>18.566973167905903</c:v>
                </c:pt>
                <c:pt idx="130">
                  <c:v>338.28236323406475</c:v>
                </c:pt>
                <c:pt idx="131">
                  <c:v>46.774893198138798</c:v>
                </c:pt>
                <c:pt idx="132">
                  <c:v>19.133440483002126</c:v>
                </c:pt>
                <c:pt idx="133">
                  <c:v>11.289298487165208</c:v>
                </c:pt>
                <c:pt idx="134">
                  <c:v>153.25503608500787</c:v>
                </c:pt>
                <c:pt idx="135">
                  <c:v>26.788208557896176</c:v>
                </c:pt>
                <c:pt idx="136">
                  <c:v>12.066312774571538</c:v>
                </c:pt>
                <c:pt idx="137">
                  <c:v>7.6865847712063076</c:v>
                </c:pt>
                <c:pt idx="138">
                  <c:v>133.33928596801385</c:v>
                </c:pt>
                <c:pt idx="139">
                  <c:v>23.709724687509368</c:v>
                </c:pt>
                <c:pt idx="140">
                  <c:v>10.845357536534859</c:v>
                </c:pt>
                <c:pt idx="141">
                  <c:v>7.0289402824656113</c:v>
                </c:pt>
                <c:pt idx="142">
                  <c:v>72.998218678563475</c:v>
                </c:pt>
                <c:pt idx="143">
                  <c:v>14.080505681469761</c:v>
                </c:pt>
                <c:pt idx="144">
                  <c:v>7.3417434865701523</c:v>
                </c:pt>
                <c:pt idx="145">
                  <c:v>5.090615950125577</c:v>
                </c:pt>
                <c:pt idx="146">
                  <c:v>37.565630559957114</c:v>
                </c:pt>
                <c:pt idx="147">
                  <c:v>9.5427091059679263</c:v>
                </c:pt>
                <c:pt idx="148">
                  <c:v>5.4319188307166097</c:v>
                </c:pt>
                <c:pt idx="149">
                  <c:v>3.9866956110298246</c:v>
                </c:pt>
                <c:pt idx="150">
                  <c:v>37.842714334845375</c:v>
                </c:pt>
                <c:pt idx="151">
                  <c:v>9.2542234814290492</c:v>
                </c:pt>
                <c:pt idx="152">
                  <c:v>5.2782165914938943</c:v>
                </c:pt>
                <c:pt idx="153">
                  <c:v>3.8932538297219041</c:v>
                </c:pt>
                <c:pt idx="154">
                  <c:v>22.208318988306104</c:v>
                </c:pt>
                <c:pt idx="155">
                  <c:v>6.3496448215550609</c:v>
                </c:pt>
                <c:pt idx="156">
                  <c:v>4.0348616240437982</c:v>
                </c:pt>
                <c:pt idx="157">
                  <c:v>3.1212357865328184</c:v>
                </c:pt>
                <c:pt idx="158">
                  <c:v>13.119994801820566</c:v>
                </c:pt>
                <c:pt idx="159">
                  <c:v>4.8463653656382215</c:v>
                </c:pt>
                <c:pt idx="160">
                  <c:v>3.2697065945241648</c:v>
                </c:pt>
                <c:pt idx="161">
                  <c:v>2.6541390392059014</c:v>
                </c:pt>
                <c:pt idx="162">
                  <c:v>1482.1447706500214</c:v>
                </c:pt>
                <c:pt idx="163">
                  <c:v>184.53318979614428</c:v>
                </c:pt>
                <c:pt idx="164">
                  <c:v>62.429365142969374</c:v>
                </c:pt>
                <c:pt idx="165">
                  <c:v>30.689956511437654</c:v>
                </c:pt>
                <c:pt idx="166">
                  <c:v>12.73954380149687</c:v>
                </c:pt>
                <c:pt idx="167">
                  <c:v>678.94230968261672</c:v>
                </c:pt>
                <c:pt idx="168">
                  <c:v>93.790666633666859</c:v>
                </c:pt>
                <c:pt idx="169">
                  <c:v>31.649365391572672</c:v>
                </c:pt>
                <c:pt idx="170">
                  <c:v>16.900683277367413</c:v>
                </c:pt>
                <c:pt idx="171">
                  <c:v>7.9446462575787589</c:v>
                </c:pt>
                <c:pt idx="172">
                  <c:v>45.894783038260982</c:v>
                </c:pt>
                <c:pt idx="173">
                  <c:v>18.161185424267554</c:v>
                </c:pt>
                <c:pt idx="174">
                  <c:v>10.364280871957408</c:v>
                </c:pt>
                <c:pt idx="175">
                  <c:v>5.3969068016359971</c:v>
                </c:pt>
                <c:pt idx="176">
                  <c:v>276.94421313890098</c:v>
                </c:pt>
                <c:pt idx="177">
                  <c:v>41.055539763346147</c:v>
                </c:pt>
                <c:pt idx="178">
                  <c:v>16.364484842943043</c:v>
                </c:pt>
                <c:pt idx="179">
                  <c:v>9.409695225928207</c:v>
                </c:pt>
                <c:pt idx="180">
                  <c:v>4.9577862395723988</c:v>
                </c:pt>
                <c:pt idx="181">
                  <c:v>135.46594921481332</c:v>
                </c:pt>
                <c:pt idx="182">
                  <c:v>23.191995111730431</c:v>
                </c:pt>
                <c:pt idx="183">
                  <c:v>9.8392303891441593</c:v>
                </c:pt>
                <c:pt idx="184">
                  <c:v>6.1438152744038979</c:v>
                </c:pt>
                <c:pt idx="185">
                  <c:v>3.5816762915576486</c:v>
                </c:pt>
                <c:pt idx="186">
                  <c:v>13.480557291570243</c:v>
                </c:pt>
                <c:pt idx="187">
                  <c:v>6.7315090596956662</c:v>
                </c:pt>
                <c:pt idx="188">
                  <c:v>4.432604996038684</c:v>
                </c:pt>
                <c:pt idx="189">
                  <c:v>2.7948848462278852</c:v>
                </c:pt>
                <c:pt idx="190">
                  <c:v>67.45819611596724</c:v>
                </c:pt>
                <c:pt idx="191">
                  <c:v>13.125115229487168</c:v>
                </c:pt>
                <c:pt idx="192">
                  <c:v>6.5211401722213731</c:v>
                </c:pt>
                <c:pt idx="193">
                  <c:v>4.3506791860542666</c:v>
                </c:pt>
                <c:pt idx="194">
                  <c:v>2.7313875587684557</c:v>
                </c:pt>
                <c:pt idx="195">
                  <c:v>35.68072471394678</c:v>
                </c:pt>
                <c:pt idx="196">
                  <c:v>8.4933133539448455</c:v>
                </c:pt>
                <c:pt idx="197">
                  <c:v>4.4928770204295452</c:v>
                </c:pt>
                <c:pt idx="198">
                  <c:v>3.2054985569821182</c:v>
                </c:pt>
                <c:pt idx="199">
                  <c:v>2.1712809897102177</c:v>
                </c:pt>
                <c:pt idx="200">
                  <c:v>5.6850069837553008</c:v>
                </c:pt>
                <c:pt idx="201">
                  <c:v>3.4134212427141701</c:v>
                </c:pt>
                <c:pt idx="202">
                  <c:v>2.5324773429639369</c:v>
                </c:pt>
                <c:pt idx="203">
                  <c:v>1.8225466844815279</c:v>
                </c:pt>
                <c:pt idx="204">
                  <c:v>1166.0794803750641</c:v>
                </c:pt>
                <c:pt idx="205">
                  <c:v>156.94236940938245</c:v>
                </c:pt>
                <c:pt idx="206">
                  <c:v>51.936724687685867</c:v>
                </c:pt>
                <c:pt idx="207">
                  <c:v>25.090111173195407</c:v>
                </c:pt>
                <c:pt idx="208">
                  <c:v>15.148061146849638</c:v>
                </c:pt>
                <c:pt idx="209">
                  <c:v>525.88981760846173</c:v>
                </c:pt>
                <c:pt idx="210">
                  <c:v>75.752595141591129</c:v>
                </c:pt>
                <c:pt idx="211">
                  <c:v>26.856592326778621</c:v>
                </c:pt>
                <c:pt idx="212">
                  <c:v>13.789411984898008</c:v>
                </c:pt>
                <c:pt idx="213">
                  <c:v>8.8162182135265503</c:v>
                </c:pt>
                <c:pt idx="214">
                  <c:v>248.13484788629412</c:v>
                </c:pt>
                <c:pt idx="215">
                  <c:v>38.734495349519037</c:v>
                </c:pt>
                <c:pt idx="216">
                  <c:v>15.148061146849626</c:v>
                </c:pt>
                <c:pt idx="217">
                  <c:v>8.3953371361422757</c:v>
                </c:pt>
                <c:pt idx="218">
                  <c:v>5.6905665406502202</c:v>
                </c:pt>
                <c:pt idx="219">
                  <c:v>218.2576801435232</c:v>
                </c:pt>
                <c:pt idx="220">
                  <c:v>34.246453281383829</c:v>
                </c:pt>
                <c:pt idx="221">
                  <c:v>13.468559508376458</c:v>
                </c:pt>
                <c:pt idx="222">
                  <c:v>7.6061187824078011</c:v>
                </c:pt>
                <c:pt idx="223">
                  <c:v>5.1894882532837148</c:v>
                </c:pt>
                <c:pt idx="224">
                  <c:v>105.03326201068244</c:v>
                </c:pt>
                <c:pt idx="225">
                  <c:v>18.719400350673819</c:v>
                </c:pt>
                <c:pt idx="226">
                  <c:v>8.1449433618345317</c:v>
                </c:pt>
                <c:pt idx="227">
                  <c:v>4.8969364260902282</c:v>
                </c:pt>
                <c:pt idx="228">
                  <c:v>3.5304961889325046</c:v>
                </c:pt>
                <c:pt idx="229">
                  <c:v>54.018102964603337</c:v>
                </c:pt>
                <c:pt idx="230">
                  <c:v>11.229390193001931</c:v>
                </c:pt>
                <c:pt idx="231">
                  <c:v>5.4065345884939635</c:v>
                </c:pt>
                <c:pt idx="232">
                  <c:v>3.4609886465444415</c:v>
                </c:pt>
                <c:pt idx="233">
                  <c:v>2.6115162902882743</c:v>
                </c:pt>
                <c:pt idx="234">
                  <c:v>52.867297822782433</c:v>
                </c:pt>
                <c:pt idx="235">
                  <c:v>10.856970675374146</c:v>
                </c:pt>
                <c:pt idx="236">
                  <c:v>5.1972081579900591</c:v>
                </c:pt>
                <c:pt idx="237">
                  <c:v>3.3875202040114951</c:v>
                </c:pt>
                <c:pt idx="238">
                  <c:v>2.5501326141941298</c:v>
                </c:pt>
                <c:pt idx="239">
                  <c:v>27.85166514201606</c:v>
                </c:pt>
                <c:pt idx="240">
                  <c:v>6.7332798621218615</c:v>
                </c:pt>
                <c:pt idx="241">
                  <c:v>3.566084742883044</c:v>
                </c:pt>
                <c:pt idx="242">
                  <c:v>2.4616055102772272</c:v>
                </c:pt>
                <c:pt idx="243">
                  <c:v>1.9241877395086096</c:v>
                </c:pt>
                <c:pt idx="244">
                  <c:v>15.867267041007416</c:v>
                </c:pt>
                <c:pt idx="245">
                  <c:v>4.5445179439115666</c:v>
                </c:pt>
                <c:pt idx="246">
                  <c:v>2.6320978096057237</c:v>
                </c:pt>
                <c:pt idx="247">
                  <c:v>1.9082928002201269</c:v>
                </c:pt>
                <c:pt idx="248">
                  <c:v>1.5441230374466322</c:v>
                </c:pt>
                <c:pt idx="249">
                  <c:v>263.71667522072727</c:v>
                </c:pt>
                <c:pt idx="250">
                  <c:v>43.562021812241618</c:v>
                </c:pt>
                <c:pt idx="251">
                  <c:v>19.606845264792884</c:v>
                </c:pt>
                <c:pt idx="252">
                  <c:v>116.01243570953845</c:v>
                </c:pt>
                <c:pt idx="253">
                  <c:v>26.167302287417908</c:v>
                </c:pt>
                <c:pt idx="254">
                  <c:v>13.046026867214614</c:v>
                </c:pt>
                <c:pt idx="255">
                  <c:v>64.727371861035408</c:v>
                </c:pt>
                <c:pt idx="256">
                  <c:v>16.558458772961377</c:v>
                </c:pt>
                <c:pt idx="257">
                  <c:v>9.4007952091135358</c:v>
                </c:pt>
                <c:pt idx="258">
                  <c:v>58.60261867000132</c:v>
                </c:pt>
                <c:pt idx="259">
                  <c:v>14.664027685086676</c:v>
                </c:pt>
                <c:pt idx="260">
                  <c:v>8.6975708141142238</c:v>
                </c:pt>
                <c:pt idx="261">
                  <c:v>31.177610460266944</c:v>
                </c:pt>
                <c:pt idx="262">
                  <c:v>10.624547861838499</c:v>
                </c:pt>
                <c:pt idx="263">
                  <c:v>6.7961327759885899</c:v>
                </c:pt>
                <c:pt idx="264">
                  <c:v>20.523270126558639</c:v>
                </c:pt>
                <c:pt idx="265">
                  <c:v>7.9894699557444273</c:v>
                </c:pt>
                <c:pt idx="266">
                  <c:v>5.6059331906766223</c:v>
                </c:pt>
                <c:pt idx="267">
                  <c:v>20.352721519140854</c:v>
                </c:pt>
                <c:pt idx="268">
                  <c:v>7.7226497120256568</c:v>
                </c:pt>
                <c:pt idx="269">
                  <c:v>5.5075696983492852</c:v>
                </c:pt>
                <c:pt idx="270">
                  <c:v>12.862050719389925</c:v>
                </c:pt>
                <c:pt idx="271">
                  <c:v>6.2871177825619169</c:v>
                </c:pt>
                <c:pt idx="272">
                  <c:v>4.7670149652554858</c:v>
                </c:pt>
                <c:pt idx="273">
                  <c:v>9.6871760991862921</c:v>
                </c:pt>
                <c:pt idx="274">
                  <c:v>5.2576101702243365</c:v>
                </c:pt>
                <c:pt idx="275">
                  <c:v>4.254120906243589</c:v>
                </c:pt>
                <c:pt idx="276">
                  <c:v>1290.8045375101281</c:v>
                </c:pt>
                <c:pt idx="277">
                  <c:v>1049.6784720100477</c:v>
                </c:pt>
                <c:pt idx="278">
                  <c:v>569.11021045263465</c:v>
                </c:pt>
                <c:pt idx="279">
                  <c:v>498.916278039519</c:v>
                </c:pt>
                <c:pt idx="280">
                  <c:v>332.12374229135833</c:v>
                </c:pt>
                <c:pt idx="281">
                  <c:v>294.0731554132326</c:v>
                </c:pt>
                <c:pt idx="282">
                  <c:v>280.98166341372894</c:v>
                </c:pt>
                <c:pt idx="283">
                  <c:v>304.68159389890212</c:v>
                </c:pt>
                <c:pt idx="284">
                  <c:v>288.43578970962375</c:v>
                </c:pt>
                <c:pt idx="285">
                  <c:v>270.83639551665107</c:v>
                </c:pt>
                <c:pt idx="286">
                  <c:v>180.31782202466709</c:v>
                </c:pt>
                <c:pt idx="287">
                  <c:v>207.64368758801635</c:v>
                </c:pt>
                <c:pt idx="288">
                  <c:v>194.52354631049258</c:v>
                </c:pt>
                <c:pt idx="289">
                  <c:v>203.35850801224771</c:v>
                </c:pt>
                <c:pt idx="290">
                  <c:v>142.95709154565478</c:v>
                </c:pt>
                <c:pt idx="291">
                  <c:v>111.2735115860586</c:v>
                </c:pt>
                <c:pt idx="292">
                  <c:v>132.30096311646585</c:v>
                </c:pt>
                <c:pt idx="293">
                  <c:v>91.747105262509379</c:v>
                </c:pt>
                <c:pt idx="294">
                  <c:v>114.44286027289658</c:v>
                </c:pt>
                <c:pt idx="295">
                  <c:v>93.517290903254533</c:v>
                </c:pt>
                <c:pt idx="296">
                  <c:v>104.8357693422831</c:v>
                </c:pt>
                <c:pt idx="297">
                  <c:v>89.038820351930426</c:v>
                </c:pt>
                <c:pt idx="298">
                  <c:v>127.51766652973114</c:v>
                </c:pt>
                <c:pt idx="299">
                  <c:v>74.390526415797339</c:v>
                </c:pt>
                <c:pt idx="300">
                  <c:v>91.323821066499448</c:v>
                </c:pt>
                <c:pt idx="301">
                  <c:v>68.819453595842077</c:v>
                </c:pt>
                <c:pt idx="302">
                  <c:v>105.31980338568174</c:v>
                </c:pt>
                <c:pt idx="303">
                  <c:v>70.983733804405844</c:v>
                </c:pt>
                <c:pt idx="304">
                  <c:v>88.966834536922121</c:v>
                </c:pt>
                <c:pt idx="305">
                  <c:v>77.274773950768889</c:v>
                </c:pt>
                <c:pt idx="306">
                  <c:v>68.218816240507792</c:v>
                </c:pt>
                <c:pt idx="307">
                  <c:v>85.633116898393922</c:v>
                </c:pt>
                <c:pt idx="308">
                  <c:v>59.772444198026761</c:v>
                </c:pt>
                <c:pt idx="309">
                  <c:v>88.237548657670303</c:v>
                </c:pt>
                <c:pt idx="310">
                  <c:v>62.87746701335503</c:v>
                </c:pt>
                <c:pt idx="311">
                  <c:v>72.100313158060246</c:v>
                </c:pt>
                <c:pt idx="312">
                  <c:v>63.664909488352635</c:v>
                </c:pt>
                <c:pt idx="313">
                  <c:v>74.20404329839927</c:v>
                </c:pt>
                <c:pt idx="314">
                  <c:v>82.425262170364604</c:v>
                </c:pt>
                <c:pt idx="315">
                  <c:v>68.991159097072213</c:v>
                </c:pt>
                <c:pt idx="316">
                  <c:v>50.445456308272384</c:v>
                </c:pt>
                <c:pt idx="317">
                  <c:v>60.336650518082735</c:v>
                </c:pt>
                <c:pt idx="318">
                  <c:v>65.116623608769402</c:v>
                </c:pt>
                <c:pt idx="319">
                  <c:v>60.737072754321808</c:v>
                </c:pt>
                <c:pt idx="320">
                  <c:v>55.368754847491296</c:v>
                </c:pt>
                <c:pt idx="321">
                  <c:v>51.261009537814829</c:v>
                </c:pt>
                <c:pt idx="322">
                  <c:v>36.532707936418518</c:v>
                </c:pt>
                <c:pt idx="323">
                  <c:v>42.69046375118586</c:v>
                </c:pt>
                <c:pt idx="324">
                  <c:v>45.910130200663438</c:v>
                </c:pt>
                <c:pt idx="325">
                  <c:v>52.082321410062036</c:v>
                </c:pt>
                <c:pt idx="326">
                  <c:v>45.694880804499519</c:v>
                </c:pt>
                <c:pt idx="327">
                  <c:v>42.457667035717733</c:v>
                </c:pt>
                <c:pt idx="328">
                  <c:v>50.104972010057423</c:v>
                </c:pt>
                <c:pt idx="329">
                  <c:v>41.500736611706373</c:v>
                </c:pt>
                <c:pt idx="330">
                  <c:v>36.243370447129358</c:v>
                </c:pt>
                <c:pt idx="331">
                  <c:v>43.966852530674153</c:v>
                </c:pt>
                <c:pt idx="332">
                  <c:v>43.282727742580597</c:v>
                </c:pt>
                <c:pt idx="333">
                  <c:v>33.447741125332861</c:v>
                </c:pt>
                <c:pt idx="334">
                  <c:v>38.289400916970244</c:v>
                </c:pt>
                <c:pt idx="335">
                  <c:v>30.694692896832787</c:v>
                </c:pt>
                <c:pt idx="336">
                  <c:v>25.193882109484676</c:v>
                </c:pt>
                <c:pt idx="337">
                  <c:v>29.134604043717808</c:v>
                </c:pt>
                <c:pt idx="338">
                  <c:v>28.341522700320031</c:v>
                </c:pt>
                <c:pt idx="339">
                  <c:v>33.072527075154504</c:v>
                </c:pt>
                <c:pt idx="340">
                  <c:v>34.714412015986035</c:v>
                </c:pt>
                <c:pt idx="341">
                  <c:v>28.22382880488556</c:v>
                </c:pt>
                <c:pt idx="342">
                  <c:v>25.648460163317171</c:v>
                </c:pt>
                <c:pt idx="343">
                  <c:v>31.778778245804517</c:v>
                </c:pt>
                <c:pt idx="344">
                  <c:v>31.418853348154986</c:v>
                </c:pt>
                <c:pt idx="345">
                  <c:v>20.947197944584509</c:v>
                </c:pt>
                <c:pt idx="346">
                  <c:v>30.418265430276548</c:v>
                </c:pt>
                <c:pt idx="347">
                  <c:v>20.783403558121606</c:v>
                </c:pt>
                <c:pt idx="348">
                  <c:v>23.973222720627469</c:v>
                </c:pt>
                <c:pt idx="349">
                  <c:v>22.237803543500178</c:v>
                </c:pt>
                <c:pt idx="350">
                  <c:v>22.976239479750177</c:v>
                </c:pt>
                <c:pt idx="351">
                  <c:v>22.24784589357607</c:v>
                </c:pt>
                <c:pt idx="352">
                  <c:v>19.494859827571883</c:v>
                </c:pt>
                <c:pt idx="353">
                  <c:v>19.222438723754525</c:v>
                </c:pt>
                <c:pt idx="354">
                  <c:v>19.735037962639471</c:v>
                </c:pt>
                <c:pt idx="355">
                  <c:v>16.630539873616648</c:v>
                </c:pt>
                <c:pt idx="356">
                  <c:v>19.373931827453578</c:v>
                </c:pt>
                <c:pt idx="357">
                  <c:v>15.001035366535346</c:v>
                </c:pt>
                <c:pt idx="358">
                  <c:v>14.317692212802136</c:v>
                </c:pt>
                <c:pt idx="359">
                  <c:v>13.248537726038</c:v>
                </c:pt>
                <c:pt idx="360">
                  <c:v>14.488997139278966</c:v>
                </c:pt>
                <c:pt idx="361">
                  <c:v>12.360902925504137</c:v>
                </c:pt>
                <c:pt idx="362">
                  <c:v>17.230443283993132</c:v>
                </c:pt>
                <c:pt idx="363">
                  <c:v>13.957356701920972</c:v>
                </c:pt>
                <c:pt idx="364">
                  <c:v>10.820258693052526</c:v>
                </c:pt>
                <c:pt idx="365">
                  <c:v>15.346911496342074</c:v>
                </c:pt>
                <c:pt idx="366">
                  <c:v>12.708623397312843</c:v>
                </c:pt>
                <c:pt idx="367">
                  <c:v>11.578921216118472</c:v>
                </c:pt>
                <c:pt idx="368">
                  <c:v>11.438434253213469</c:v>
                </c:pt>
                <c:pt idx="369">
                  <c:v>10.925609035114126</c:v>
                </c:pt>
                <c:pt idx="370">
                  <c:v>9.4292981693903624</c:v>
                </c:pt>
                <c:pt idx="371">
                  <c:v>8.3747360924291048</c:v>
                </c:pt>
                <c:pt idx="372">
                  <c:v>9.084221619178118</c:v>
                </c:pt>
                <c:pt idx="373">
                  <c:v>8.7464312768697372</c:v>
                </c:pt>
                <c:pt idx="374">
                  <c:v>10.36526551470625</c:v>
                </c:pt>
                <c:pt idx="375">
                  <c:v>9.6582372181460272</c:v>
                </c:pt>
                <c:pt idx="376">
                  <c:v>8.6563003163826266</c:v>
                </c:pt>
                <c:pt idx="377">
                  <c:v>7.8067262629712744</c:v>
                </c:pt>
                <c:pt idx="378">
                  <c:v>7.6789566124432946</c:v>
                </c:pt>
                <c:pt idx="379">
                  <c:v>7.3111048886009602</c:v>
                </c:pt>
                <c:pt idx="380">
                  <c:v>6.1997816641537415</c:v>
                </c:pt>
                <c:pt idx="381">
                  <c:v>5.5741766345127717</c:v>
                </c:pt>
                <c:pt idx="382">
                  <c:v>7.1690579293333103</c:v>
                </c:pt>
                <c:pt idx="383">
                  <c:v>5.5372707533926802</c:v>
                </c:pt>
                <c:pt idx="384">
                  <c:v>5.1303985765186431</c:v>
                </c:pt>
                <c:pt idx="385">
                  <c:v>4.8031995402715522</c:v>
                </c:pt>
                <c:pt idx="386">
                  <c:v>3.7767288861360906</c:v>
                </c:pt>
                <c:pt idx="387">
                  <c:v>4.9777435294365624</c:v>
                </c:pt>
                <c:pt idx="388">
                  <c:v>3.6070332817399509</c:v>
                </c:pt>
                <c:pt idx="389">
                  <c:v>3.7272690161890374</c:v>
                </c:pt>
                <c:pt idx="390">
                  <c:v>3.2500109610720407</c:v>
                </c:pt>
                <c:pt idx="391">
                  <c:v>3.826329813663738</c:v>
                </c:pt>
                <c:pt idx="392">
                  <c:v>2.5883310409539937</c:v>
                </c:pt>
                <c:pt idx="393">
                  <c:v>3.7917038557830742</c:v>
                </c:pt>
                <c:pt idx="394">
                  <c:v>2.5080420412782694</c:v>
                </c:pt>
                <c:pt idx="395">
                  <c:v>5.7633107506856609</c:v>
                </c:pt>
                <c:pt idx="396">
                  <c:v>2.9012396937201861</c:v>
                </c:pt>
                <c:pt idx="397">
                  <c:v>4.0060895847012352</c:v>
                </c:pt>
                <c:pt idx="398">
                  <c:v>4.4192775223427558</c:v>
                </c:pt>
                <c:pt idx="399">
                  <c:v>2.2853815210863653</c:v>
                </c:pt>
                <c:pt idx="400">
                  <c:v>3.0209495553425878</c:v>
                </c:pt>
                <c:pt idx="401">
                  <c:v>2.2909452800268091</c:v>
                </c:pt>
                <c:pt idx="402">
                  <c:v>2.8457105608091191</c:v>
                </c:pt>
                <c:pt idx="403">
                  <c:v>3.9046583816037885</c:v>
                </c:pt>
                <c:pt idx="404">
                  <c:v>2.1148135643326946</c:v>
                </c:pt>
                <c:pt idx="405">
                  <c:v>3.5158584527290087</c:v>
                </c:pt>
                <c:pt idx="406">
                  <c:v>2.0556266483606551</c:v>
                </c:pt>
                <c:pt idx="407">
                  <c:v>2.2760933734262738</c:v>
                </c:pt>
                <c:pt idx="408">
                  <c:v>2.9205789218798346</c:v>
                </c:pt>
                <c:pt idx="409">
                  <c:v>2.2475387650662353</c:v>
                </c:pt>
                <c:pt idx="410">
                  <c:v>2.361632251438015</c:v>
                </c:pt>
                <c:pt idx="411">
                  <c:v>2.4409511678030609</c:v>
                </c:pt>
                <c:pt idx="412">
                  <c:v>3.0176949486373932</c:v>
                </c:pt>
                <c:pt idx="413">
                  <c:v>2.666052481739972</c:v>
                </c:pt>
                <c:pt idx="414">
                  <c:v>1.9824441545468097</c:v>
                </c:pt>
                <c:pt idx="415">
                  <c:v>2.9780053868520326</c:v>
                </c:pt>
                <c:pt idx="416">
                  <c:v>2.7250455475825137</c:v>
                </c:pt>
                <c:pt idx="417">
                  <c:v>2.2494272515424565</c:v>
                </c:pt>
                <c:pt idx="418">
                  <c:v>3.8204657990850213</c:v>
                </c:pt>
                <c:pt idx="419">
                  <c:v>2.9453488558047147</c:v>
                </c:pt>
                <c:pt idx="420">
                  <c:v>2.1567703975597858</c:v>
                </c:pt>
                <c:pt idx="421">
                  <c:v>2.3048127044603595</c:v>
                </c:pt>
                <c:pt idx="422">
                  <c:v>2.9243834662999939</c:v>
                </c:pt>
                <c:pt idx="423">
                  <c:v>2.8972822830157394</c:v>
                </c:pt>
                <c:pt idx="424">
                  <c:v>2.2867753102936748</c:v>
                </c:pt>
                <c:pt idx="425">
                  <c:v>1.989229245797181</c:v>
                </c:pt>
                <c:pt idx="426">
                  <c:v>1.5953731106627749</c:v>
                </c:pt>
                <c:pt idx="427">
                  <c:v>2.1822709910299949</c:v>
                </c:pt>
                <c:pt idx="428">
                  <c:v>2.4524005193265932</c:v>
                </c:pt>
                <c:pt idx="429">
                  <c:v>2.523140959537006</c:v>
                </c:pt>
                <c:pt idx="430">
                  <c:v>1.7198715798302155</c:v>
                </c:pt>
                <c:pt idx="431">
                  <c:v>2.6189536916926719</c:v>
                </c:pt>
                <c:pt idx="432">
                  <c:v>2.6469973766020738</c:v>
                </c:pt>
                <c:pt idx="433">
                  <c:v>1.9328687895801839</c:v>
                </c:pt>
                <c:pt idx="434">
                  <c:v>2.9047481737062717</c:v>
                </c:pt>
                <c:pt idx="435">
                  <c:v>1.786823272240206</c:v>
                </c:pt>
                <c:pt idx="436">
                  <c:v>3.1006638906040642</c:v>
                </c:pt>
                <c:pt idx="437">
                  <c:v>1.9675452470511334</c:v>
                </c:pt>
                <c:pt idx="438">
                  <c:v>1.7799154196102334</c:v>
                </c:pt>
                <c:pt idx="439">
                  <c:v>1.4002671856155076</c:v>
                </c:pt>
                <c:pt idx="440">
                  <c:v>2.4060622152696838</c:v>
                </c:pt>
                <c:pt idx="441">
                  <c:v>1.715018068331261</c:v>
                </c:pt>
                <c:pt idx="442">
                  <c:v>1.767572212242627</c:v>
                </c:pt>
                <c:pt idx="443">
                  <c:v>1.920547432140032</c:v>
                </c:pt>
                <c:pt idx="444">
                  <c:v>2.048153163007457</c:v>
                </c:pt>
                <c:pt idx="445">
                  <c:v>2.8402015072067122</c:v>
                </c:pt>
                <c:pt idx="446">
                  <c:v>1.8836943463118245</c:v>
                </c:pt>
                <c:pt idx="447">
                  <c:v>1.3708133934186115</c:v>
                </c:pt>
                <c:pt idx="448">
                  <c:v>2.2773343707552662</c:v>
                </c:pt>
                <c:pt idx="449">
                  <c:v>1.7134192062944529</c:v>
                </c:pt>
                <c:pt idx="450">
                  <c:v>1.7601237729636112</c:v>
                </c:pt>
                <c:pt idx="451">
                  <c:v>2.6809307824660316</c:v>
                </c:pt>
                <c:pt idx="452">
                  <c:v>1.8716108976031536</c:v>
                </c:pt>
                <c:pt idx="453">
                  <c:v>1.4584569873499245</c:v>
                </c:pt>
                <c:pt idx="454">
                  <c:v>1.6168522276064849</c:v>
                </c:pt>
                <c:pt idx="455">
                  <c:v>2.1910949851158699</c:v>
                </c:pt>
                <c:pt idx="456">
                  <c:v>1.8371413666813001</c:v>
                </c:pt>
                <c:pt idx="457">
                  <c:v>2.0626510510768967</c:v>
                </c:pt>
                <c:pt idx="458">
                  <c:v>2.7225000242805413</c:v>
                </c:pt>
                <c:pt idx="459">
                  <c:v>1.6849676206252511</c:v>
                </c:pt>
                <c:pt idx="460">
                  <c:v>2.8302457792563795</c:v>
                </c:pt>
                <c:pt idx="461">
                  <c:v>1.4311687746294652</c:v>
                </c:pt>
                <c:pt idx="462">
                  <c:v>1.7542047912016521</c:v>
                </c:pt>
                <c:pt idx="463">
                  <c:v>1.8652904750181363</c:v>
                </c:pt>
                <c:pt idx="464">
                  <c:v>1.3360113667385705</c:v>
                </c:pt>
                <c:pt idx="465">
                  <c:v>1.9488819097300709</c:v>
                </c:pt>
                <c:pt idx="466">
                  <c:v>1.4684292713797511</c:v>
                </c:pt>
                <c:pt idx="467">
                  <c:v>1.6307262170612535</c:v>
                </c:pt>
                <c:pt idx="468">
                  <c:v>1.3045117655157075</c:v>
                </c:pt>
                <c:pt idx="469">
                  <c:v>3.0893923353327737</c:v>
                </c:pt>
                <c:pt idx="470">
                  <c:v>1.7460897463739804</c:v>
                </c:pt>
                <c:pt idx="471">
                  <c:v>1.2180454568038552</c:v>
                </c:pt>
                <c:pt idx="472">
                  <c:v>1.772472369296942</c:v>
                </c:pt>
                <c:pt idx="473">
                  <c:v>1.4268733569336909</c:v>
                </c:pt>
                <c:pt idx="474">
                  <c:v>1.1956982386759016</c:v>
                </c:pt>
                <c:pt idx="475">
                  <c:v>1.3542029368693254</c:v>
                </c:pt>
                <c:pt idx="476">
                  <c:v>1.6070053088839984</c:v>
                </c:pt>
                <c:pt idx="477">
                  <c:v>1.4502483849949048</c:v>
                </c:pt>
                <c:pt idx="478">
                  <c:v>1.194444107529181</c:v>
                </c:pt>
                <c:pt idx="479">
                  <c:v>1.7016941534765972</c:v>
                </c:pt>
                <c:pt idx="480">
                  <c:v>1.6361211046126909</c:v>
                </c:pt>
                <c:pt idx="481">
                  <c:v>1.160775292147888</c:v>
                </c:pt>
                <c:pt idx="482">
                  <c:v>1.1716311580120808</c:v>
                </c:pt>
                <c:pt idx="483">
                  <c:v>1.2774489207480426</c:v>
                </c:pt>
                <c:pt idx="484">
                  <c:v>2.0694245888023062</c:v>
                </c:pt>
                <c:pt idx="485">
                  <c:v>1.0314153289618297</c:v>
                </c:pt>
                <c:pt idx="486">
                  <c:v>1.5326228716799153</c:v>
                </c:pt>
                <c:pt idx="487">
                  <c:v>1.0569869146750073</c:v>
                </c:pt>
                <c:pt idx="488">
                  <c:v>0.93617603130196281</c:v>
                </c:pt>
                <c:pt idx="489">
                  <c:v>1.1181994412978908</c:v>
                </c:pt>
                <c:pt idx="490">
                  <c:v>1.2033516841557315</c:v>
                </c:pt>
                <c:pt idx="491">
                  <c:v>1.0888516542809943</c:v>
                </c:pt>
                <c:pt idx="492">
                  <c:v>1.103479815568857</c:v>
                </c:pt>
                <c:pt idx="493">
                  <c:v>1.5282585036135177</c:v>
                </c:pt>
                <c:pt idx="494">
                  <c:v>1.0492177890495518</c:v>
                </c:pt>
                <c:pt idx="495">
                  <c:v>1.6747255710273656</c:v>
                </c:pt>
                <c:pt idx="496">
                  <c:v>1.3313085618438116</c:v>
                </c:pt>
                <c:pt idx="497">
                  <c:v>1.3185201361137828</c:v>
                </c:pt>
                <c:pt idx="498">
                  <c:v>1.4467741571313495</c:v>
                </c:pt>
                <c:pt idx="499">
                  <c:v>0.86463894679581887</c:v>
                </c:pt>
                <c:pt idx="500">
                  <c:v>0.85880881183963864</c:v>
                </c:pt>
                <c:pt idx="501">
                  <c:v>1.1687750996858246</c:v>
                </c:pt>
                <c:pt idx="502">
                  <c:v>0.82760487353342727</c:v>
                </c:pt>
                <c:pt idx="503">
                  <c:v>0.81997020175196045</c:v>
                </c:pt>
                <c:pt idx="504">
                  <c:v>0.95951507556905324</c:v>
                </c:pt>
                <c:pt idx="505">
                  <c:v>1.1776261810185564</c:v>
                </c:pt>
                <c:pt idx="506">
                  <c:v>2.6482207834844171</c:v>
                </c:pt>
                <c:pt idx="507">
                  <c:v>0.92179201751117357</c:v>
                </c:pt>
                <c:pt idx="508">
                  <c:v>0.81878029927488871</c:v>
                </c:pt>
                <c:pt idx="509">
                  <c:v>1.0917631108336792</c:v>
                </c:pt>
                <c:pt idx="510">
                  <c:v>0.78321909966648573</c:v>
                </c:pt>
                <c:pt idx="511">
                  <c:v>1.0359636216399095</c:v>
                </c:pt>
                <c:pt idx="512">
                  <c:v>0.96680634218717243</c:v>
                </c:pt>
                <c:pt idx="513">
                  <c:v>0.74037873041082947</c:v>
                </c:pt>
                <c:pt idx="514">
                  <c:v>0.60389751564919047</c:v>
                </c:pt>
                <c:pt idx="515">
                  <c:v>1.3197224299751964</c:v>
                </c:pt>
                <c:pt idx="516">
                  <c:v>0.54105041959050681</c:v>
                </c:pt>
                <c:pt idx="517">
                  <c:v>1.0345721362206075</c:v>
                </c:pt>
                <c:pt idx="518">
                  <c:v>0.53898147864548118</c:v>
                </c:pt>
                <c:pt idx="519">
                  <c:v>1.0855506338556518</c:v>
                </c:pt>
                <c:pt idx="520">
                  <c:v>1.5334365656570386</c:v>
                </c:pt>
                <c:pt idx="521">
                  <c:v>0.52797241878715517</c:v>
                </c:pt>
                <c:pt idx="522">
                  <c:v>0.56491313448211566</c:v>
                </c:pt>
                <c:pt idx="523">
                  <c:v>1.2906489426451966</c:v>
                </c:pt>
                <c:pt idx="524">
                  <c:v>0.84620864638951765</c:v>
                </c:pt>
                <c:pt idx="525">
                  <c:v>0.90089084091957494</c:v>
                </c:pt>
                <c:pt idx="526">
                  <c:v>1.2538055828358736</c:v>
                </c:pt>
                <c:pt idx="527">
                  <c:v>1.6393240937350937</c:v>
                </c:pt>
                <c:pt idx="528">
                  <c:v>0.64913162730651863</c:v>
                </c:pt>
                <c:pt idx="529">
                  <c:v>1.2091814307209743</c:v>
                </c:pt>
                <c:pt idx="530">
                  <c:v>0.51024683320368036</c:v>
                </c:pt>
                <c:pt idx="531">
                  <c:v>0.97246901744655223</c:v>
                </c:pt>
                <c:pt idx="532">
                  <c:v>1.9506828485432584</c:v>
                </c:pt>
                <c:pt idx="533">
                  <c:v>0.61612407913229872</c:v>
                </c:pt>
                <c:pt idx="534">
                  <c:v>1.2601571770331434</c:v>
                </c:pt>
                <c:pt idx="535">
                  <c:v>0.70943215555396755</c:v>
                </c:pt>
                <c:pt idx="536">
                  <c:v>1.0486497787301061</c:v>
                </c:pt>
                <c:pt idx="537">
                  <c:v>1.0339412512495174</c:v>
                </c:pt>
                <c:pt idx="538">
                  <c:v>0.80504923075665158</c:v>
                </c:pt>
                <c:pt idx="539">
                  <c:v>0.76100317684784613</c:v>
                </c:pt>
                <c:pt idx="540">
                  <c:v>0.57708026745484442</c:v>
                </c:pt>
                <c:pt idx="541">
                  <c:v>1.1536114001194222</c:v>
                </c:pt>
                <c:pt idx="542">
                  <c:v>0.91670751111636606</c:v>
                </c:pt>
                <c:pt idx="543">
                  <c:v>1.4700492564101635</c:v>
                </c:pt>
                <c:pt idx="544">
                  <c:v>0.9913374030790324</c:v>
                </c:pt>
                <c:pt idx="545">
                  <c:v>0.81349466406321713</c:v>
                </c:pt>
                <c:pt idx="546">
                  <c:v>0.71289361894629433</c:v>
                </c:pt>
                <c:pt idx="547">
                  <c:v>0.79907849700283684</c:v>
                </c:pt>
                <c:pt idx="548">
                  <c:v>1.1662631039769045</c:v>
                </c:pt>
                <c:pt idx="549">
                  <c:v>0.56844461111787803</c:v>
                </c:pt>
                <c:pt idx="550">
                  <c:v>0.45676155129705986</c:v>
                </c:pt>
                <c:pt idx="551">
                  <c:v>1.0277283979673546</c:v>
                </c:pt>
                <c:pt idx="552">
                  <c:v>1.2295190135798719</c:v>
                </c:pt>
                <c:pt idx="553">
                  <c:v>0.80805435052711416</c:v>
                </c:pt>
                <c:pt idx="554">
                  <c:v>0.68072018162473658</c:v>
                </c:pt>
                <c:pt idx="555">
                  <c:v>1.2047917460526869</c:v>
                </c:pt>
                <c:pt idx="556">
                  <c:v>0.63643719421478051</c:v>
                </c:pt>
                <c:pt idx="557">
                  <c:v>0.67056101318795236</c:v>
                </c:pt>
                <c:pt idx="558">
                  <c:v>1.4969421489132939</c:v>
                </c:pt>
                <c:pt idx="559">
                  <c:v>0.70663165118698057</c:v>
                </c:pt>
                <c:pt idx="560">
                  <c:v>0.72965297201879964</c:v>
                </c:pt>
                <c:pt idx="561">
                  <c:v>0.46474421724829851</c:v>
                </c:pt>
                <c:pt idx="562">
                  <c:v>0.64965285237044057</c:v>
                </c:pt>
                <c:pt idx="563">
                  <c:v>1.1166632580853122</c:v>
                </c:pt>
                <c:pt idx="564">
                  <c:v>1.8701526685164702</c:v>
                </c:pt>
                <c:pt idx="565">
                  <c:v>0.82199907531409699</c:v>
                </c:pt>
                <c:pt idx="566">
                  <c:v>0.90033239419968314</c:v>
                </c:pt>
                <c:pt idx="567">
                  <c:v>1.1143462869789014</c:v>
                </c:pt>
                <c:pt idx="568">
                  <c:v>1.531213800537933</c:v>
                </c:pt>
                <c:pt idx="569">
                  <c:v>1.5930542473160707</c:v>
                </c:pt>
                <c:pt idx="570">
                  <c:v>0.75492542683796093</c:v>
                </c:pt>
                <c:pt idx="571">
                  <c:v>0.59189652198483422</c:v>
                </c:pt>
                <c:pt idx="572">
                  <c:v>1.1513295811194555</c:v>
                </c:pt>
                <c:pt idx="573">
                  <c:v>0.79772246876931852</c:v>
                </c:pt>
                <c:pt idx="574">
                  <c:v>0.88345051894569815</c:v>
                </c:pt>
                <c:pt idx="575">
                  <c:v>0.83938752711352338</c:v>
                </c:pt>
                <c:pt idx="576">
                  <c:v>0.49106630658687478</c:v>
                </c:pt>
                <c:pt idx="577">
                  <c:v>0.69898978984614257</c:v>
                </c:pt>
                <c:pt idx="578">
                  <c:v>0.81664519279911563</c:v>
                </c:pt>
                <c:pt idx="579">
                  <c:v>1.822829488809053</c:v>
                </c:pt>
                <c:pt idx="580">
                  <c:v>0.8814899845698867</c:v>
                </c:pt>
                <c:pt idx="581">
                  <c:v>1.0928197956951726</c:v>
                </c:pt>
                <c:pt idx="582">
                  <c:v>1.6296812719576825</c:v>
                </c:pt>
                <c:pt idx="583">
                  <c:v>2.2434773072653642</c:v>
                </c:pt>
                <c:pt idx="584">
                  <c:v>0.71641715705252551</c:v>
                </c:pt>
                <c:pt idx="585">
                  <c:v>0.84202382373725471</c:v>
                </c:pt>
                <c:pt idx="586">
                  <c:v>0.61080308634962166</c:v>
                </c:pt>
                <c:pt idx="587">
                  <c:v>0.60064395552898453</c:v>
                </c:pt>
                <c:pt idx="588">
                  <c:v>1.1651385823205993</c:v>
                </c:pt>
                <c:pt idx="589">
                  <c:v>0.96472353648251707</c:v>
                </c:pt>
                <c:pt idx="590">
                  <c:v>2.0638551628645199</c:v>
                </c:pt>
                <c:pt idx="591">
                  <c:v>0.57768386164899377</c:v>
                </c:pt>
                <c:pt idx="592">
                  <c:v>0.74628618756978771</c:v>
                </c:pt>
                <c:pt idx="593">
                  <c:v>1.0190621607928583</c:v>
                </c:pt>
                <c:pt idx="594">
                  <c:v>0.52199617970853707</c:v>
                </c:pt>
                <c:pt idx="595">
                  <c:v>1.0626052929719683</c:v>
                </c:pt>
                <c:pt idx="596">
                  <c:v>0.63341867064467583</c:v>
                </c:pt>
                <c:pt idx="597">
                  <c:v>0.62616791270078576</c:v>
                </c:pt>
                <c:pt idx="598">
                  <c:v>0.81926959179229308</c:v>
                </c:pt>
                <c:pt idx="599">
                  <c:v>0.91298582481695867</c:v>
                </c:pt>
                <c:pt idx="600">
                  <c:v>0.72592658263483734</c:v>
                </c:pt>
                <c:pt idx="601">
                  <c:v>1.7310887889147177</c:v>
                </c:pt>
                <c:pt idx="602">
                  <c:v>0.70612351094365056</c:v>
                </c:pt>
                <c:pt idx="603">
                  <c:v>1.1341272979454176</c:v>
                </c:pt>
                <c:pt idx="604">
                  <c:v>1.8974706302634625</c:v>
                </c:pt>
                <c:pt idx="605">
                  <c:v>0.61895804424212009</c:v>
                </c:pt>
                <c:pt idx="606">
                  <c:v>0.39694749749294367</c:v>
                </c:pt>
                <c:pt idx="607">
                  <c:v>0.40749595050463838</c:v>
                </c:pt>
                <c:pt idx="608">
                  <c:v>1.1553193922921881</c:v>
                </c:pt>
                <c:pt idx="609">
                  <c:v>1.1609600927651162</c:v>
                </c:pt>
                <c:pt idx="610">
                  <c:v>1.7632146788344252</c:v>
                </c:pt>
                <c:pt idx="611">
                  <c:v>4.3261167640205143</c:v>
                </c:pt>
                <c:pt idx="612">
                  <c:v>0.68494024095317729</c:v>
                </c:pt>
                <c:pt idx="613">
                  <c:v>1.0637377822789806</c:v>
                </c:pt>
                <c:pt idx="614">
                  <c:v>1.3603817918463723</c:v>
                </c:pt>
                <c:pt idx="615">
                  <c:v>0.8771779904987842</c:v>
                </c:pt>
                <c:pt idx="616">
                  <c:v>5.6154752680128004</c:v>
                </c:pt>
                <c:pt idx="617">
                  <c:v>4.1265387653050674</c:v>
                </c:pt>
                <c:pt idx="618">
                  <c:v>3.0590815728531426</c:v>
                </c:pt>
                <c:pt idx="619">
                  <c:v>2.718732990510865</c:v>
                </c:pt>
                <c:pt idx="620">
                  <c:v>2.5421278354291799</c:v>
                </c:pt>
                <c:pt idx="621">
                  <c:v>2.4418511024547747</c:v>
                </c:pt>
                <c:pt idx="622">
                  <c:v>2.4338056686674596</c:v>
                </c:pt>
                <c:pt idx="623">
                  <c:v>2.4460968693851544</c:v>
                </c:pt>
                <c:pt idx="624">
                  <c:v>2.4027558930115558</c:v>
                </c:pt>
                <c:pt idx="625">
                  <c:v>1.6792822403167555</c:v>
                </c:pt>
                <c:pt idx="626">
                  <c:v>1.2952361213513406</c:v>
                </c:pt>
                <c:pt idx="627">
                  <c:v>1.2047941237497344</c:v>
                </c:pt>
                <c:pt idx="628">
                  <c:v>1.2253097351586772</c:v>
                </c:pt>
                <c:pt idx="629">
                  <c:v>1.3094059938683782</c:v>
                </c:pt>
                <c:pt idx="630">
                  <c:v>1.3448201745949975</c:v>
                </c:pt>
                <c:pt idx="631">
                  <c:v>1.4466895153351826</c:v>
                </c:pt>
                <c:pt idx="632">
                  <c:v>1.8354649349481413</c:v>
                </c:pt>
                <c:pt idx="633">
                  <c:v>1.2839364364760717</c:v>
                </c:pt>
                <c:pt idx="634">
                  <c:v>1.0410088179781378</c:v>
                </c:pt>
                <c:pt idx="635">
                  <c:v>0.9730643503973756</c:v>
                </c:pt>
                <c:pt idx="636">
                  <c:v>0.98006952822246896</c:v>
                </c:pt>
                <c:pt idx="637">
                  <c:v>1.0231347449930628</c:v>
                </c:pt>
                <c:pt idx="638">
                  <c:v>1.0897248534056583</c:v>
                </c:pt>
                <c:pt idx="639">
                  <c:v>1.1501688769198744</c:v>
                </c:pt>
                <c:pt idx="640">
                  <c:v>6.2749903394540016</c:v>
                </c:pt>
                <c:pt idx="641">
                  <c:v>4.5210286776406683</c:v>
                </c:pt>
                <c:pt idx="642">
                  <c:v>3.212573568668029</c:v>
                </c:pt>
                <c:pt idx="643">
                  <c:v>2.7360265308853648</c:v>
                </c:pt>
                <c:pt idx="644">
                  <c:v>2.8332862632685445</c:v>
                </c:pt>
                <c:pt idx="645">
                  <c:v>2.196103284447851</c:v>
                </c:pt>
                <c:pt idx="646">
                  <c:v>2.4739202657443249</c:v>
                </c:pt>
                <c:pt idx="647">
                  <c:v>2.0719299166681173</c:v>
                </c:pt>
                <c:pt idx="648">
                  <c:v>2.3469385479777438</c:v>
                </c:pt>
                <c:pt idx="649">
                  <c:v>1.6618605827045931</c:v>
                </c:pt>
                <c:pt idx="650">
                  <c:v>1.3570596604038521</c:v>
                </c:pt>
                <c:pt idx="651">
                  <c:v>1.2066665482629813</c:v>
                </c:pt>
                <c:pt idx="652">
                  <c:v>1.1223939137847836</c:v>
                </c:pt>
                <c:pt idx="653">
                  <c:v>1.117134336689398</c:v>
                </c:pt>
                <c:pt idx="654">
                  <c:v>1.1307478833543427</c:v>
                </c:pt>
                <c:pt idx="655">
                  <c:v>1.1564959069547744</c:v>
                </c:pt>
                <c:pt idx="656">
                  <c:v>1.5788433318325732</c:v>
                </c:pt>
                <c:pt idx="657">
                  <c:v>1.2399677446466704</c:v>
                </c:pt>
                <c:pt idx="658">
                  <c:v>1.0485234781848594</c:v>
                </c:pt>
                <c:pt idx="659">
                  <c:v>0.97322492956020601</c:v>
                </c:pt>
                <c:pt idx="660">
                  <c:v>0.93547390982212186</c:v>
                </c:pt>
                <c:pt idx="661">
                  <c:v>0.9348775890804939</c:v>
                </c:pt>
                <c:pt idx="662">
                  <c:v>0.96226737186739475</c:v>
                </c:pt>
                <c:pt idx="663">
                  <c:v>0.97511302046804016</c:v>
                </c:pt>
                <c:pt idx="664">
                  <c:v>97.487135571744503</c:v>
                </c:pt>
                <c:pt idx="665">
                  <c:v>84.656824543551778</c:v>
                </c:pt>
                <c:pt idx="666">
                  <c:v>64.289443108628831</c:v>
                </c:pt>
                <c:pt idx="667">
                  <c:v>72.19302388159646</c:v>
                </c:pt>
                <c:pt idx="668">
                  <c:v>41.368532609338949</c:v>
                </c:pt>
                <c:pt idx="669">
                  <c:v>82.907697813378547</c:v>
                </c:pt>
                <c:pt idx="670">
                  <c:v>63.929254909676963</c:v>
                </c:pt>
                <c:pt idx="671">
                  <c:v>68.91725941972021</c:v>
                </c:pt>
                <c:pt idx="672">
                  <c:v>57.323644447032109</c:v>
                </c:pt>
                <c:pt idx="673">
                  <c:v>110.11674700828816</c:v>
                </c:pt>
                <c:pt idx="674">
                  <c:v>43.792344858261217</c:v>
                </c:pt>
                <c:pt idx="675">
                  <c:v>74.961519438658669</c:v>
                </c:pt>
                <c:pt idx="676">
                  <c:v>142.47460359946953</c:v>
                </c:pt>
                <c:pt idx="677">
                  <c:v>368.67316847511069</c:v>
                </c:pt>
                <c:pt idx="678">
                  <c:v>273.96427635995605</c:v>
                </c:pt>
                <c:pt idx="679">
                  <c:v>243.49808193661136</c:v>
                </c:pt>
                <c:pt idx="680">
                  <c:v>111.22143080745263</c:v>
                </c:pt>
                <c:pt idx="681">
                  <c:v>121.35770476749151</c:v>
                </c:pt>
                <c:pt idx="682">
                  <c:v>241.83310015118246</c:v>
                </c:pt>
                <c:pt idx="683">
                  <c:v>413.73025248434203</c:v>
                </c:pt>
                <c:pt idx="684">
                  <c:v>230.88858771611788</c:v>
                </c:pt>
                <c:pt idx="685">
                  <c:v>128.63870910499526</c:v>
                </c:pt>
                <c:pt idx="686">
                  <c:v>369.87384048140746</c:v>
                </c:pt>
                <c:pt idx="687">
                  <c:v>105.56263901866207</c:v>
                </c:pt>
                <c:pt idx="688">
                  <c:v>346.43238728389713</c:v>
                </c:pt>
                <c:pt idx="689">
                  <c:v>231.29004051011282</c:v>
                </c:pt>
                <c:pt idx="690">
                  <c:v>170.57288615198425</c:v>
                </c:pt>
                <c:pt idx="691">
                  <c:v>347.35151062732592</c:v>
                </c:pt>
                <c:pt idx="692">
                  <c:v>176.3022108827152</c:v>
                </c:pt>
                <c:pt idx="693">
                  <c:v>160.04021860779969</c:v>
                </c:pt>
                <c:pt idx="694">
                  <c:v>171.58709345417381</c:v>
                </c:pt>
                <c:pt idx="695">
                  <c:v>34.149829681347988</c:v>
                </c:pt>
                <c:pt idx="696">
                  <c:v>48.05913936790062</c:v>
                </c:pt>
                <c:pt idx="697">
                  <c:v>83.930437423617192</c:v>
                </c:pt>
                <c:pt idx="698">
                  <c:v>119.01700721352761</c:v>
                </c:pt>
                <c:pt idx="699">
                  <c:v>68.422612344741438</c:v>
                </c:pt>
                <c:pt idx="700">
                  <c:v>134.9675930668698</c:v>
                </c:pt>
                <c:pt idx="701">
                  <c:v>105.31482808311698</c:v>
                </c:pt>
                <c:pt idx="702">
                  <c:v>64.141631544964881</c:v>
                </c:pt>
                <c:pt idx="703">
                  <c:v>73.210904076654572</c:v>
                </c:pt>
                <c:pt idx="704">
                  <c:v>87.36445565899669</c:v>
                </c:pt>
                <c:pt idx="705">
                  <c:v>87.971834220063101</c:v>
                </c:pt>
                <c:pt idx="706">
                  <c:v>173.66339936742128</c:v>
                </c:pt>
                <c:pt idx="707">
                  <c:v>98.327547462043469</c:v>
                </c:pt>
                <c:pt idx="708">
                  <c:v>220.39749600594976</c:v>
                </c:pt>
                <c:pt idx="709">
                  <c:v>49.217331844207202</c:v>
                </c:pt>
                <c:pt idx="710">
                  <c:v>162.35173598851242</c:v>
                </c:pt>
                <c:pt idx="711">
                  <c:v>77.096394536822231</c:v>
                </c:pt>
                <c:pt idx="712">
                  <c:v>23.815504673280138</c:v>
                </c:pt>
                <c:pt idx="713">
                  <c:v>270.7351696004838</c:v>
                </c:pt>
                <c:pt idx="714">
                  <c:v>241.6835968537751</c:v>
                </c:pt>
                <c:pt idx="715">
                  <c:v>15.428372965849572</c:v>
                </c:pt>
                <c:pt idx="716">
                  <c:v>29.151313742098026</c:v>
                </c:pt>
                <c:pt idx="717">
                  <c:v>32.769442863637956</c:v>
                </c:pt>
                <c:pt idx="718">
                  <c:v>25.489604763991661</c:v>
                </c:pt>
                <c:pt idx="719">
                  <c:v>30.044069207114536</c:v>
                </c:pt>
                <c:pt idx="720">
                  <c:v>95.63491253908127</c:v>
                </c:pt>
                <c:pt idx="721">
                  <c:v>34.357411494129373</c:v>
                </c:pt>
                <c:pt idx="722">
                  <c:v>21.501367506110157</c:v>
                </c:pt>
                <c:pt idx="723">
                  <c:v>33.908388235778112</c:v>
                </c:pt>
                <c:pt idx="724">
                  <c:v>44.415413602534592</c:v>
                </c:pt>
                <c:pt idx="725">
                  <c:v>61.071572893313274</c:v>
                </c:pt>
                <c:pt idx="726">
                  <c:v>16.897388063643568</c:v>
                </c:pt>
                <c:pt idx="727">
                  <c:v>23.319829411339764</c:v>
                </c:pt>
                <c:pt idx="728">
                  <c:v>49.140005023633556</c:v>
                </c:pt>
                <c:pt idx="729">
                  <c:v>28.318300336779622</c:v>
                </c:pt>
                <c:pt idx="730">
                  <c:v>29.232544578665586</c:v>
                </c:pt>
                <c:pt idx="731">
                  <c:v>52.55503355197132</c:v>
                </c:pt>
                <c:pt idx="732">
                  <c:v>57.932243509081083</c:v>
                </c:pt>
                <c:pt idx="733">
                  <c:v>41.610456063566751</c:v>
                </c:pt>
                <c:pt idx="734">
                  <c:v>62.477024807212622</c:v>
                </c:pt>
                <c:pt idx="735">
                  <c:v>63.828694140196788</c:v>
                </c:pt>
                <c:pt idx="736">
                  <c:v>474.75005057020132</c:v>
                </c:pt>
                <c:pt idx="737">
                  <c:v>394.10950197374723</c:v>
                </c:pt>
                <c:pt idx="738">
                  <c:v>48.956258656193683</c:v>
                </c:pt>
                <c:pt idx="739">
                  <c:v>323.45538700291036</c:v>
                </c:pt>
                <c:pt idx="740">
                  <c:v>73.751195061979629</c:v>
                </c:pt>
                <c:pt idx="741">
                  <c:v>69.48200916419367</c:v>
                </c:pt>
                <c:pt idx="742">
                  <c:v>65.929504130284826</c:v>
                </c:pt>
                <c:pt idx="743">
                  <c:v>52.658729390648617</c:v>
                </c:pt>
                <c:pt idx="744">
                  <c:v>282.78654975492333</c:v>
                </c:pt>
                <c:pt idx="745">
                  <c:v>30.543165635691572</c:v>
                </c:pt>
                <c:pt idx="746">
                  <c:v>47.220645073869186</c:v>
                </c:pt>
                <c:pt idx="747">
                  <c:v>54.751810494443895</c:v>
                </c:pt>
                <c:pt idx="748">
                  <c:v>63.63172196518282</c:v>
                </c:pt>
                <c:pt idx="749">
                  <c:v>50.437690213382496</c:v>
                </c:pt>
                <c:pt idx="750">
                  <c:v>70.784223599456425</c:v>
                </c:pt>
                <c:pt idx="751">
                  <c:v>66.90907076483218</c:v>
                </c:pt>
                <c:pt idx="752">
                  <c:v>68.16654572160617</c:v>
                </c:pt>
                <c:pt idx="753">
                  <c:v>69.43726515842053</c:v>
                </c:pt>
                <c:pt idx="754">
                  <c:v>63.707979820458398</c:v>
                </c:pt>
                <c:pt idx="755">
                  <c:v>97.894246557484848</c:v>
                </c:pt>
                <c:pt idx="756">
                  <c:v>143.85247239877165</c:v>
                </c:pt>
                <c:pt idx="757">
                  <c:v>126.21778920449883</c:v>
                </c:pt>
                <c:pt idx="758">
                  <c:v>41.821391100445524</c:v>
                </c:pt>
                <c:pt idx="759">
                  <c:v>59.474387319055026</c:v>
                </c:pt>
                <c:pt idx="760">
                  <c:v>89.453794354800237</c:v>
                </c:pt>
                <c:pt idx="761">
                  <c:v>129.32440126146349</c:v>
                </c:pt>
                <c:pt idx="762">
                  <c:v>68.853589471048679</c:v>
                </c:pt>
                <c:pt idx="763">
                  <c:v>212.46296078815908</c:v>
                </c:pt>
                <c:pt idx="764">
                  <c:v>79.627079778007598</c:v>
                </c:pt>
                <c:pt idx="765">
                  <c:v>85.358437508451345</c:v>
                </c:pt>
                <c:pt idx="766">
                  <c:v>71.575339046176026</c:v>
                </c:pt>
                <c:pt idx="767">
                  <c:v>343.60837584043372</c:v>
                </c:pt>
                <c:pt idx="768">
                  <c:v>213.3119369256512</c:v>
                </c:pt>
                <c:pt idx="769">
                  <c:v>402.33859487099767</c:v>
                </c:pt>
                <c:pt idx="770">
                  <c:v>383.05126604671693</c:v>
                </c:pt>
                <c:pt idx="771">
                  <c:v>174.49089995791496</c:v>
                </c:pt>
                <c:pt idx="772">
                  <c:v>209.88743981784759</c:v>
                </c:pt>
                <c:pt idx="773">
                  <c:v>231.80960972435585</c:v>
                </c:pt>
                <c:pt idx="774">
                  <c:v>203.07977188646976</c:v>
                </c:pt>
                <c:pt idx="775">
                  <c:v>252.75927156498418</c:v>
                </c:pt>
                <c:pt idx="776">
                  <c:v>377.67636814762886</c:v>
                </c:pt>
                <c:pt idx="777">
                  <c:v>197.20527509887373</c:v>
                </c:pt>
                <c:pt idx="778">
                  <c:v>439.83311100497048</c:v>
                </c:pt>
                <c:pt idx="779">
                  <c:v>279.89722659280682</c:v>
                </c:pt>
                <c:pt idx="780">
                  <c:v>282.83997275592452</c:v>
                </c:pt>
                <c:pt idx="781">
                  <c:v>286.38457793111121</c:v>
                </c:pt>
                <c:pt idx="782">
                  <c:v>196.63947322281018</c:v>
                </c:pt>
                <c:pt idx="783">
                  <c:v>465.60317019452793</c:v>
                </c:pt>
                <c:pt idx="784">
                  <c:v>476.18797988542752</c:v>
                </c:pt>
                <c:pt idx="785">
                  <c:v>983.04074804324512</c:v>
                </c:pt>
                <c:pt idx="786">
                  <c:v>460.79936697697889</c:v>
                </c:pt>
                <c:pt idx="787">
                  <c:v>376.07554876715284</c:v>
                </c:pt>
                <c:pt idx="788">
                  <c:v>328.49010623169835</c:v>
                </c:pt>
                <c:pt idx="789">
                  <c:v>320.5491080257782</c:v>
                </c:pt>
                <c:pt idx="790">
                  <c:v>277.74243275982525</c:v>
                </c:pt>
                <c:pt idx="791">
                  <c:v>253.32125006150326</c:v>
                </c:pt>
                <c:pt idx="792">
                  <c:v>243.04377386797373</c:v>
                </c:pt>
                <c:pt idx="793">
                  <c:v>224.94543622873641</c:v>
                </c:pt>
                <c:pt idx="794">
                  <c:v>183.89548890290394</c:v>
                </c:pt>
                <c:pt idx="795">
                  <c:v>173.65246232299739</c:v>
                </c:pt>
                <c:pt idx="796">
                  <c:v>159.16287934882328</c:v>
                </c:pt>
                <c:pt idx="797">
                  <c:v>157.79313310552152</c:v>
                </c:pt>
                <c:pt idx="798">
                  <c:v>147.50303604901669</c:v>
                </c:pt>
                <c:pt idx="799">
                  <c:v>113.05950372570635</c:v>
                </c:pt>
                <c:pt idx="800">
                  <c:v>106.45836377723801</c:v>
                </c:pt>
                <c:pt idx="801">
                  <c:v>87.181200754812608</c:v>
                </c:pt>
                <c:pt idx="802">
                  <c:v>84.508512000600234</c:v>
                </c:pt>
                <c:pt idx="803">
                  <c:v>80.900075530864456</c:v>
                </c:pt>
                <c:pt idx="804">
                  <c:v>78.16661329457456</c:v>
                </c:pt>
                <c:pt idx="805">
                  <c:v>75.230246951982423</c:v>
                </c:pt>
                <c:pt idx="806">
                  <c:v>74.917952274315809</c:v>
                </c:pt>
                <c:pt idx="807">
                  <c:v>60.594114249479894</c:v>
                </c:pt>
                <c:pt idx="808">
                  <c:v>60.416161195045937</c:v>
                </c:pt>
                <c:pt idx="809">
                  <c:v>56.021365421076183</c:v>
                </c:pt>
                <c:pt idx="810">
                  <c:v>54.166035024217493</c:v>
                </c:pt>
                <c:pt idx="811">
                  <c:v>52.034738320521775</c:v>
                </c:pt>
                <c:pt idx="812">
                  <c:v>50.299532772031021</c:v>
                </c:pt>
                <c:pt idx="813">
                  <c:v>35.154673154786074</c:v>
                </c:pt>
                <c:pt idx="814">
                  <c:v>3.534195070721355</c:v>
                </c:pt>
                <c:pt idx="815">
                  <c:v>1.8786534190699402</c:v>
                </c:pt>
                <c:pt idx="816">
                  <c:v>2.5196739072434333</c:v>
                </c:pt>
                <c:pt idx="817">
                  <c:v>0.97454560813281321</c:v>
                </c:pt>
                <c:pt idx="818">
                  <c:v>2.9786789645665994</c:v>
                </c:pt>
                <c:pt idx="819">
                  <c:v>0.595299857458645</c:v>
                </c:pt>
                <c:pt idx="820">
                  <c:v>2.1043967342924441</c:v>
                </c:pt>
                <c:pt idx="821">
                  <c:v>1.1310120824158481</c:v>
                </c:pt>
                <c:pt idx="822">
                  <c:v>1.0840558901115283</c:v>
                </c:pt>
                <c:pt idx="823">
                  <c:v>1.6445630751706757</c:v>
                </c:pt>
                <c:pt idx="824">
                  <c:v>0.92235050913676198</c:v>
                </c:pt>
                <c:pt idx="825">
                  <c:v>0.46286044919771752</c:v>
                </c:pt>
                <c:pt idx="826">
                  <c:v>0.4798044055544114</c:v>
                </c:pt>
                <c:pt idx="827">
                  <c:v>1.2452599186481292</c:v>
                </c:pt>
              </c:numCache>
            </c:numRef>
          </c:yVal>
          <c:smooth val="0"/>
          <c:extLst>
            <c:ext xmlns:c16="http://schemas.microsoft.com/office/drawing/2014/chart" uri="{C3380CC4-5D6E-409C-BE32-E72D297353CC}">
              <c16:uniqueId val="{00000000-0502-4185-BB21-DE5FC4E29CE3}"/>
            </c:ext>
          </c:extLst>
        </c:ser>
        <c:dLbls>
          <c:showLegendKey val="0"/>
          <c:showVal val="0"/>
          <c:showCatName val="0"/>
          <c:showSerName val="0"/>
          <c:showPercent val="0"/>
          <c:showBubbleSize val="0"/>
        </c:dLbls>
        <c:axId val="633196064"/>
        <c:axId val="633181920"/>
      </c:scatterChart>
      <c:valAx>
        <c:axId val="633196064"/>
        <c:scaling>
          <c:logBase val="10"/>
          <c:orientation val="minMax"/>
          <c:max val="10000"/>
          <c:min val="1.0000000000000002E-3"/>
        </c:scaling>
        <c:delete val="0"/>
        <c:axPos val="b"/>
        <c:majorGridlines>
          <c:spPr>
            <a:ln w="9525" cap="flat" cmpd="sng" algn="ctr">
              <a:no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ltLang="zh-CN" sz="1100" b="1">
                    <a:solidFill>
                      <a:sysClr val="windowText" lastClr="000000"/>
                    </a:solidFill>
                    <a:latin typeface="Times New Roman" panose="02020603050405020304" pitchFamily="18" charset="0"/>
                    <a:cs typeface="Times New Roman" panose="02020603050405020304" pitchFamily="18" charset="0"/>
                  </a:rPr>
                  <a:t>R</a:t>
                </a:r>
                <a:r>
                  <a:rPr lang="en-US" altLang="zh-CN" sz="1000" b="1">
                    <a:solidFill>
                      <a:sysClr val="windowText" lastClr="000000"/>
                    </a:solidFill>
                    <a:latin typeface="Times New Roman" panose="02020603050405020304" pitchFamily="18" charset="0"/>
                    <a:cs typeface="Times New Roman" panose="02020603050405020304" pitchFamily="18" charset="0"/>
                  </a:rPr>
                  <a:t>ep</a:t>
                </a:r>
                <a:endParaRPr lang="zh-CN" altLang="en-US" sz="1000" b="1">
                  <a:solidFill>
                    <a:sysClr val="windowText" lastClr="000000"/>
                  </a:solidFill>
                  <a:latin typeface="Times New Roman" panose="02020603050405020304" pitchFamily="18" charset="0"/>
                  <a:cs typeface="Times New Roman" panose="02020603050405020304" pitchFamily="18" charset="0"/>
                </a:endParaRP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zh-CN"/>
            </a:p>
          </c:txPr>
        </c:title>
        <c:numFmt formatCode="@" sourceLinked="0"/>
        <c:majorTickMark val="none"/>
        <c:minorTickMark val="none"/>
        <c:tickLblPos val="nextTo"/>
        <c:spPr>
          <a:noFill/>
          <a:ln w="19050" cap="flat" cmpd="sng" algn="ctr">
            <a:solidFill>
              <a:schemeClr val="tx1"/>
            </a:solidFill>
            <a:round/>
          </a:ln>
          <a:effectLst/>
        </c:spPr>
        <c:txPr>
          <a:bodyPr rot="-60000000" spcFirstLastPara="1" vertOverflow="ellipsis" vert="horz" wrap="square" anchor="t" anchorCtr="0"/>
          <a:lstStyle/>
          <a:p>
            <a:pPr>
              <a:defRPr sz="11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zh-CN"/>
          </a:p>
        </c:txPr>
        <c:crossAx val="633181920"/>
        <c:crossesAt val="0.1"/>
        <c:crossBetween val="midCat"/>
      </c:valAx>
      <c:valAx>
        <c:axId val="633181920"/>
        <c:scaling>
          <c:logBase val="10"/>
          <c:orientation val="minMax"/>
          <c:max val="10000"/>
          <c:min val="0.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ltLang="zh-CN" sz="1100" b="1">
                    <a:solidFill>
                      <a:sysClr val="windowText" lastClr="000000"/>
                    </a:solidFill>
                    <a:latin typeface="Times New Roman" panose="02020603050405020304" pitchFamily="18" charset="0"/>
                    <a:cs typeface="Times New Roman" panose="02020603050405020304" pitchFamily="18" charset="0"/>
                  </a:rPr>
                  <a:t>C</a:t>
                </a:r>
                <a:r>
                  <a:rPr lang="en-US" altLang="zh-CN" sz="1000" b="1">
                    <a:solidFill>
                      <a:sysClr val="windowText" lastClr="000000"/>
                    </a:solidFill>
                    <a:latin typeface="Times New Roman" panose="02020603050405020304" pitchFamily="18" charset="0"/>
                    <a:cs typeface="Times New Roman" panose="02020603050405020304" pitchFamily="18" charset="0"/>
                  </a:rPr>
                  <a:t>d</a:t>
                </a:r>
                <a:endParaRPr lang="zh-CN" altLang="en-US" sz="1000" b="1">
                  <a:solidFill>
                    <a:sysClr val="windowText" lastClr="000000"/>
                  </a:solidFill>
                  <a:latin typeface="Times New Roman" panose="02020603050405020304" pitchFamily="18" charset="0"/>
                  <a:cs typeface="Times New Roman" panose="02020603050405020304" pitchFamily="18" charset="0"/>
                </a:endParaRP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zh-CN"/>
            </a:p>
          </c:txPr>
        </c:title>
        <c:numFmt formatCode="@" sourceLinked="0"/>
        <c:majorTickMark val="none"/>
        <c:minorTickMark val="none"/>
        <c:tickLblPos val="nextTo"/>
        <c:spPr>
          <a:noFill/>
          <a:ln w="19050" cap="flat" cmpd="sng" algn="ctr">
            <a:solidFill>
              <a:schemeClr val="tx1"/>
            </a:solidFill>
            <a:round/>
          </a:ln>
          <a:effectLst/>
        </c:spPr>
        <c:txPr>
          <a:bodyPr rot="0" spcFirstLastPara="1" vertOverflow="ellipsis" wrap="square" anchor="t" anchorCtr="0"/>
          <a:lstStyle/>
          <a:p>
            <a:pPr>
              <a:defRPr sz="11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zh-CN"/>
          </a:p>
        </c:txPr>
        <c:crossAx val="633196064"/>
        <c:crossesAt val="1.0000000000000002E-3"/>
        <c:crossBetween val="midCat"/>
      </c:valAx>
      <c:spPr>
        <a:noFill/>
        <a:ln>
          <a:noFill/>
        </a:ln>
        <a:effectLst/>
      </c:spPr>
    </c:plotArea>
    <c:legend>
      <c:legendPos val="r"/>
      <c:legendEntry>
        <c:idx val="0"/>
        <c:txPr>
          <a:bodyPr rot="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zh-CN"/>
          </a:p>
        </c:txPr>
      </c:legendEntry>
      <c:legendEntry>
        <c:idx val="1"/>
        <c:txPr>
          <a:bodyPr rot="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zh-CN"/>
          </a:p>
        </c:txPr>
      </c:legendEntry>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v>1</c:v>
          </c:tx>
          <c:spPr>
            <a:ln w="25400" cap="rnd">
              <a:noFill/>
              <a:round/>
            </a:ln>
            <a:effectLst/>
          </c:spPr>
          <c:marker>
            <c:symbol val="circle"/>
            <c:size val="5"/>
            <c:spPr>
              <a:solidFill>
                <a:schemeClr val="tx1"/>
              </a:solidFill>
              <a:ln w="9525">
                <a:noFill/>
              </a:ln>
              <a:effectLst/>
            </c:spPr>
          </c:marker>
          <c:trendline>
            <c:spPr>
              <a:ln w="19050" cap="rnd">
                <a:solidFill>
                  <a:schemeClr val="tx1"/>
                </a:solidFill>
                <a:prstDash val="solid"/>
              </a:ln>
              <a:effectLst/>
            </c:spPr>
            <c:trendlineType val="linear"/>
            <c:dispRSqr val="1"/>
            <c:dispEq val="1"/>
            <c:trendlineLbl>
              <c:layout>
                <c:manualLayout>
                  <c:x val="3.0490283378778061E-2"/>
                  <c:y val="0.26203047391798462"/>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altLang="zh-CN" sz="11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rPr>
                      <a:t>y = 1.076x</a:t>
                    </a:r>
                    <a:br>
                      <a:rPr lang="en-US" altLang="zh-CN" sz="11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rPr>
                    </a:br>
                    <a:r>
                      <a:rPr lang="en-US" altLang="zh-CN" sz="11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rPr>
                      <a:t>R² = 0.9429</a:t>
                    </a:r>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trendlineLbl>
          </c:trendline>
          <c:xVal>
            <c:numRef>
              <c:f>'Drag law'!$G$3:$G$830</c:f>
              <c:numCache>
                <c:formatCode>0.000</c:formatCode>
                <c:ptCount val="828"/>
                <c:pt idx="0">
                  <c:v>0.56666666666666665</c:v>
                </c:pt>
                <c:pt idx="1">
                  <c:v>2.38</c:v>
                </c:pt>
                <c:pt idx="2">
                  <c:v>5.1933333333333334</c:v>
                </c:pt>
                <c:pt idx="3">
                  <c:v>8.52</c:v>
                </c:pt>
                <c:pt idx="4">
                  <c:v>12.09</c:v>
                </c:pt>
                <c:pt idx="5">
                  <c:v>1.3933333333333333</c:v>
                </c:pt>
                <c:pt idx="6">
                  <c:v>5.3033333333333328</c:v>
                </c:pt>
                <c:pt idx="7">
                  <c:v>10.780000000000001</c:v>
                </c:pt>
                <c:pt idx="8">
                  <c:v>16.823333333333334</c:v>
                </c:pt>
                <c:pt idx="9">
                  <c:v>22.806666666666668</c:v>
                </c:pt>
                <c:pt idx="10">
                  <c:v>2.8166666666666664</c:v>
                </c:pt>
                <c:pt idx="11">
                  <c:v>10.226666666666667</c:v>
                </c:pt>
                <c:pt idx="12">
                  <c:v>20.096666666666664</c:v>
                </c:pt>
                <c:pt idx="13">
                  <c:v>30.393333333333334</c:v>
                </c:pt>
                <c:pt idx="14">
                  <c:v>40.103333333333339</c:v>
                </c:pt>
                <c:pt idx="15">
                  <c:v>1.35</c:v>
                </c:pt>
                <c:pt idx="16">
                  <c:v>5.0200000000000005</c:v>
                </c:pt>
                <c:pt idx="17">
                  <c:v>9.94</c:v>
                </c:pt>
                <c:pt idx="18">
                  <c:v>15.040000000000001</c:v>
                </c:pt>
                <c:pt idx="19">
                  <c:v>20.13</c:v>
                </c:pt>
                <c:pt idx="20">
                  <c:v>3.0933333333333328</c:v>
                </c:pt>
                <c:pt idx="21">
                  <c:v>10.260000000000002</c:v>
                </c:pt>
                <c:pt idx="22">
                  <c:v>18.66</c:v>
                </c:pt>
                <c:pt idx="23">
                  <c:v>27.036666666666665</c:v>
                </c:pt>
                <c:pt idx="24">
                  <c:v>34.916666666666664</c:v>
                </c:pt>
                <c:pt idx="25">
                  <c:v>6.0333333333333332</c:v>
                </c:pt>
                <c:pt idx="26">
                  <c:v>18.83666666666667</c:v>
                </c:pt>
                <c:pt idx="27">
                  <c:v>32.706666666666671</c:v>
                </c:pt>
                <c:pt idx="28">
                  <c:v>46.51</c:v>
                </c:pt>
                <c:pt idx="29">
                  <c:v>59.63666666666667</c:v>
                </c:pt>
                <c:pt idx="30">
                  <c:v>2.6566666666666667</c:v>
                </c:pt>
                <c:pt idx="31">
                  <c:v>8.8233333333333324</c:v>
                </c:pt>
                <c:pt idx="32">
                  <c:v>15.573333333333336</c:v>
                </c:pt>
                <c:pt idx="33">
                  <c:v>22.536666666666669</c:v>
                </c:pt>
                <c:pt idx="34">
                  <c:v>29.060000000000002</c:v>
                </c:pt>
                <c:pt idx="35">
                  <c:v>5.9733333333333336</c:v>
                </c:pt>
                <c:pt idx="36">
                  <c:v>16.713333333333331</c:v>
                </c:pt>
                <c:pt idx="37">
                  <c:v>28.023333333333333</c:v>
                </c:pt>
                <c:pt idx="38">
                  <c:v>39.129999999999995</c:v>
                </c:pt>
                <c:pt idx="39">
                  <c:v>48.943333333333335</c:v>
                </c:pt>
                <c:pt idx="40">
                  <c:v>10.959999999999999</c:v>
                </c:pt>
                <c:pt idx="41">
                  <c:v>29.236666666666672</c:v>
                </c:pt>
                <c:pt idx="42">
                  <c:v>47.043333333333329</c:v>
                </c:pt>
                <c:pt idx="43">
                  <c:v>63.370000000000005</c:v>
                </c:pt>
                <c:pt idx="44">
                  <c:v>78.493333333333339</c:v>
                </c:pt>
                <c:pt idx="45">
                  <c:v>0.32666666666666666</c:v>
                </c:pt>
                <c:pt idx="46">
                  <c:v>1.3366666666666664</c:v>
                </c:pt>
                <c:pt idx="47">
                  <c:v>2.5666666666666673</c:v>
                </c:pt>
                <c:pt idx="48">
                  <c:v>4.25</c:v>
                </c:pt>
                <c:pt idx="49">
                  <c:v>0.78</c:v>
                </c:pt>
                <c:pt idx="50">
                  <c:v>2.68</c:v>
                </c:pt>
                <c:pt idx="51">
                  <c:v>5.3333333333333321</c:v>
                </c:pt>
                <c:pt idx="52">
                  <c:v>8.4266666666666676</c:v>
                </c:pt>
                <c:pt idx="53">
                  <c:v>1.3900000000000001</c:v>
                </c:pt>
                <c:pt idx="54">
                  <c:v>5.206666666666667</c:v>
                </c:pt>
                <c:pt idx="55">
                  <c:v>10.476666666666667</c:v>
                </c:pt>
                <c:pt idx="56">
                  <c:v>16.16</c:v>
                </c:pt>
                <c:pt idx="57">
                  <c:v>0.72666666666666668</c:v>
                </c:pt>
                <c:pt idx="58">
                  <c:v>2.8833333333333337</c:v>
                </c:pt>
                <c:pt idx="59">
                  <c:v>5.2633333333333328</c:v>
                </c:pt>
                <c:pt idx="60">
                  <c:v>8.0666666666666682</c:v>
                </c:pt>
                <c:pt idx="61">
                  <c:v>1.51</c:v>
                </c:pt>
                <c:pt idx="62">
                  <c:v>5.6033333333333335</c:v>
                </c:pt>
                <c:pt idx="63">
                  <c:v>10</c:v>
                </c:pt>
                <c:pt idx="64">
                  <c:v>14.656666666666668</c:v>
                </c:pt>
                <c:pt idx="65">
                  <c:v>3.0300000000000002</c:v>
                </c:pt>
                <c:pt idx="66">
                  <c:v>9.98</c:v>
                </c:pt>
                <c:pt idx="67">
                  <c:v>17.763333333333335</c:v>
                </c:pt>
                <c:pt idx="68">
                  <c:v>25.426666666666662</c:v>
                </c:pt>
                <c:pt idx="69">
                  <c:v>1.4733333333333334</c:v>
                </c:pt>
                <c:pt idx="70">
                  <c:v>5.0833333333333339</c:v>
                </c:pt>
                <c:pt idx="71">
                  <c:v>8.6466666666666647</c:v>
                </c:pt>
                <c:pt idx="72">
                  <c:v>12.306666666666665</c:v>
                </c:pt>
                <c:pt idx="73">
                  <c:v>3.1166666666666667</c:v>
                </c:pt>
                <c:pt idx="74">
                  <c:v>9.5000000000000018</c:v>
                </c:pt>
                <c:pt idx="75">
                  <c:v>15.340000000000002</c:v>
                </c:pt>
                <c:pt idx="76">
                  <c:v>21.053333333333331</c:v>
                </c:pt>
                <c:pt idx="77">
                  <c:v>5.8033333333333337</c:v>
                </c:pt>
                <c:pt idx="78">
                  <c:v>15.810000000000002</c:v>
                </c:pt>
                <c:pt idx="79">
                  <c:v>25.716666666666661</c:v>
                </c:pt>
                <c:pt idx="80">
                  <c:v>34.729999999999997</c:v>
                </c:pt>
                <c:pt idx="81">
                  <c:v>0.25666666666666665</c:v>
                </c:pt>
                <c:pt idx="82">
                  <c:v>1.0366666666666668</c:v>
                </c:pt>
                <c:pt idx="83">
                  <c:v>2.21</c:v>
                </c:pt>
                <c:pt idx="84">
                  <c:v>3.6266666666666669</c:v>
                </c:pt>
                <c:pt idx="85">
                  <c:v>7.6066666666666656</c:v>
                </c:pt>
                <c:pt idx="86">
                  <c:v>0.52666666666666673</c:v>
                </c:pt>
                <c:pt idx="87">
                  <c:v>2.1833333333333331</c:v>
                </c:pt>
                <c:pt idx="88">
                  <c:v>4.41</c:v>
                </c:pt>
                <c:pt idx="89">
                  <c:v>7.3400000000000007</c:v>
                </c:pt>
                <c:pt idx="90">
                  <c:v>13.88</c:v>
                </c:pt>
                <c:pt idx="91">
                  <c:v>1.2133333333333334</c:v>
                </c:pt>
                <c:pt idx="92">
                  <c:v>4.3833333333333337</c:v>
                </c:pt>
                <c:pt idx="93">
                  <c:v>8.9866666666666664</c:v>
                </c:pt>
                <c:pt idx="94">
                  <c:v>14.426666666666668</c:v>
                </c:pt>
                <c:pt idx="95">
                  <c:v>25.753333333333334</c:v>
                </c:pt>
                <c:pt idx="96">
                  <c:v>0.64666666666666661</c:v>
                </c:pt>
                <c:pt idx="97">
                  <c:v>2.23</c:v>
                </c:pt>
                <c:pt idx="98">
                  <c:v>4.4866666666666664</c:v>
                </c:pt>
                <c:pt idx="99">
                  <c:v>7.1966666666666663</c:v>
                </c:pt>
                <c:pt idx="100">
                  <c:v>13.203333333333333</c:v>
                </c:pt>
                <c:pt idx="101">
                  <c:v>1.2133333333333334</c:v>
                </c:pt>
                <c:pt idx="102">
                  <c:v>4.6133333333333333</c:v>
                </c:pt>
                <c:pt idx="103">
                  <c:v>8.75</c:v>
                </c:pt>
                <c:pt idx="104">
                  <c:v>13.403333333333334</c:v>
                </c:pt>
                <c:pt idx="105">
                  <c:v>22.506666666666668</c:v>
                </c:pt>
                <c:pt idx="106">
                  <c:v>2.4750000000000001</c:v>
                </c:pt>
                <c:pt idx="107">
                  <c:v>8.7733333333333334</c:v>
                </c:pt>
                <c:pt idx="108">
                  <c:v>16.259999999999998</c:v>
                </c:pt>
                <c:pt idx="109">
                  <c:v>23.883333333333333</c:v>
                </c:pt>
                <c:pt idx="110">
                  <c:v>38.54</c:v>
                </c:pt>
                <c:pt idx="111">
                  <c:v>1.21</c:v>
                </c:pt>
                <c:pt idx="112">
                  <c:v>4.2733333333333334</c:v>
                </c:pt>
                <c:pt idx="113">
                  <c:v>7.82</c:v>
                </c:pt>
                <c:pt idx="114">
                  <c:v>11.473333333333334</c:v>
                </c:pt>
                <c:pt idx="115">
                  <c:v>19.153333333333332</c:v>
                </c:pt>
                <c:pt idx="116">
                  <c:v>2.5</c:v>
                </c:pt>
                <c:pt idx="117">
                  <c:v>8.23</c:v>
                </c:pt>
                <c:pt idx="118">
                  <c:v>14.153333333333332</c:v>
                </c:pt>
                <c:pt idx="119">
                  <c:v>20.166666666666664</c:v>
                </c:pt>
                <c:pt idx="120">
                  <c:v>31.376666666666669</c:v>
                </c:pt>
                <c:pt idx="121">
                  <c:v>4.8933333333333326</c:v>
                </c:pt>
                <c:pt idx="122">
                  <c:v>14.7</c:v>
                </c:pt>
                <c:pt idx="123">
                  <c:v>24.416666666666668</c:v>
                </c:pt>
                <c:pt idx="124">
                  <c:v>33.69</c:v>
                </c:pt>
                <c:pt idx="125">
                  <c:v>51.096666666666657</c:v>
                </c:pt>
                <c:pt idx="126">
                  <c:v>0.85333333333333339</c:v>
                </c:pt>
                <c:pt idx="127">
                  <c:v>3.35</c:v>
                </c:pt>
                <c:pt idx="128">
                  <c:v>6.6466666666666656</c:v>
                </c:pt>
                <c:pt idx="129">
                  <c:v>10.103333333333332</c:v>
                </c:pt>
                <c:pt idx="130">
                  <c:v>1.7366666666666666</c:v>
                </c:pt>
                <c:pt idx="131">
                  <c:v>6.9599999999999991</c:v>
                </c:pt>
                <c:pt idx="132">
                  <c:v>12.986666666666668</c:v>
                </c:pt>
                <c:pt idx="133">
                  <c:v>19.09</c:v>
                </c:pt>
                <c:pt idx="134">
                  <c:v>3.9266666666666663</c:v>
                </c:pt>
                <c:pt idx="135">
                  <c:v>13.063333333333334</c:v>
                </c:pt>
                <c:pt idx="136">
                  <c:v>23.286666666666665</c:v>
                </c:pt>
                <c:pt idx="137">
                  <c:v>32.946666666666665</c:v>
                </c:pt>
                <c:pt idx="138">
                  <c:v>1.9833333333333334</c:v>
                </c:pt>
                <c:pt idx="139">
                  <c:v>6.5833333333333339</c:v>
                </c:pt>
                <c:pt idx="140">
                  <c:v>11.74</c:v>
                </c:pt>
                <c:pt idx="141">
                  <c:v>16.5</c:v>
                </c:pt>
                <c:pt idx="142">
                  <c:v>3.75</c:v>
                </c:pt>
                <c:pt idx="143">
                  <c:v>12.476666666666665</c:v>
                </c:pt>
                <c:pt idx="144">
                  <c:v>20.573333333333331</c:v>
                </c:pt>
                <c:pt idx="145">
                  <c:v>28.166666666666668</c:v>
                </c:pt>
                <c:pt idx="146">
                  <c:v>7.76</c:v>
                </c:pt>
                <c:pt idx="147">
                  <c:v>21.020000000000003</c:v>
                </c:pt>
                <c:pt idx="148">
                  <c:v>33.519999999999996</c:v>
                </c:pt>
                <c:pt idx="149">
                  <c:v>44.796666666666667</c:v>
                </c:pt>
                <c:pt idx="150">
                  <c:v>3.6333333333333337</c:v>
                </c:pt>
                <c:pt idx="151">
                  <c:v>10.363333333333333</c:v>
                </c:pt>
                <c:pt idx="152">
                  <c:v>16.633333333333333</c:v>
                </c:pt>
                <c:pt idx="153">
                  <c:v>22.199999999999996</c:v>
                </c:pt>
                <c:pt idx="154">
                  <c:v>6.7166666666666668</c:v>
                </c:pt>
                <c:pt idx="155">
                  <c:v>18.296666666666663</c:v>
                </c:pt>
                <c:pt idx="156">
                  <c:v>27.52</c:v>
                </c:pt>
                <c:pt idx="157">
                  <c:v>36.256666666666668</c:v>
                </c:pt>
                <c:pt idx="158">
                  <c:v>12.906666666666666</c:v>
                </c:pt>
                <c:pt idx="159">
                  <c:v>29.056666666666665</c:v>
                </c:pt>
                <c:pt idx="160">
                  <c:v>43.33</c:v>
                </c:pt>
                <c:pt idx="161">
                  <c:v>54.850000000000009</c:v>
                </c:pt>
                <c:pt idx="162">
                  <c:v>0.48666666666666669</c:v>
                </c:pt>
                <c:pt idx="163">
                  <c:v>2.02</c:v>
                </c:pt>
                <c:pt idx="164">
                  <c:v>4.1900000000000004</c:v>
                </c:pt>
                <c:pt idx="165">
                  <c:v>6.8233333333333324</c:v>
                </c:pt>
                <c:pt idx="166">
                  <c:v>12.763333333333335</c:v>
                </c:pt>
                <c:pt idx="167">
                  <c:v>1.07</c:v>
                </c:pt>
                <c:pt idx="168">
                  <c:v>4.083333333333333</c:v>
                </c:pt>
                <c:pt idx="169">
                  <c:v>8.7900000000000027</c:v>
                </c:pt>
                <c:pt idx="170">
                  <c:v>13.573333333333334</c:v>
                </c:pt>
                <c:pt idx="171">
                  <c:v>23.580000000000002</c:v>
                </c:pt>
                <c:pt idx="172">
                  <c:v>8.7566666666666677</c:v>
                </c:pt>
                <c:pt idx="173">
                  <c:v>16.616666666666667</c:v>
                </c:pt>
                <c:pt idx="174">
                  <c:v>24.860000000000003</c:v>
                </c:pt>
                <c:pt idx="175">
                  <c:v>41.11666666666666</c:v>
                </c:pt>
                <c:pt idx="176">
                  <c:v>1.1633333333333333</c:v>
                </c:pt>
                <c:pt idx="177">
                  <c:v>4.3199999999999994</c:v>
                </c:pt>
                <c:pt idx="178">
                  <c:v>8.2166666666666668</c:v>
                </c:pt>
                <c:pt idx="179">
                  <c:v>12.316666666666666</c:v>
                </c:pt>
                <c:pt idx="180">
                  <c:v>20.473333333333336</c:v>
                </c:pt>
                <c:pt idx="181">
                  <c:v>2.4299999999999997</c:v>
                </c:pt>
                <c:pt idx="182">
                  <c:v>8.19</c:v>
                </c:pt>
                <c:pt idx="183">
                  <c:v>15.49</c:v>
                </c:pt>
                <c:pt idx="184">
                  <c:v>22.21</c:v>
                </c:pt>
                <c:pt idx="185">
                  <c:v>35.156666666666666</c:v>
                </c:pt>
                <c:pt idx="186">
                  <c:v>15.596666666666668</c:v>
                </c:pt>
                <c:pt idx="187">
                  <c:v>25.956666666666667</c:v>
                </c:pt>
                <c:pt idx="188">
                  <c:v>36.716666666666669</c:v>
                </c:pt>
                <c:pt idx="189">
                  <c:v>56.06</c:v>
                </c:pt>
                <c:pt idx="190">
                  <c:v>2.3866666666666663</c:v>
                </c:pt>
                <c:pt idx="191">
                  <c:v>7.61</c:v>
                </c:pt>
                <c:pt idx="192">
                  <c:v>12.823333333333334</c:v>
                </c:pt>
                <c:pt idx="193">
                  <c:v>17.87</c:v>
                </c:pt>
                <c:pt idx="194">
                  <c:v>27.716666666666661</c:v>
                </c:pt>
                <c:pt idx="195">
                  <c:v>4.7600000000000007</c:v>
                </c:pt>
                <c:pt idx="196">
                  <c:v>13.326666666666668</c:v>
                </c:pt>
                <c:pt idx="197">
                  <c:v>22.61</c:v>
                </c:pt>
                <c:pt idx="198">
                  <c:v>30.466666666666665</c:v>
                </c:pt>
                <c:pt idx="199">
                  <c:v>45.463333333333338</c:v>
                </c:pt>
                <c:pt idx="200">
                  <c:v>23.52</c:v>
                </c:pt>
                <c:pt idx="201">
                  <c:v>36.18666666666666</c:v>
                </c:pt>
                <c:pt idx="202">
                  <c:v>48.596666666666664</c:v>
                </c:pt>
                <c:pt idx="203">
                  <c:v>69.61</c:v>
                </c:pt>
                <c:pt idx="204">
                  <c:v>0.56666666666666665</c:v>
                </c:pt>
                <c:pt idx="205">
                  <c:v>2.1766666666666667</c:v>
                </c:pt>
                <c:pt idx="206">
                  <c:v>4.6233333333333331</c:v>
                </c:pt>
                <c:pt idx="207">
                  <c:v>7.6766666666666667</c:v>
                </c:pt>
                <c:pt idx="208">
                  <c:v>10.95</c:v>
                </c:pt>
                <c:pt idx="209">
                  <c:v>1.2666666666666668</c:v>
                </c:pt>
                <c:pt idx="210">
                  <c:v>4.6466666666666665</c:v>
                </c:pt>
                <c:pt idx="211">
                  <c:v>9.4866666666666646</c:v>
                </c:pt>
                <c:pt idx="212">
                  <c:v>15.296666666666667</c:v>
                </c:pt>
                <c:pt idx="213">
                  <c:v>21.19</c:v>
                </c:pt>
                <c:pt idx="214">
                  <c:v>2.72</c:v>
                </c:pt>
                <c:pt idx="215">
                  <c:v>9.5133333333333336</c:v>
                </c:pt>
                <c:pt idx="216">
                  <c:v>18.25</c:v>
                </c:pt>
                <c:pt idx="217">
                  <c:v>28.193333333333335</c:v>
                </c:pt>
                <c:pt idx="218">
                  <c:v>37.853333333333332</c:v>
                </c:pt>
                <c:pt idx="219">
                  <c:v>1.355</c:v>
                </c:pt>
                <c:pt idx="220">
                  <c:v>4.7533333333333339</c:v>
                </c:pt>
                <c:pt idx="221">
                  <c:v>9.1633333333333322</c:v>
                </c:pt>
                <c:pt idx="222">
                  <c:v>13.993333333333336</c:v>
                </c:pt>
                <c:pt idx="223">
                  <c:v>18.82</c:v>
                </c:pt>
                <c:pt idx="224">
                  <c:v>2.8833333333333333</c:v>
                </c:pt>
                <c:pt idx="225">
                  <c:v>9.3499999999999979</c:v>
                </c:pt>
                <c:pt idx="226">
                  <c:v>17.073333333333331</c:v>
                </c:pt>
                <c:pt idx="227">
                  <c:v>25.56</c:v>
                </c:pt>
                <c:pt idx="228">
                  <c:v>33.5</c:v>
                </c:pt>
                <c:pt idx="229">
                  <c:v>5.8100000000000005</c:v>
                </c:pt>
                <c:pt idx="230">
                  <c:v>17.12</c:v>
                </c:pt>
                <c:pt idx="231">
                  <c:v>29.603333333333332</c:v>
                </c:pt>
                <c:pt idx="232">
                  <c:v>43.22</c:v>
                </c:pt>
                <c:pt idx="233">
                  <c:v>55.433333333333337</c:v>
                </c:pt>
                <c:pt idx="234">
                  <c:v>2.8066666666666666</c:v>
                </c:pt>
                <c:pt idx="235">
                  <c:v>8.423333333333332</c:v>
                </c:pt>
                <c:pt idx="236">
                  <c:v>14.776666666666669</c:v>
                </c:pt>
                <c:pt idx="237">
                  <c:v>21.116666666666671</c:v>
                </c:pt>
                <c:pt idx="238">
                  <c:v>27.296666666666663</c:v>
                </c:pt>
                <c:pt idx="239">
                  <c:v>5.6366666666666667</c:v>
                </c:pt>
                <c:pt idx="240">
                  <c:v>15.519999999999998</c:v>
                </c:pt>
                <c:pt idx="241">
                  <c:v>25.943333333333335</c:v>
                </c:pt>
                <c:pt idx="242">
                  <c:v>36.353333333333332</c:v>
                </c:pt>
                <c:pt idx="243">
                  <c:v>46.476666666666659</c:v>
                </c:pt>
                <c:pt idx="244">
                  <c:v>10.693333333333332</c:v>
                </c:pt>
                <c:pt idx="245">
                  <c:v>26.903333333333336</c:v>
                </c:pt>
                <c:pt idx="246">
                  <c:v>43.016666666666666</c:v>
                </c:pt>
                <c:pt idx="247">
                  <c:v>59.073333333333345</c:v>
                </c:pt>
                <c:pt idx="248">
                  <c:v>74.02000000000001</c:v>
                </c:pt>
                <c:pt idx="249">
                  <c:v>1.6566666666666667</c:v>
                </c:pt>
                <c:pt idx="250">
                  <c:v>5.7833333333333323</c:v>
                </c:pt>
                <c:pt idx="251">
                  <c:v>10.303333333333333</c:v>
                </c:pt>
                <c:pt idx="252">
                  <c:v>3.92</c:v>
                </c:pt>
                <c:pt idx="253">
                  <c:v>10.653333333333332</c:v>
                </c:pt>
                <c:pt idx="254">
                  <c:v>18.343333333333334</c:v>
                </c:pt>
                <c:pt idx="255">
                  <c:v>7.39</c:v>
                </c:pt>
                <c:pt idx="256">
                  <c:v>19.46</c:v>
                </c:pt>
                <c:pt idx="257">
                  <c:v>31.286666666666669</c:v>
                </c:pt>
                <c:pt idx="258">
                  <c:v>3.6066666666666665</c:v>
                </c:pt>
                <c:pt idx="259">
                  <c:v>10.106666666666667</c:v>
                </c:pt>
                <c:pt idx="260">
                  <c:v>15.726666666666667</c:v>
                </c:pt>
                <c:pt idx="261">
                  <c:v>7.503333333333333</c:v>
                </c:pt>
                <c:pt idx="262">
                  <c:v>16.633333333333333</c:v>
                </c:pt>
                <c:pt idx="263">
                  <c:v>25.82</c:v>
                </c:pt>
                <c:pt idx="264">
                  <c:v>12.709999999999999</c:v>
                </c:pt>
                <c:pt idx="265">
                  <c:v>27.713333333333335</c:v>
                </c:pt>
                <c:pt idx="266">
                  <c:v>41.030000000000008</c:v>
                </c:pt>
                <c:pt idx="267">
                  <c:v>6.0666666666666664</c:v>
                </c:pt>
                <c:pt idx="268">
                  <c:v>13.99</c:v>
                </c:pt>
                <c:pt idx="269">
                  <c:v>20.306666666666665</c:v>
                </c:pt>
                <c:pt idx="270">
                  <c:v>11.596666666666666</c:v>
                </c:pt>
                <c:pt idx="271">
                  <c:v>21.830000000000002</c:v>
                </c:pt>
                <c:pt idx="272">
                  <c:v>31.05</c:v>
                </c:pt>
                <c:pt idx="273">
                  <c:v>18.366666666666664</c:v>
                </c:pt>
                <c:pt idx="274">
                  <c:v>34.636666666666663</c:v>
                </c:pt>
                <c:pt idx="275">
                  <c:v>46.296666666666667</c:v>
                </c:pt>
                <c:pt idx="276">
                  <c:v>0.16900000000000001</c:v>
                </c:pt>
                <c:pt idx="277">
                  <c:v>0.26600000000000001</c:v>
                </c:pt>
                <c:pt idx="278">
                  <c:v>0.41099999999999998</c:v>
                </c:pt>
                <c:pt idx="279">
                  <c:v>0.435</c:v>
                </c:pt>
                <c:pt idx="280">
                  <c:v>0.72499999999999998</c:v>
                </c:pt>
                <c:pt idx="281">
                  <c:v>0.57999999999999996</c:v>
                </c:pt>
                <c:pt idx="282">
                  <c:v>0.79800000000000004</c:v>
                </c:pt>
                <c:pt idx="283">
                  <c:v>0.72499999999999998</c:v>
                </c:pt>
                <c:pt idx="284">
                  <c:v>0.54900000000000004</c:v>
                </c:pt>
                <c:pt idx="285">
                  <c:v>0.90600000000000003</c:v>
                </c:pt>
                <c:pt idx="286">
                  <c:v>1.0629999999999999</c:v>
                </c:pt>
                <c:pt idx="287">
                  <c:v>0.73199999999999998</c:v>
                </c:pt>
                <c:pt idx="288">
                  <c:v>0.67700000000000005</c:v>
                </c:pt>
                <c:pt idx="289">
                  <c:v>0.79300000000000004</c:v>
                </c:pt>
                <c:pt idx="290">
                  <c:v>1.375</c:v>
                </c:pt>
                <c:pt idx="291">
                  <c:v>1.875</c:v>
                </c:pt>
                <c:pt idx="292">
                  <c:v>1.0980000000000001</c:v>
                </c:pt>
                <c:pt idx="293">
                  <c:v>1.625</c:v>
                </c:pt>
                <c:pt idx="294">
                  <c:v>1.8129999999999999</c:v>
                </c:pt>
                <c:pt idx="295">
                  <c:v>1.75</c:v>
                </c:pt>
                <c:pt idx="296">
                  <c:v>1.3420000000000001</c:v>
                </c:pt>
                <c:pt idx="297">
                  <c:v>2.0739999999999998</c:v>
                </c:pt>
                <c:pt idx="298">
                  <c:v>1.708</c:v>
                </c:pt>
                <c:pt idx="299">
                  <c:v>1.9379999999999999</c:v>
                </c:pt>
                <c:pt idx="300">
                  <c:v>1.83</c:v>
                </c:pt>
                <c:pt idx="301">
                  <c:v>2.125</c:v>
                </c:pt>
                <c:pt idx="302">
                  <c:v>1.708</c:v>
                </c:pt>
                <c:pt idx="303">
                  <c:v>2.125</c:v>
                </c:pt>
                <c:pt idx="304">
                  <c:v>1.625</c:v>
                </c:pt>
                <c:pt idx="305">
                  <c:v>2.2570000000000001</c:v>
                </c:pt>
                <c:pt idx="306">
                  <c:v>2.0739999999999998</c:v>
                </c:pt>
                <c:pt idx="307">
                  <c:v>1.45</c:v>
                </c:pt>
                <c:pt idx="308">
                  <c:v>2.4380000000000002</c:v>
                </c:pt>
                <c:pt idx="309">
                  <c:v>2.1960000000000002</c:v>
                </c:pt>
                <c:pt idx="310">
                  <c:v>2.3180000000000001</c:v>
                </c:pt>
                <c:pt idx="311">
                  <c:v>2.1960000000000002</c:v>
                </c:pt>
                <c:pt idx="312">
                  <c:v>2.6230000000000002</c:v>
                </c:pt>
                <c:pt idx="313">
                  <c:v>1.5</c:v>
                </c:pt>
                <c:pt idx="314">
                  <c:v>2</c:v>
                </c:pt>
                <c:pt idx="315">
                  <c:v>1.8129999999999999</c:v>
                </c:pt>
                <c:pt idx="316">
                  <c:v>2.867</c:v>
                </c:pt>
                <c:pt idx="317">
                  <c:v>2.5619999999999998</c:v>
                </c:pt>
                <c:pt idx="318">
                  <c:v>2.44</c:v>
                </c:pt>
                <c:pt idx="319">
                  <c:v>1.958</c:v>
                </c:pt>
                <c:pt idx="320">
                  <c:v>2.5619999999999998</c:v>
                </c:pt>
                <c:pt idx="321">
                  <c:v>3.05</c:v>
                </c:pt>
                <c:pt idx="322">
                  <c:v>3.294</c:v>
                </c:pt>
                <c:pt idx="323">
                  <c:v>3.294</c:v>
                </c:pt>
                <c:pt idx="324">
                  <c:v>3.294</c:v>
                </c:pt>
                <c:pt idx="325">
                  <c:v>2.5379999999999998</c:v>
                </c:pt>
                <c:pt idx="326">
                  <c:v>2.61</c:v>
                </c:pt>
                <c:pt idx="327">
                  <c:v>2.6829999999999998</c:v>
                </c:pt>
                <c:pt idx="328">
                  <c:v>2.61</c:v>
                </c:pt>
                <c:pt idx="329">
                  <c:v>3.294</c:v>
                </c:pt>
                <c:pt idx="330">
                  <c:v>3.4159999999999999</c:v>
                </c:pt>
                <c:pt idx="331">
                  <c:v>3.66</c:v>
                </c:pt>
                <c:pt idx="332">
                  <c:v>2.9</c:v>
                </c:pt>
                <c:pt idx="333">
                  <c:v>3.782</c:v>
                </c:pt>
                <c:pt idx="334">
                  <c:v>3.335</c:v>
                </c:pt>
                <c:pt idx="335">
                  <c:v>4.1479999999999997</c:v>
                </c:pt>
                <c:pt idx="336">
                  <c:v>5.1239999999999997</c:v>
                </c:pt>
                <c:pt idx="337">
                  <c:v>4.2699999999999996</c:v>
                </c:pt>
                <c:pt idx="338">
                  <c:v>3.9039999999999999</c:v>
                </c:pt>
                <c:pt idx="339">
                  <c:v>3.77</c:v>
                </c:pt>
                <c:pt idx="340">
                  <c:v>4.125</c:v>
                </c:pt>
                <c:pt idx="341">
                  <c:v>4.6360000000000001</c:v>
                </c:pt>
                <c:pt idx="342">
                  <c:v>4.5140000000000002</c:v>
                </c:pt>
                <c:pt idx="343">
                  <c:v>4.625</c:v>
                </c:pt>
                <c:pt idx="344">
                  <c:v>4.25</c:v>
                </c:pt>
                <c:pt idx="345">
                  <c:v>5.3680000000000003</c:v>
                </c:pt>
                <c:pt idx="346">
                  <c:v>4.5</c:v>
                </c:pt>
                <c:pt idx="347">
                  <c:v>5.6120000000000001</c:v>
                </c:pt>
                <c:pt idx="348">
                  <c:v>4.75</c:v>
                </c:pt>
                <c:pt idx="349">
                  <c:v>5.9450000000000003</c:v>
                </c:pt>
                <c:pt idx="350">
                  <c:v>5.1239999999999997</c:v>
                </c:pt>
                <c:pt idx="351">
                  <c:v>6.09</c:v>
                </c:pt>
                <c:pt idx="352">
                  <c:v>6.1</c:v>
                </c:pt>
                <c:pt idx="353">
                  <c:v>5.8559999999999999</c:v>
                </c:pt>
                <c:pt idx="354">
                  <c:v>5.734</c:v>
                </c:pt>
                <c:pt idx="355">
                  <c:v>6.1</c:v>
                </c:pt>
                <c:pt idx="356">
                  <c:v>6.1</c:v>
                </c:pt>
                <c:pt idx="357">
                  <c:v>6.75</c:v>
                </c:pt>
                <c:pt idx="358">
                  <c:v>7.5640000000000001</c:v>
                </c:pt>
                <c:pt idx="359">
                  <c:v>7.5640000000000001</c:v>
                </c:pt>
                <c:pt idx="360">
                  <c:v>9.0280000000000005</c:v>
                </c:pt>
                <c:pt idx="361">
                  <c:v>8</c:v>
                </c:pt>
                <c:pt idx="362">
                  <c:v>5.6120000000000001</c:v>
                </c:pt>
                <c:pt idx="363">
                  <c:v>7.5640000000000001</c:v>
                </c:pt>
                <c:pt idx="364">
                  <c:v>9.0280000000000005</c:v>
                </c:pt>
                <c:pt idx="365">
                  <c:v>7.5640000000000001</c:v>
                </c:pt>
                <c:pt idx="366">
                  <c:v>7.5640000000000001</c:v>
                </c:pt>
                <c:pt idx="367">
                  <c:v>9.516</c:v>
                </c:pt>
                <c:pt idx="368">
                  <c:v>9.0280000000000005</c:v>
                </c:pt>
                <c:pt idx="369">
                  <c:v>9.0280000000000005</c:v>
                </c:pt>
                <c:pt idx="370">
                  <c:v>10.736000000000001</c:v>
                </c:pt>
                <c:pt idx="371">
                  <c:v>10.492000000000001</c:v>
                </c:pt>
                <c:pt idx="372">
                  <c:v>2.56</c:v>
                </c:pt>
                <c:pt idx="373">
                  <c:v>10.736000000000001</c:v>
                </c:pt>
                <c:pt idx="374">
                  <c:v>2.46</c:v>
                </c:pt>
                <c:pt idx="375">
                  <c:v>9.76</c:v>
                </c:pt>
                <c:pt idx="376">
                  <c:v>9.2720000000000002</c:v>
                </c:pt>
                <c:pt idx="377">
                  <c:v>10.736000000000001</c:v>
                </c:pt>
                <c:pt idx="378">
                  <c:v>3.59</c:v>
                </c:pt>
                <c:pt idx="379">
                  <c:v>3.49</c:v>
                </c:pt>
                <c:pt idx="380">
                  <c:v>13.664</c:v>
                </c:pt>
                <c:pt idx="381">
                  <c:v>4.92</c:v>
                </c:pt>
                <c:pt idx="382">
                  <c:v>4.41</c:v>
                </c:pt>
                <c:pt idx="383">
                  <c:v>3.79</c:v>
                </c:pt>
                <c:pt idx="384">
                  <c:v>4.37</c:v>
                </c:pt>
                <c:pt idx="385">
                  <c:v>4.72</c:v>
                </c:pt>
                <c:pt idx="386">
                  <c:v>7.38</c:v>
                </c:pt>
                <c:pt idx="387">
                  <c:v>5.16</c:v>
                </c:pt>
                <c:pt idx="388">
                  <c:v>8.61</c:v>
                </c:pt>
                <c:pt idx="389">
                  <c:v>8.1999999999999993</c:v>
                </c:pt>
                <c:pt idx="390">
                  <c:v>8.82</c:v>
                </c:pt>
                <c:pt idx="391">
                  <c:v>6.08</c:v>
                </c:pt>
                <c:pt idx="392">
                  <c:v>9.52</c:v>
                </c:pt>
                <c:pt idx="393">
                  <c:v>6.15</c:v>
                </c:pt>
                <c:pt idx="394">
                  <c:v>9.43</c:v>
                </c:pt>
                <c:pt idx="395">
                  <c:v>8.1999999999999993</c:v>
                </c:pt>
                <c:pt idx="396">
                  <c:v>9.32</c:v>
                </c:pt>
                <c:pt idx="397">
                  <c:v>6.77</c:v>
                </c:pt>
                <c:pt idx="398">
                  <c:v>8.1999999999999993</c:v>
                </c:pt>
                <c:pt idx="399">
                  <c:v>10.87</c:v>
                </c:pt>
                <c:pt idx="400">
                  <c:v>10.29</c:v>
                </c:pt>
                <c:pt idx="401">
                  <c:v>11.48</c:v>
                </c:pt>
                <c:pt idx="402">
                  <c:v>11.34</c:v>
                </c:pt>
                <c:pt idx="403">
                  <c:v>10.53</c:v>
                </c:pt>
                <c:pt idx="404">
                  <c:v>12.1</c:v>
                </c:pt>
                <c:pt idx="405">
                  <c:v>8.41</c:v>
                </c:pt>
                <c:pt idx="406">
                  <c:v>12.56</c:v>
                </c:pt>
                <c:pt idx="407">
                  <c:v>11.48</c:v>
                </c:pt>
                <c:pt idx="408">
                  <c:v>10.94</c:v>
                </c:pt>
                <c:pt idx="409">
                  <c:v>12.3</c:v>
                </c:pt>
                <c:pt idx="410">
                  <c:v>13.94</c:v>
                </c:pt>
                <c:pt idx="411">
                  <c:v>12.1</c:v>
                </c:pt>
                <c:pt idx="412">
                  <c:v>8.51</c:v>
                </c:pt>
                <c:pt idx="413">
                  <c:v>12.56</c:v>
                </c:pt>
                <c:pt idx="414">
                  <c:v>14.51</c:v>
                </c:pt>
                <c:pt idx="415">
                  <c:v>9.94</c:v>
                </c:pt>
                <c:pt idx="416">
                  <c:v>10.130000000000001</c:v>
                </c:pt>
                <c:pt idx="417">
                  <c:v>14.97</c:v>
                </c:pt>
                <c:pt idx="418">
                  <c:v>12.51</c:v>
                </c:pt>
                <c:pt idx="419">
                  <c:v>11.07</c:v>
                </c:pt>
                <c:pt idx="420">
                  <c:v>11.48</c:v>
                </c:pt>
                <c:pt idx="421">
                  <c:v>14.76</c:v>
                </c:pt>
                <c:pt idx="422">
                  <c:v>11.48</c:v>
                </c:pt>
                <c:pt idx="423">
                  <c:v>14.34</c:v>
                </c:pt>
                <c:pt idx="424">
                  <c:v>12.05</c:v>
                </c:pt>
                <c:pt idx="425">
                  <c:v>15.58</c:v>
                </c:pt>
                <c:pt idx="426">
                  <c:v>15.8</c:v>
                </c:pt>
                <c:pt idx="427">
                  <c:v>14.76</c:v>
                </c:pt>
                <c:pt idx="428">
                  <c:v>16.399999999999999</c:v>
                </c:pt>
                <c:pt idx="429">
                  <c:v>13.12</c:v>
                </c:pt>
                <c:pt idx="430">
                  <c:v>16.399999999999999</c:v>
                </c:pt>
                <c:pt idx="431">
                  <c:v>12.92</c:v>
                </c:pt>
                <c:pt idx="432">
                  <c:v>12.92</c:v>
                </c:pt>
                <c:pt idx="433">
                  <c:v>16.399999999999999</c:v>
                </c:pt>
                <c:pt idx="434">
                  <c:v>14.99</c:v>
                </c:pt>
                <c:pt idx="435">
                  <c:v>17.02</c:v>
                </c:pt>
                <c:pt idx="436">
                  <c:v>14.58</c:v>
                </c:pt>
                <c:pt idx="437" formatCode="General">
                  <c:v>4.0999999999999996</c:v>
                </c:pt>
                <c:pt idx="438">
                  <c:v>18.25</c:v>
                </c:pt>
                <c:pt idx="439">
                  <c:v>21.73</c:v>
                </c:pt>
                <c:pt idx="440">
                  <c:v>15.47</c:v>
                </c:pt>
                <c:pt idx="441">
                  <c:v>17.43</c:v>
                </c:pt>
                <c:pt idx="442">
                  <c:v>16.61</c:v>
                </c:pt>
                <c:pt idx="443">
                  <c:v>19.27</c:v>
                </c:pt>
                <c:pt idx="444">
                  <c:v>15.8</c:v>
                </c:pt>
                <c:pt idx="445">
                  <c:v>16.61</c:v>
                </c:pt>
                <c:pt idx="446">
                  <c:v>20.3</c:v>
                </c:pt>
                <c:pt idx="447">
                  <c:v>21.32</c:v>
                </c:pt>
                <c:pt idx="448" formatCode="General">
                  <c:v>4.28</c:v>
                </c:pt>
                <c:pt idx="449" formatCode="General">
                  <c:v>4.1399999999999997</c:v>
                </c:pt>
                <c:pt idx="450">
                  <c:v>21.53</c:v>
                </c:pt>
                <c:pt idx="451">
                  <c:v>18.23</c:v>
                </c:pt>
                <c:pt idx="452">
                  <c:v>19.27</c:v>
                </c:pt>
                <c:pt idx="453">
                  <c:v>22.63</c:v>
                </c:pt>
                <c:pt idx="454">
                  <c:v>22.14</c:v>
                </c:pt>
                <c:pt idx="455">
                  <c:v>17.82</c:v>
                </c:pt>
                <c:pt idx="456">
                  <c:v>19.68</c:v>
                </c:pt>
                <c:pt idx="457" formatCode="0.00">
                  <c:v>4.4400000000000004</c:v>
                </c:pt>
                <c:pt idx="458">
                  <c:v>17.5</c:v>
                </c:pt>
                <c:pt idx="459" formatCode="General">
                  <c:v>6.52</c:v>
                </c:pt>
                <c:pt idx="460">
                  <c:v>17.420000000000002</c:v>
                </c:pt>
                <c:pt idx="461" formatCode="General">
                  <c:v>6.05</c:v>
                </c:pt>
                <c:pt idx="462">
                  <c:v>20.45</c:v>
                </c:pt>
                <c:pt idx="463" formatCode="General">
                  <c:v>7.75</c:v>
                </c:pt>
                <c:pt idx="464">
                  <c:v>24.19</c:v>
                </c:pt>
                <c:pt idx="465">
                  <c:v>21.06</c:v>
                </c:pt>
                <c:pt idx="466">
                  <c:v>25.97</c:v>
                </c:pt>
                <c:pt idx="467">
                  <c:v>29.93</c:v>
                </c:pt>
                <c:pt idx="468">
                  <c:v>25.52</c:v>
                </c:pt>
                <c:pt idx="469">
                  <c:v>17.350000000000001</c:v>
                </c:pt>
                <c:pt idx="470">
                  <c:v>21.71</c:v>
                </c:pt>
                <c:pt idx="471">
                  <c:v>27.33</c:v>
                </c:pt>
                <c:pt idx="472">
                  <c:v>23.9</c:v>
                </c:pt>
                <c:pt idx="473">
                  <c:v>29.38</c:v>
                </c:pt>
                <c:pt idx="474" formatCode="General">
                  <c:v>9.3800000000000008</c:v>
                </c:pt>
                <c:pt idx="475" formatCode="General">
                  <c:v>8.81</c:v>
                </c:pt>
                <c:pt idx="476">
                  <c:v>25.92</c:v>
                </c:pt>
                <c:pt idx="477">
                  <c:v>22.28</c:v>
                </c:pt>
                <c:pt idx="478">
                  <c:v>30.07</c:v>
                </c:pt>
                <c:pt idx="479">
                  <c:v>25.92</c:v>
                </c:pt>
                <c:pt idx="480" formatCode="General">
                  <c:v>8.57</c:v>
                </c:pt>
                <c:pt idx="481">
                  <c:v>36.39</c:v>
                </c:pt>
                <c:pt idx="482" formatCode="0.00">
                  <c:v>8.6999999999999993</c:v>
                </c:pt>
                <c:pt idx="483">
                  <c:v>27.2</c:v>
                </c:pt>
                <c:pt idx="484" formatCode="0.00">
                  <c:v>9.89</c:v>
                </c:pt>
                <c:pt idx="485" formatCode="General">
                  <c:v>12.5</c:v>
                </c:pt>
                <c:pt idx="486" formatCode="General">
                  <c:v>12.78</c:v>
                </c:pt>
                <c:pt idx="487" formatCode="General">
                  <c:v>16.89</c:v>
                </c:pt>
                <c:pt idx="488" formatCode="0.00">
                  <c:v>13.178000000000001</c:v>
                </c:pt>
                <c:pt idx="489">
                  <c:v>36.58</c:v>
                </c:pt>
                <c:pt idx="490" formatCode="0.00">
                  <c:v>13.07</c:v>
                </c:pt>
                <c:pt idx="491" formatCode="General">
                  <c:v>13.22</c:v>
                </c:pt>
                <c:pt idx="492" formatCode="0.00">
                  <c:v>13.12</c:v>
                </c:pt>
                <c:pt idx="493" formatCode="General">
                  <c:v>15.53</c:v>
                </c:pt>
                <c:pt idx="494" formatCode="0.00">
                  <c:v>15</c:v>
                </c:pt>
                <c:pt idx="495" formatCode="0.00">
                  <c:v>12.19</c:v>
                </c:pt>
                <c:pt idx="496" formatCode="0.00">
                  <c:v>13.68</c:v>
                </c:pt>
                <c:pt idx="497" formatCode="0.00">
                  <c:v>14.08</c:v>
                </c:pt>
                <c:pt idx="498" formatCode="0.00">
                  <c:v>15.375</c:v>
                </c:pt>
                <c:pt idx="499" formatCode="General">
                  <c:v>17.71</c:v>
                </c:pt>
                <c:pt idx="500" formatCode="General">
                  <c:v>18.25</c:v>
                </c:pt>
                <c:pt idx="501" formatCode="General">
                  <c:v>17.62</c:v>
                </c:pt>
                <c:pt idx="502" formatCode="General">
                  <c:v>16.329999999999998</c:v>
                </c:pt>
                <c:pt idx="503" formatCode="0.00">
                  <c:v>15.5</c:v>
                </c:pt>
                <c:pt idx="504" formatCode="0.00">
                  <c:v>11.97</c:v>
                </c:pt>
                <c:pt idx="505" formatCode="General">
                  <c:v>19.170000000000002</c:v>
                </c:pt>
                <c:pt idx="506" formatCode="0.00">
                  <c:v>13.96</c:v>
                </c:pt>
                <c:pt idx="507" formatCode="General">
                  <c:v>17.86</c:v>
                </c:pt>
                <c:pt idx="508" formatCode="General">
                  <c:v>19.82</c:v>
                </c:pt>
                <c:pt idx="509" formatCode="0.00">
                  <c:v>14</c:v>
                </c:pt>
                <c:pt idx="510" formatCode="General">
                  <c:v>18.64</c:v>
                </c:pt>
                <c:pt idx="511" formatCode="General">
                  <c:v>24.15</c:v>
                </c:pt>
                <c:pt idx="512" formatCode="General">
                  <c:v>20.73</c:v>
                </c:pt>
                <c:pt idx="513" formatCode="General">
                  <c:v>18.36</c:v>
                </c:pt>
                <c:pt idx="514" formatCode="General">
                  <c:v>19.420000000000002</c:v>
                </c:pt>
                <c:pt idx="515" formatCode="0.00">
                  <c:v>16</c:v>
                </c:pt>
                <c:pt idx="516" formatCode="General">
                  <c:v>22.6</c:v>
                </c:pt>
                <c:pt idx="517" formatCode="0.00">
                  <c:v>15.07</c:v>
                </c:pt>
                <c:pt idx="518" formatCode="General">
                  <c:v>21.54</c:v>
                </c:pt>
                <c:pt idx="519" formatCode="0.00">
                  <c:v>16.670000000000002</c:v>
                </c:pt>
                <c:pt idx="520" formatCode="0.00">
                  <c:v>18.57</c:v>
                </c:pt>
                <c:pt idx="521" formatCode="General">
                  <c:v>22.25</c:v>
                </c:pt>
                <c:pt idx="522" formatCode="General">
                  <c:v>21.27</c:v>
                </c:pt>
                <c:pt idx="523" formatCode="0.00">
                  <c:v>15.96</c:v>
                </c:pt>
                <c:pt idx="524" formatCode="General">
                  <c:v>21.83</c:v>
                </c:pt>
                <c:pt idx="525" formatCode="0.00">
                  <c:v>21.35</c:v>
                </c:pt>
                <c:pt idx="526" formatCode="0.00">
                  <c:v>16.47</c:v>
                </c:pt>
                <c:pt idx="527" formatCode="0.00">
                  <c:v>19.25</c:v>
                </c:pt>
                <c:pt idx="528" formatCode="General">
                  <c:v>21.39</c:v>
                </c:pt>
                <c:pt idx="529" formatCode="0.00">
                  <c:v>14.574999999999999</c:v>
                </c:pt>
                <c:pt idx="530" formatCode="General">
                  <c:v>24.58</c:v>
                </c:pt>
                <c:pt idx="531" formatCode="0.00">
                  <c:v>20.7</c:v>
                </c:pt>
                <c:pt idx="532" formatCode="0.00">
                  <c:v>17.72</c:v>
                </c:pt>
                <c:pt idx="533" formatCode="General">
                  <c:v>22.58</c:v>
                </c:pt>
                <c:pt idx="534" formatCode="0.00">
                  <c:v>15.97</c:v>
                </c:pt>
                <c:pt idx="535" formatCode="General">
                  <c:v>26.44</c:v>
                </c:pt>
                <c:pt idx="536" formatCode="0.00">
                  <c:v>16.36</c:v>
                </c:pt>
                <c:pt idx="537" formatCode="0.00">
                  <c:v>19.32</c:v>
                </c:pt>
                <c:pt idx="538" formatCode="General">
                  <c:v>21.58</c:v>
                </c:pt>
                <c:pt idx="539" formatCode="General">
                  <c:v>24.52</c:v>
                </c:pt>
                <c:pt idx="540" formatCode="General">
                  <c:v>26</c:v>
                </c:pt>
                <c:pt idx="541" formatCode="0.00">
                  <c:v>16</c:v>
                </c:pt>
                <c:pt idx="542" formatCode="0.00">
                  <c:v>25.312000000000001</c:v>
                </c:pt>
                <c:pt idx="543" formatCode="0.00">
                  <c:v>19.364000000000001</c:v>
                </c:pt>
                <c:pt idx="544" formatCode="General">
                  <c:v>25.39</c:v>
                </c:pt>
                <c:pt idx="545" formatCode="General">
                  <c:v>25.78</c:v>
                </c:pt>
                <c:pt idx="546" formatCode="0.00">
                  <c:v>21.46</c:v>
                </c:pt>
                <c:pt idx="547" formatCode="0.00">
                  <c:v>24.58</c:v>
                </c:pt>
                <c:pt idx="548" formatCode="0.00">
                  <c:v>20.14</c:v>
                </c:pt>
                <c:pt idx="549">
                  <c:v>26.75</c:v>
                </c:pt>
                <c:pt idx="550" formatCode="General">
                  <c:v>29.17</c:v>
                </c:pt>
                <c:pt idx="551" formatCode="0.00">
                  <c:v>22.58</c:v>
                </c:pt>
                <c:pt idx="552" formatCode="0.00">
                  <c:v>22.3</c:v>
                </c:pt>
                <c:pt idx="553" formatCode="0.00">
                  <c:v>23.29</c:v>
                </c:pt>
                <c:pt idx="554">
                  <c:v>26.35</c:v>
                </c:pt>
                <c:pt idx="555" formatCode="0.00">
                  <c:v>28.8</c:v>
                </c:pt>
                <c:pt idx="556" formatCode="General">
                  <c:v>31.06</c:v>
                </c:pt>
                <c:pt idx="557">
                  <c:v>23.9</c:v>
                </c:pt>
                <c:pt idx="558" formatCode="0.00">
                  <c:v>21.2</c:v>
                </c:pt>
                <c:pt idx="559">
                  <c:v>22.67</c:v>
                </c:pt>
                <c:pt idx="560">
                  <c:v>26.3</c:v>
                </c:pt>
                <c:pt idx="561" formatCode="General">
                  <c:v>32.75</c:v>
                </c:pt>
                <c:pt idx="562">
                  <c:v>27.5</c:v>
                </c:pt>
                <c:pt idx="563" formatCode="0.00">
                  <c:v>23.71</c:v>
                </c:pt>
                <c:pt idx="564" formatCode="0.00">
                  <c:v>13.925000000000001</c:v>
                </c:pt>
                <c:pt idx="565" formatCode="0.00">
                  <c:v>27.25</c:v>
                </c:pt>
                <c:pt idx="566">
                  <c:v>21.6</c:v>
                </c:pt>
                <c:pt idx="567" formatCode="0.00">
                  <c:v>24.12</c:v>
                </c:pt>
                <c:pt idx="568" formatCode="0.00">
                  <c:v>24.687000000000001</c:v>
                </c:pt>
                <c:pt idx="569" formatCode="0.00">
                  <c:v>26.3</c:v>
                </c:pt>
                <c:pt idx="570" formatCode="0.00">
                  <c:v>29.875</c:v>
                </c:pt>
                <c:pt idx="571">
                  <c:v>30.3</c:v>
                </c:pt>
                <c:pt idx="572" formatCode="0.00">
                  <c:v>22.42</c:v>
                </c:pt>
                <c:pt idx="573">
                  <c:v>32.25</c:v>
                </c:pt>
                <c:pt idx="574" formatCode="0.00">
                  <c:v>27</c:v>
                </c:pt>
                <c:pt idx="575">
                  <c:v>29.6</c:v>
                </c:pt>
                <c:pt idx="576">
                  <c:v>35.369999999999997</c:v>
                </c:pt>
                <c:pt idx="577">
                  <c:v>33.06</c:v>
                </c:pt>
                <c:pt idx="578" formatCode="0.00">
                  <c:v>26.856999999999999</c:v>
                </c:pt>
                <c:pt idx="579" formatCode="0.00">
                  <c:v>23.707999999999998</c:v>
                </c:pt>
                <c:pt idx="580" formatCode="0.00">
                  <c:v>28</c:v>
                </c:pt>
                <c:pt idx="581" formatCode="0.00">
                  <c:v>26.125</c:v>
                </c:pt>
                <c:pt idx="582" formatCode="0.00">
                  <c:v>27.62</c:v>
                </c:pt>
                <c:pt idx="583" formatCode="0.00">
                  <c:v>20</c:v>
                </c:pt>
                <c:pt idx="584">
                  <c:v>34.119999999999997</c:v>
                </c:pt>
                <c:pt idx="585">
                  <c:v>40.28</c:v>
                </c:pt>
                <c:pt idx="586" formatCode="0.00">
                  <c:v>34</c:v>
                </c:pt>
                <c:pt idx="587">
                  <c:v>35.31</c:v>
                </c:pt>
                <c:pt idx="588" formatCode="0.00">
                  <c:v>30</c:v>
                </c:pt>
                <c:pt idx="589" formatCode="0.00">
                  <c:v>28</c:v>
                </c:pt>
                <c:pt idx="590" formatCode="General">
                  <c:v>20.82</c:v>
                </c:pt>
                <c:pt idx="591">
                  <c:v>35</c:v>
                </c:pt>
                <c:pt idx="592">
                  <c:v>36.25</c:v>
                </c:pt>
                <c:pt idx="593" formatCode="0.00">
                  <c:v>30.17</c:v>
                </c:pt>
                <c:pt idx="594">
                  <c:v>35.69</c:v>
                </c:pt>
                <c:pt idx="595" formatCode="0.00">
                  <c:v>28.56</c:v>
                </c:pt>
                <c:pt idx="596">
                  <c:v>39.83</c:v>
                </c:pt>
                <c:pt idx="597">
                  <c:v>38.25</c:v>
                </c:pt>
                <c:pt idx="598" formatCode="General">
                  <c:v>28.9</c:v>
                </c:pt>
                <c:pt idx="599" formatCode="0.00">
                  <c:v>38.5</c:v>
                </c:pt>
                <c:pt idx="600" formatCode="0.00">
                  <c:v>35.17</c:v>
                </c:pt>
                <c:pt idx="601" formatCode="General">
                  <c:v>30.87</c:v>
                </c:pt>
                <c:pt idx="602" formatCode="0.00">
                  <c:v>43.57</c:v>
                </c:pt>
                <c:pt idx="603" formatCode="General">
                  <c:v>32.71</c:v>
                </c:pt>
                <c:pt idx="604" formatCode="General">
                  <c:v>35.54</c:v>
                </c:pt>
                <c:pt idx="605" formatCode="General">
                  <c:v>36.6</c:v>
                </c:pt>
                <c:pt idx="606" formatCode="General">
                  <c:v>41.44</c:v>
                </c:pt>
                <c:pt idx="607" formatCode="General">
                  <c:v>38.96</c:v>
                </c:pt>
                <c:pt idx="608" formatCode="General">
                  <c:v>37.44</c:v>
                </c:pt>
                <c:pt idx="609" formatCode="General">
                  <c:v>43.5</c:v>
                </c:pt>
                <c:pt idx="610" formatCode="General">
                  <c:v>42.94</c:v>
                </c:pt>
                <c:pt idx="611" formatCode="General">
                  <c:v>51.33</c:v>
                </c:pt>
                <c:pt idx="612" formatCode="General">
                  <c:v>40.83</c:v>
                </c:pt>
                <c:pt idx="613" formatCode="General">
                  <c:v>44.45</c:v>
                </c:pt>
                <c:pt idx="614" formatCode="General">
                  <c:v>39.450000000000003</c:v>
                </c:pt>
                <c:pt idx="615" formatCode="General">
                  <c:v>44.73</c:v>
                </c:pt>
                <c:pt idx="616" formatCode="General">
                  <c:v>1.9330000000000001</c:v>
                </c:pt>
                <c:pt idx="617" formatCode="General">
                  <c:v>2.1909999999999998</c:v>
                </c:pt>
                <c:pt idx="618" formatCode="General">
                  <c:v>2.8239999999999998</c:v>
                </c:pt>
                <c:pt idx="619" formatCode="General">
                  <c:v>3.2120000000000002</c:v>
                </c:pt>
                <c:pt idx="620" formatCode="General">
                  <c:v>3.3410000000000002</c:v>
                </c:pt>
                <c:pt idx="621" formatCode="General">
                  <c:v>3.6</c:v>
                </c:pt>
                <c:pt idx="622" formatCode="General">
                  <c:v>3.7290000000000001</c:v>
                </c:pt>
                <c:pt idx="623" formatCode="General">
                  <c:v>3.859</c:v>
                </c:pt>
                <c:pt idx="624" formatCode="General">
                  <c:v>10.8</c:v>
                </c:pt>
                <c:pt idx="625" formatCode="General">
                  <c:v>14.279</c:v>
                </c:pt>
                <c:pt idx="626" formatCode="General">
                  <c:v>19.553000000000001</c:v>
                </c:pt>
                <c:pt idx="627" formatCode="General">
                  <c:v>21.738</c:v>
                </c:pt>
                <c:pt idx="628" formatCode="General">
                  <c:v>19.940999999999999</c:v>
                </c:pt>
                <c:pt idx="629" formatCode="General">
                  <c:v>17.757000000000001</c:v>
                </c:pt>
                <c:pt idx="630" formatCode="General">
                  <c:v>18.648</c:v>
                </c:pt>
                <c:pt idx="631" formatCode="General">
                  <c:v>16.981000000000002</c:v>
                </c:pt>
                <c:pt idx="632" formatCode="General">
                  <c:v>23.792999999999999</c:v>
                </c:pt>
                <c:pt idx="633" formatCode="General">
                  <c:v>31.510999999999999</c:v>
                </c:pt>
                <c:pt idx="634" formatCode="General">
                  <c:v>38.466999999999999</c:v>
                </c:pt>
                <c:pt idx="635" formatCode="General">
                  <c:v>43.223999999999997</c:v>
                </c:pt>
                <c:pt idx="636" formatCode="General">
                  <c:v>42.06</c:v>
                </c:pt>
                <c:pt idx="637" formatCode="General">
                  <c:v>42.06</c:v>
                </c:pt>
                <c:pt idx="638" formatCode="General">
                  <c:v>40.780999999999999</c:v>
                </c:pt>
                <c:pt idx="639" formatCode="General">
                  <c:v>41.557000000000002</c:v>
                </c:pt>
                <c:pt idx="640" formatCode="General">
                  <c:v>1.74</c:v>
                </c:pt>
                <c:pt idx="641" formatCode="General">
                  <c:v>1.998</c:v>
                </c:pt>
                <c:pt idx="642" formatCode="General">
                  <c:v>2.7869999999999999</c:v>
                </c:pt>
                <c:pt idx="643" formatCode="General">
                  <c:v>3.1739999999999999</c:v>
                </c:pt>
                <c:pt idx="644" formatCode="General">
                  <c:v>2.6579999999999999</c:v>
                </c:pt>
                <c:pt idx="645" formatCode="General">
                  <c:v>3.9620000000000002</c:v>
                </c:pt>
                <c:pt idx="646" formatCode="General">
                  <c:v>2.9119999999999999</c:v>
                </c:pt>
                <c:pt idx="647" formatCode="General">
                  <c:v>4.22</c:v>
                </c:pt>
                <c:pt idx="648" formatCode="General">
                  <c:v>10.112</c:v>
                </c:pt>
                <c:pt idx="649" formatCode="General">
                  <c:v>14.398999999999999</c:v>
                </c:pt>
                <c:pt idx="650" formatCode="General">
                  <c:v>18.440999999999999</c:v>
                </c:pt>
                <c:pt idx="651" formatCode="General">
                  <c:v>21.638000000000002</c:v>
                </c:pt>
                <c:pt idx="652" formatCode="General">
                  <c:v>24.448</c:v>
                </c:pt>
                <c:pt idx="653" formatCode="General">
                  <c:v>23.588000000000001</c:v>
                </c:pt>
                <c:pt idx="654" formatCode="General">
                  <c:v>23.228999999999999</c:v>
                </c:pt>
                <c:pt idx="655" formatCode="General">
                  <c:v>22.484000000000002</c:v>
                </c:pt>
                <c:pt idx="656" formatCode="General">
                  <c:v>28.132000000000001</c:v>
                </c:pt>
                <c:pt idx="657" formatCode="General">
                  <c:v>32.777000000000001</c:v>
                </c:pt>
                <c:pt idx="658" formatCode="General">
                  <c:v>40.375</c:v>
                </c:pt>
                <c:pt idx="659" formatCode="General">
                  <c:v>43.198999999999998</c:v>
                </c:pt>
                <c:pt idx="660" formatCode="General">
                  <c:v>45.405999999999999</c:v>
                </c:pt>
                <c:pt idx="661" formatCode="General">
                  <c:v>44.545999999999999</c:v>
                </c:pt>
                <c:pt idx="662" formatCode="General">
                  <c:v>42.582000000000001</c:v>
                </c:pt>
                <c:pt idx="663" formatCode="General">
                  <c:v>43.814999999999998</c:v>
                </c:pt>
                <c:pt idx="664" formatCode="General">
                  <c:v>5.08</c:v>
                </c:pt>
                <c:pt idx="665" formatCode="General">
                  <c:v>4.9779999999999998</c:v>
                </c:pt>
                <c:pt idx="666" formatCode="General">
                  <c:v>6.4009999999999998</c:v>
                </c:pt>
                <c:pt idx="667" formatCode="General">
                  <c:v>5.6130000000000004</c:v>
                </c:pt>
                <c:pt idx="668" formatCode="General">
                  <c:v>8.5090000000000003</c:v>
                </c:pt>
                <c:pt idx="669" formatCode="General">
                  <c:v>5.944</c:v>
                </c:pt>
                <c:pt idx="670" formatCode="General">
                  <c:v>6.375</c:v>
                </c:pt>
                <c:pt idx="671" formatCode="General">
                  <c:v>6.4260000000000002</c:v>
                </c:pt>
                <c:pt idx="672" formatCode="General">
                  <c:v>6.452</c:v>
                </c:pt>
                <c:pt idx="673" formatCode="General">
                  <c:v>4.5720000000000001</c:v>
                </c:pt>
                <c:pt idx="674" formatCode="General">
                  <c:v>8.3309999999999995</c:v>
                </c:pt>
                <c:pt idx="675" formatCode="General">
                  <c:v>5.2320000000000002</c:v>
                </c:pt>
                <c:pt idx="676" formatCode="General">
                  <c:v>3.5310000000000001</c:v>
                </c:pt>
                <c:pt idx="677" formatCode="General">
                  <c:v>1.9810000000000001</c:v>
                </c:pt>
                <c:pt idx="678" formatCode="General">
                  <c:v>2.1339999999999999</c:v>
                </c:pt>
                <c:pt idx="679" formatCode="General">
                  <c:v>2.7429999999999999</c:v>
                </c:pt>
                <c:pt idx="680" formatCode="General">
                  <c:v>4.2670000000000003</c:v>
                </c:pt>
                <c:pt idx="681" formatCode="General">
                  <c:v>4.3940000000000001</c:v>
                </c:pt>
                <c:pt idx="682" formatCode="General">
                  <c:v>2.8959999999999999</c:v>
                </c:pt>
                <c:pt idx="683" formatCode="General">
                  <c:v>1.905</c:v>
                </c:pt>
                <c:pt idx="684" formatCode="General">
                  <c:v>2.794</c:v>
                </c:pt>
                <c:pt idx="685" formatCode="General">
                  <c:v>3.988</c:v>
                </c:pt>
                <c:pt idx="686" formatCode="General">
                  <c:v>1.9810000000000001</c:v>
                </c:pt>
                <c:pt idx="687" formatCode="General">
                  <c:v>4.1399999999999997</c:v>
                </c:pt>
                <c:pt idx="688" formatCode="General">
                  <c:v>2.0830000000000002</c:v>
                </c:pt>
                <c:pt idx="689" formatCode="General">
                  <c:v>2.819</c:v>
                </c:pt>
                <c:pt idx="690" formatCode="General">
                  <c:v>3.556</c:v>
                </c:pt>
                <c:pt idx="691" formatCode="General">
                  <c:v>2.3620000000000001</c:v>
                </c:pt>
                <c:pt idx="692" formatCode="General">
                  <c:v>2.9460000000000002</c:v>
                </c:pt>
                <c:pt idx="693" formatCode="General">
                  <c:v>3.6829999999999998</c:v>
                </c:pt>
                <c:pt idx="694" formatCode="General">
                  <c:v>3.3780000000000001</c:v>
                </c:pt>
                <c:pt idx="695" formatCode="General">
                  <c:v>9.8040000000000003</c:v>
                </c:pt>
                <c:pt idx="696" formatCode="General">
                  <c:v>8.3309999999999995</c:v>
                </c:pt>
                <c:pt idx="697" formatCode="General">
                  <c:v>5.4610000000000003</c:v>
                </c:pt>
                <c:pt idx="698" formatCode="General">
                  <c:v>3.8610000000000002</c:v>
                </c:pt>
                <c:pt idx="699" formatCode="General">
                  <c:v>6.3250000000000002</c:v>
                </c:pt>
                <c:pt idx="700" formatCode="General">
                  <c:v>3.9369999999999998</c:v>
                </c:pt>
                <c:pt idx="701" formatCode="General">
                  <c:v>4.75</c:v>
                </c:pt>
                <c:pt idx="702" formatCode="General">
                  <c:v>6.4009999999999998</c:v>
                </c:pt>
                <c:pt idx="703" formatCode="General">
                  <c:v>5.8170000000000002</c:v>
                </c:pt>
                <c:pt idx="704" formatCode="General">
                  <c:v>5.2830000000000004</c:v>
                </c:pt>
                <c:pt idx="705" formatCode="General">
                  <c:v>5.1559999999999997</c:v>
                </c:pt>
                <c:pt idx="706" formatCode="General">
                  <c:v>3.15</c:v>
                </c:pt>
                <c:pt idx="707" formatCode="General">
                  <c:v>4.7750000000000004</c:v>
                </c:pt>
                <c:pt idx="708" formatCode="General">
                  <c:v>2.718</c:v>
                </c:pt>
                <c:pt idx="709" formatCode="General">
                  <c:v>7.6449999999999996</c:v>
                </c:pt>
                <c:pt idx="710" formatCode="General">
                  <c:v>3.48</c:v>
                </c:pt>
                <c:pt idx="711" formatCode="General">
                  <c:v>4.9779999999999998</c:v>
                </c:pt>
                <c:pt idx="712" formatCode="General">
                  <c:v>12.395</c:v>
                </c:pt>
                <c:pt idx="713" formatCode="General">
                  <c:v>2.3370000000000002</c:v>
                </c:pt>
                <c:pt idx="714" formatCode="General">
                  <c:v>2.54</c:v>
                </c:pt>
                <c:pt idx="715" formatCode="General">
                  <c:v>10.58</c:v>
                </c:pt>
                <c:pt idx="716" formatCode="General">
                  <c:v>7.02</c:v>
                </c:pt>
                <c:pt idx="717" formatCode="General">
                  <c:v>6.28</c:v>
                </c:pt>
                <c:pt idx="718" formatCode="General">
                  <c:v>7.99</c:v>
                </c:pt>
                <c:pt idx="719" formatCode="General">
                  <c:v>6.92</c:v>
                </c:pt>
                <c:pt idx="720" formatCode="General">
                  <c:v>3.36</c:v>
                </c:pt>
                <c:pt idx="721" formatCode="General">
                  <c:v>5.99</c:v>
                </c:pt>
                <c:pt idx="722" formatCode="General">
                  <c:v>9.4499999999999993</c:v>
                </c:pt>
                <c:pt idx="723" formatCode="General">
                  <c:v>6.02</c:v>
                </c:pt>
                <c:pt idx="724" formatCode="General">
                  <c:v>5</c:v>
                </c:pt>
                <c:pt idx="725" formatCode="General">
                  <c:v>4.49</c:v>
                </c:pt>
                <c:pt idx="726" formatCode="General">
                  <c:v>10.46</c:v>
                </c:pt>
                <c:pt idx="727" formatCode="General">
                  <c:v>8.6199999999999992</c:v>
                </c:pt>
                <c:pt idx="728" formatCode="General">
                  <c:v>5.34</c:v>
                </c:pt>
                <c:pt idx="729" formatCode="General">
                  <c:v>8.14</c:v>
                </c:pt>
                <c:pt idx="730" formatCode="General">
                  <c:v>7.33</c:v>
                </c:pt>
                <c:pt idx="731" formatCode="General">
                  <c:v>5.04</c:v>
                </c:pt>
                <c:pt idx="732" formatCode="General">
                  <c:v>4.47</c:v>
                </c:pt>
                <c:pt idx="733" formatCode="General">
                  <c:v>5.44</c:v>
                </c:pt>
                <c:pt idx="734" formatCode="General">
                  <c:v>4.2300000000000004</c:v>
                </c:pt>
                <c:pt idx="735" formatCode="General">
                  <c:v>4.54</c:v>
                </c:pt>
                <c:pt idx="736" formatCode="General">
                  <c:v>1.32</c:v>
                </c:pt>
                <c:pt idx="737" formatCode="General">
                  <c:v>1.3</c:v>
                </c:pt>
                <c:pt idx="738" formatCode="General">
                  <c:v>5.13</c:v>
                </c:pt>
                <c:pt idx="739" formatCode="General">
                  <c:v>1.55</c:v>
                </c:pt>
                <c:pt idx="740" formatCode="General">
                  <c:v>3.63</c:v>
                </c:pt>
                <c:pt idx="741" formatCode="General">
                  <c:v>3.73</c:v>
                </c:pt>
                <c:pt idx="742" formatCode="General">
                  <c:v>4</c:v>
                </c:pt>
                <c:pt idx="743" formatCode="General">
                  <c:v>4.71</c:v>
                </c:pt>
                <c:pt idx="744" formatCode="General">
                  <c:v>1.44</c:v>
                </c:pt>
                <c:pt idx="745" formatCode="General">
                  <c:v>6.96</c:v>
                </c:pt>
                <c:pt idx="746" formatCode="General">
                  <c:v>5.3</c:v>
                </c:pt>
                <c:pt idx="747" formatCode="General">
                  <c:v>4.83</c:v>
                </c:pt>
                <c:pt idx="748" formatCode="General">
                  <c:v>3.89</c:v>
                </c:pt>
                <c:pt idx="749" formatCode="General">
                  <c:v>4.91</c:v>
                </c:pt>
                <c:pt idx="750" formatCode="General">
                  <c:v>3.81</c:v>
                </c:pt>
                <c:pt idx="751" formatCode="General">
                  <c:v>3.9</c:v>
                </c:pt>
                <c:pt idx="752" formatCode="General">
                  <c:v>4.04</c:v>
                </c:pt>
                <c:pt idx="753" formatCode="General">
                  <c:v>4.04</c:v>
                </c:pt>
                <c:pt idx="754" formatCode="General">
                  <c:v>4.0599999999999996</c:v>
                </c:pt>
                <c:pt idx="755" formatCode="General">
                  <c:v>3.18</c:v>
                </c:pt>
                <c:pt idx="756" formatCode="General">
                  <c:v>2.5099999999999998</c:v>
                </c:pt>
                <c:pt idx="757" formatCode="General">
                  <c:v>2.92</c:v>
                </c:pt>
                <c:pt idx="758" formatCode="General">
                  <c:v>5.48</c:v>
                </c:pt>
                <c:pt idx="759" formatCode="General">
                  <c:v>5</c:v>
                </c:pt>
                <c:pt idx="760" formatCode="General">
                  <c:v>3.32</c:v>
                </c:pt>
                <c:pt idx="761" formatCode="General">
                  <c:v>2.8</c:v>
                </c:pt>
                <c:pt idx="762" formatCode="General">
                  <c:v>4.18</c:v>
                </c:pt>
                <c:pt idx="763" formatCode="General">
                  <c:v>1.99</c:v>
                </c:pt>
                <c:pt idx="764" formatCode="General">
                  <c:v>3.76</c:v>
                </c:pt>
                <c:pt idx="765" formatCode="General">
                  <c:v>3.31</c:v>
                </c:pt>
                <c:pt idx="766" formatCode="General">
                  <c:v>4.1399999999999997</c:v>
                </c:pt>
                <c:pt idx="767" formatCode="General">
                  <c:v>1.39</c:v>
                </c:pt>
                <c:pt idx="768" formatCode="General">
                  <c:v>2.06</c:v>
                </c:pt>
                <c:pt idx="769" formatCode="General">
                  <c:v>1.18</c:v>
                </c:pt>
                <c:pt idx="770" formatCode="General">
                  <c:v>1.24</c:v>
                </c:pt>
                <c:pt idx="771" formatCode="General">
                  <c:v>2.04</c:v>
                </c:pt>
                <c:pt idx="772" formatCode="General">
                  <c:v>1.71</c:v>
                </c:pt>
                <c:pt idx="773" formatCode="General">
                  <c:v>1.71</c:v>
                </c:pt>
                <c:pt idx="774" formatCode="General">
                  <c:v>1.87</c:v>
                </c:pt>
                <c:pt idx="775" formatCode="General">
                  <c:v>1.58</c:v>
                </c:pt>
                <c:pt idx="776" formatCode="General">
                  <c:v>1.44</c:v>
                </c:pt>
                <c:pt idx="777" formatCode="General">
                  <c:v>1.85</c:v>
                </c:pt>
                <c:pt idx="778" formatCode="General">
                  <c:v>1.01</c:v>
                </c:pt>
                <c:pt idx="779" formatCode="General">
                  <c:v>1.65</c:v>
                </c:pt>
                <c:pt idx="780" formatCode="General">
                  <c:v>1.55</c:v>
                </c:pt>
                <c:pt idx="781" formatCode="General">
                  <c:v>1.52</c:v>
                </c:pt>
                <c:pt idx="782" formatCode="General">
                  <c:v>1.9</c:v>
                </c:pt>
                <c:pt idx="783" formatCode="General">
                  <c:v>1.1399999999999999</c:v>
                </c:pt>
                <c:pt idx="784" formatCode="General">
                  <c:v>1.08</c:v>
                </c:pt>
                <c:pt idx="785" formatCode="General">
                  <c:v>0.79</c:v>
                </c:pt>
                <c:pt idx="786" formatCode="General">
                  <c:v>1.18</c:v>
                </c:pt>
                <c:pt idx="787" formatCode="General">
                  <c:v>1.3759999999999999</c:v>
                </c:pt>
                <c:pt idx="788" formatCode="General">
                  <c:v>1.512</c:v>
                </c:pt>
                <c:pt idx="789" formatCode="General">
                  <c:v>1.542</c:v>
                </c:pt>
                <c:pt idx="790" formatCode="General">
                  <c:v>1.7070000000000001</c:v>
                </c:pt>
                <c:pt idx="791" formatCode="General">
                  <c:v>1.7949999999999999</c:v>
                </c:pt>
                <c:pt idx="792" formatCode="General">
                  <c:v>1.91</c:v>
                </c:pt>
                <c:pt idx="793" formatCode="General">
                  <c:v>1.9259999999999999</c:v>
                </c:pt>
                <c:pt idx="794" formatCode="General">
                  <c:v>2.2240000000000002</c:v>
                </c:pt>
                <c:pt idx="795" formatCode="General">
                  <c:v>2.3199999999999998</c:v>
                </c:pt>
                <c:pt idx="796" formatCode="General">
                  <c:v>2.4990000000000001</c:v>
                </c:pt>
                <c:pt idx="797" formatCode="General">
                  <c:v>2.4750000000000001</c:v>
                </c:pt>
                <c:pt idx="798" formatCode="General">
                  <c:v>2.589</c:v>
                </c:pt>
                <c:pt idx="799" formatCode="General">
                  <c:v>3.03</c:v>
                </c:pt>
                <c:pt idx="800" formatCode="General">
                  <c:v>3.17</c:v>
                </c:pt>
                <c:pt idx="801" formatCode="General">
                  <c:v>3.6890000000000001</c:v>
                </c:pt>
                <c:pt idx="802" formatCode="General">
                  <c:v>3.7749999999999999</c:v>
                </c:pt>
                <c:pt idx="803" formatCode="General">
                  <c:v>3.8820000000000001</c:v>
                </c:pt>
                <c:pt idx="804" formatCode="General">
                  <c:v>3.9729999999999999</c:v>
                </c:pt>
                <c:pt idx="805" formatCode="General">
                  <c:v>4.109</c:v>
                </c:pt>
                <c:pt idx="806" formatCode="General">
                  <c:v>4.1029999999999998</c:v>
                </c:pt>
                <c:pt idx="807" formatCode="General">
                  <c:v>4.7480000000000002</c:v>
                </c:pt>
                <c:pt idx="808" formatCode="General">
                  <c:v>4.75</c:v>
                </c:pt>
                <c:pt idx="809" formatCode="General">
                  <c:v>5.0060000000000002</c:v>
                </c:pt>
                <c:pt idx="810" formatCode="General">
                  <c:v>5.1559999999999997</c:v>
                </c:pt>
                <c:pt idx="811" formatCode="General">
                  <c:v>5.3179999999999996</c:v>
                </c:pt>
                <c:pt idx="812" formatCode="General">
                  <c:v>5.4219999999999997</c:v>
                </c:pt>
                <c:pt idx="813" formatCode="General">
                  <c:v>6.8230000000000004</c:v>
                </c:pt>
                <c:pt idx="814" formatCode="0.00_);[Red]\(0.00\)">
                  <c:v>2.68</c:v>
                </c:pt>
                <c:pt idx="815" formatCode="0.00_);[Red]\(0.00\)">
                  <c:v>5.29</c:v>
                </c:pt>
                <c:pt idx="816" formatCode="0.00_);[Red]\(0.00\)">
                  <c:v>5.19</c:v>
                </c:pt>
                <c:pt idx="817" formatCode="0.00_);[Red]\(0.00\)">
                  <c:v>19.27</c:v>
                </c:pt>
                <c:pt idx="818" formatCode="0.00_);[Red]\(0.00\)">
                  <c:v>3.71</c:v>
                </c:pt>
                <c:pt idx="819" formatCode="0.00_);[Red]\(0.00\)">
                  <c:v>13.76</c:v>
                </c:pt>
                <c:pt idx="820" formatCode="0.00_);[Red]\(0.00\)">
                  <c:v>1.92</c:v>
                </c:pt>
                <c:pt idx="821" formatCode="0.00_);[Red]\(0.00\)">
                  <c:v>17.82</c:v>
                </c:pt>
                <c:pt idx="822" formatCode="0.000_);[Red]\(0.000\)">
                  <c:v>6.5</c:v>
                </c:pt>
                <c:pt idx="823" formatCode="0.000_);[Red]\(0.000\)">
                  <c:v>3</c:v>
                </c:pt>
                <c:pt idx="824" formatCode="0.000_);[Red]\(0.000\)">
                  <c:v>5.7</c:v>
                </c:pt>
                <c:pt idx="825" formatCode="0.000_);[Red]\(0.000\)">
                  <c:v>11.1</c:v>
                </c:pt>
                <c:pt idx="826" formatCode="0.000_);[Red]\(0.000\)">
                  <c:v>11.7</c:v>
                </c:pt>
                <c:pt idx="827" formatCode="0.000_);[Red]\(0.000\)">
                  <c:v>5.9</c:v>
                </c:pt>
              </c:numCache>
            </c:numRef>
          </c:xVal>
          <c:yVal>
            <c:numRef>
              <c:f>'Drag law'!$R$3:$R$830</c:f>
              <c:numCache>
                <c:formatCode>0.0000</c:formatCode>
                <c:ptCount val="828"/>
                <c:pt idx="0">
                  <c:v>0.56570772026115734</c:v>
                </c:pt>
                <c:pt idx="1">
                  <c:v>2.2749896346255607</c:v>
                </c:pt>
                <c:pt idx="2">
                  <c:v>4.8874972996641146</c:v>
                </c:pt>
                <c:pt idx="3">
                  <c:v>8.0355939138034866</c:v>
                </c:pt>
                <c:pt idx="4">
                  <c:v>11.476616645034747</c:v>
                </c:pt>
                <c:pt idx="5">
                  <c:v>1.3205109917462816</c:v>
                </c:pt>
                <c:pt idx="6">
                  <c:v>4.9888490196858193</c:v>
                </c:pt>
                <c:pt idx="7">
                  <c:v>10.172953858155543</c:v>
                </c:pt>
                <c:pt idx="8">
                  <c:v>16.049448120451153</c:v>
                </c:pt>
                <c:pt idx="9">
                  <c:v>22.107382299129711</c:v>
                </c:pt>
                <c:pt idx="10">
                  <c:v>2.7007707685557185</c:v>
                </c:pt>
                <c:pt idx="11">
                  <c:v>9.7945640825599671</c:v>
                </c:pt>
                <c:pt idx="12">
                  <c:v>19.235583093661631</c:v>
                </c:pt>
                <c:pt idx="13">
                  <c:v>29.33655668560338</c:v>
                </c:pt>
                <c:pt idx="14">
                  <c:v>39.306853502221031</c:v>
                </c:pt>
                <c:pt idx="15">
                  <c:v>1.3172422270805828</c:v>
                </c:pt>
                <c:pt idx="16">
                  <c:v>4.8139000726138006</c:v>
                </c:pt>
                <c:pt idx="17">
                  <c:v>9.4374632824831046</c:v>
                </c:pt>
                <c:pt idx="18">
                  <c:v>14.327343729062212</c:v>
                </c:pt>
                <c:pt idx="19">
                  <c:v>19.212847475402445</c:v>
                </c:pt>
                <c:pt idx="20">
                  <c:v>2.933507259475824</c:v>
                </c:pt>
                <c:pt idx="21">
                  <c:v>9.8364103282636339</c:v>
                </c:pt>
                <c:pt idx="22">
                  <c:v>18.025586375208821</c:v>
                </c:pt>
                <c:pt idx="23">
                  <c:v>26.265439471530563</c:v>
                </c:pt>
                <c:pt idx="24">
                  <c:v>34.15688818705388</c:v>
                </c:pt>
                <c:pt idx="25">
                  <c:v>5.8160300371189111</c:v>
                </c:pt>
                <c:pt idx="26">
                  <c:v>18.274869758035969</c:v>
                </c:pt>
                <c:pt idx="27">
                  <c:v>31.848227170815115</c:v>
                </c:pt>
                <c:pt idx="28">
                  <c:v>45.035357377738087</c:v>
                </c:pt>
                <c:pt idx="29">
                  <c:v>57.444096096792371</c:v>
                </c:pt>
                <c:pt idx="30">
                  <c:v>1.8363757811607864</c:v>
                </c:pt>
                <c:pt idx="31">
                  <c:v>6.2108755931292094</c:v>
                </c:pt>
                <c:pt idx="32">
                  <c:v>11.343549253349266</c:v>
                </c:pt>
                <c:pt idx="33">
                  <c:v>16.653854750634554</c:v>
                </c:pt>
                <c:pt idx="34">
                  <c:v>21.782076683069967</c:v>
                </c:pt>
                <c:pt idx="35">
                  <c:v>4.0115752861352005</c:v>
                </c:pt>
                <c:pt idx="36">
                  <c:v>12.080357435769976</c:v>
                </c:pt>
                <c:pt idx="37">
                  <c:v>20.954853151133456</c:v>
                </c:pt>
                <c:pt idx="38">
                  <c:v>29.676325852311493</c:v>
                </c:pt>
                <c:pt idx="39">
                  <c:v>37.811040239121347</c:v>
                </c:pt>
                <c:pt idx="40">
                  <c:v>7.6549003516633309</c:v>
                </c:pt>
                <c:pt idx="41">
                  <c:v>21.688597209305868</c:v>
                </c:pt>
                <c:pt idx="42">
                  <c:v>35.960894159737748</c:v>
                </c:pt>
                <c:pt idx="43">
                  <c:v>49.346305541368281</c:v>
                </c:pt>
                <c:pt idx="44">
                  <c:v>61.842655167718888</c:v>
                </c:pt>
                <c:pt idx="45">
                  <c:v>0.48696174022736471</c:v>
                </c:pt>
                <c:pt idx="46">
                  <c:v>1.9319507457503604</c:v>
                </c:pt>
                <c:pt idx="47">
                  <c:v>3.9056310965535803</c:v>
                </c:pt>
                <c:pt idx="48">
                  <c:v>6.4497497915623363</c:v>
                </c:pt>
                <c:pt idx="49">
                  <c:v>1.1201908502594073</c:v>
                </c:pt>
                <c:pt idx="50">
                  <c:v>4.0274669707750759</c:v>
                </c:pt>
                <c:pt idx="51">
                  <c:v>8.1358885676609809</c:v>
                </c:pt>
                <c:pt idx="52">
                  <c:v>12.895044745808177</c:v>
                </c:pt>
                <c:pt idx="53">
                  <c:v>2.1538702778183825</c:v>
                </c:pt>
                <c:pt idx="54">
                  <c:v>7.9349356570897225</c:v>
                </c:pt>
                <c:pt idx="55">
                  <c:v>15.714858625506865</c:v>
                </c:pt>
                <c:pt idx="56">
                  <c:v>24.053476971614039</c:v>
                </c:pt>
                <c:pt idx="57">
                  <c:v>0.72648531480007217</c:v>
                </c:pt>
                <c:pt idx="58">
                  <c:v>2.8000648659115268</c:v>
                </c:pt>
                <c:pt idx="59">
                  <c:v>5.4349847194589902</c:v>
                </c:pt>
                <c:pt idx="60">
                  <c:v>8.5141788771454596</c:v>
                </c:pt>
                <c:pt idx="61">
                  <c:v>1.5521424637462409</c:v>
                </c:pt>
                <c:pt idx="62">
                  <c:v>5.6797066086254331</c:v>
                </c:pt>
                <c:pt idx="63">
                  <c:v>10.677265377475749</c:v>
                </c:pt>
                <c:pt idx="64">
                  <c:v>16.071520346251418</c:v>
                </c:pt>
                <c:pt idx="65">
                  <c:v>3.1467575913665637</c:v>
                </c:pt>
                <c:pt idx="66">
                  <c:v>10.611979904576147</c:v>
                </c:pt>
                <c:pt idx="67">
                  <c:v>19.418197327429532</c:v>
                </c:pt>
                <c:pt idx="68">
                  <c:v>28.311058834172293</c:v>
                </c:pt>
                <c:pt idx="69">
                  <c:v>1.4932172455074129</c:v>
                </c:pt>
                <c:pt idx="70">
                  <c:v>5.1298823566029261</c:v>
                </c:pt>
                <c:pt idx="71">
                  <c:v>9.1911172944623161</c:v>
                </c:pt>
                <c:pt idx="72">
                  <c:v>13.356937260286715</c:v>
                </c:pt>
                <c:pt idx="73">
                  <c:v>3.1707741388682229</c:v>
                </c:pt>
                <c:pt idx="74">
                  <c:v>9.8953629388443218</c:v>
                </c:pt>
                <c:pt idx="75">
                  <c:v>16.829159760489478</c:v>
                </c:pt>
                <c:pt idx="76">
                  <c:v>23.576449981207176</c:v>
                </c:pt>
                <c:pt idx="77">
                  <c:v>6.0953653792694933</c:v>
                </c:pt>
                <c:pt idx="78">
                  <c:v>17.381139646468654</c:v>
                </c:pt>
                <c:pt idx="79">
                  <c:v>28.736123385423333</c:v>
                </c:pt>
                <c:pt idx="80">
                  <c:v>39.181231816162963</c:v>
                </c:pt>
                <c:pt idx="81">
                  <c:v>0.2504503744071615</c:v>
                </c:pt>
                <c:pt idx="82">
                  <c:v>0.99870262087736161</c:v>
                </c:pt>
                <c:pt idx="83">
                  <c:v>2.1590587587279462</c:v>
                </c:pt>
                <c:pt idx="84">
                  <c:v>3.6262446751020789</c:v>
                </c:pt>
                <c:pt idx="85">
                  <c:v>7.515092850568406</c:v>
                </c:pt>
                <c:pt idx="86">
                  <c:v>0.53583835829764448</c:v>
                </c:pt>
                <c:pt idx="87">
                  <c:v>2.1528145018206315</c:v>
                </c:pt>
                <c:pt idx="88">
                  <c:v>4.4974207952691057</c:v>
                </c:pt>
                <c:pt idx="89">
                  <c:v>7.5280967762318491</c:v>
                </c:pt>
                <c:pt idx="90">
                  <c:v>14.563592181506028</c:v>
                </c:pt>
                <c:pt idx="91">
                  <c:v>1.1740236405816242</c:v>
                </c:pt>
                <c:pt idx="92">
                  <c:v>4.3691671093603714</c:v>
                </c:pt>
                <c:pt idx="93">
                  <c:v>9.079549777792348</c:v>
                </c:pt>
                <c:pt idx="94">
                  <c:v>14.72968173165162</c:v>
                </c:pt>
                <c:pt idx="95">
                  <c:v>27.035253633460073</c:v>
                </c:pt>
                <c:pt idx="96">
                  <c:v>0.6038639220223172</c:v>
                </c:pt>
                <c:pt idx="97">
                  <c:v>2.1910407217661509</c:v>
                </c:pt>
                <c:pt idx="98">
                  <c:v>4.4987036088332113</c:v>
                </c:pt>
                <c:pt idx="99">
                  <c:v>7.2703591660086619</c:v>
                </c:pt>
                <c:pt idx="100">
                  <c:v>13.393895262529092</c:v>
                </c:pt>
                <c:pt idx="101">
                  <c:v>1.2286947438337723</c:v>
                </c:pt>
                <c:pt idx="102">
                  <c:v>4.6073182701819109</c:v>
                </c:pt>
                <c:pt idx="103">
                  <c:v>9.0299885647418279</c:v>
                </c:pt>
                <c:pt idx="104">
                  <c:v>14.030543772594912</c:v>
                </c:pt>
                <c:pt idx="105">
                  <c:v>24.198859751062418</c:v>
                </c:pt>
                <c:pt idx="106">
                  <c:v>2.5176896668958575</c:v>
                </c:pt>
                <c:pt idx="107">
                  <c:v>8.9350639884147309</c:v>
                </c:pt>
                <c:pt idx="108">
                  <c:v>16.923853872204823</c:v>
                </c:pt>
                <c:pt idx="109">
                  <c:v>25.297293262619583</c:v>
                </c:pt>
                <c:pt idx="110">
                  <c:v>41.641710632951501</c:v>
                </c:pt>
                <c:pt idx="111">
                  <c:v>1.1980202539122358</c:v>
                </c:pt>
                <c:pt idx="112">
                  <c:v>4.238845216006947</c:v>
                </c:pt>
                <c:pt idx="113">
                  <c:v>7.9769605891918696</c:v>
                </c:pt>
                <c:pt idx="114">
                  <c:v>11.910160141676565</c:v>
                </c:pt>
                <c:pt idx="115">
                  <c:v>19.786524631819681</c:v>
                </c:pt>
                <c:pt idx="116">
                  <c:v>2.5275098994750591</c:v>
                </c:pt>
                <c:pt idx="117">
                  <c:v>8.3810543582676651</c:v>
                </c:pt>
                <c:pt idx="118">
                  <c:v>14.923377428859956</c:v>
                </c:pt>
                <c:pt idx="119">
                  <c:v>21.526615062718559</c:v>
                </c:pt>
                <c:pt idx="120">
                  <c:v>33.880752771587908</c:v>
                </c:pt>
                <c:pt idx="121">
                  <c:v>5.0047273793687204</c:v>
                </c:pt>
                <c:pt idx="122">
                  <c:v>15.318560154480192</c:v>
                </c:pt>
                <c:pt idx="123">
                  <c:v>26.098576153209144</c:v>
                </c:pt>
                <c:pt idx="124">
                  <c:v>36.42182029538062</c:v>
                </c:pt>
                <c:pt idx="125">
                  <c:v>55.343034578287465</c:v>
                </c:pt>
                <c:pt idx="126">
                  <c:v>0.85810366908012992</c:v>
                </c:pt>
                <c:pt idx="127">
                  <c:v>3.2977598223825475</c:v>
                </c:pt>
                <c:pt idx="128">
                  <c:v>6.6570397731628317</c:v>
                </c:pt>
                <c:pt idx="129">
                  <c:v>10.387591674186297</c:v>
                </c:pt>
                <c:pt idx="130">
                  <c:v>1.8202151355707619</c:v>
                </c:pt>
                <c:pt idx="131">
                  <c:v>6.9226280031484375</c:v>
                </c:pt>
                <c:pt idx="132">
                  <c:v>13.256427217679434</c:v>
                </c:pt>
                <c:pt idx="133">
                  <c:v>19.92777986236247</c:v>
                </c:pt>
                <c:pt idx="134">
                  <c:v>3.9159874639498176</c:v>
                </c:pt>
                <c:pt idx="135">
                  <c:v>13.246215990624432</c:v>
                </c:pt>
                <c:pt idx="136">
                  <c:v>24.172524453826551</c:v>
                </c:pt>
                <c:pt idx="137">
                  <c:v>34.971314373796503</c:v>
                </c:pt>
                <c:pt idx="138">
                  <c:v>1.9570939291526719</c:v>
                </c:pt>
                <c:pt idx="139">
                  <c:v>6.5636055662752124</c:v>
                </c:pt>
                <c:pt idx="140">
                  <c:v>11.885827493226905</c:v>
                </c:pt>
                <c:pt idx="141">
                  <c:v>17.048092817906635</c:v>
                </c:pt>
                <c:pt idx="142">
                  <c:v>3.9469061365684341</c:v>
                </c:pt>
                <c:pt idx="143">
                  <c:v>12.709217185130107</c:v>
                </c:pt>
                <c:pt idx="144">
                  <c:v>21.556286825474697</c:v>
                </c:pt>
                <c:pt idx="145">
                  <c:v>29.892191668150531</c:v>
                </c:pt>
                <c:pt idx="146">
                  <c:v>7.9587301716344392</c:v>
                </c:pt>
                <c:pt idx="147">
                  <c:v>22.33151965020549</c:v>
                </c:pt>
                <c:pt idx="148">
                  <c:v>36.251260654565542</c:v>
                </c:pt>
                <c:pt idx="149">
                  <c:v>48.861025649738778</c:v>
                </c:pt>
                <c:pt idx="150">
                  <c:v>3.7097210598342709</c:v>
                </c:pt>
                <c:pt idx="151">
                  <c:v>10.609072113511637</c:v>
                </c:pt>
                <c:pt idx="152">
                  <c:v>17.204791694326005</c:v>
                </c:pt>
                <c:pt idx="153">
                  <c:v>23.131619036278746</c:v>
                </c:pt>
                <c:pt idx="154">
                  <c:v>7.2081870156496919</c:v>
                </c:pt>
                <c:pt idx="155">
                  <c:v>19.064445170583415</c:v>
                </c:pt>
                <c:pt idx="156">
                  <c:v>29.290729897348907</c:v>
                </c:pt>
                <c:pt idx="157">
                  <c:v>38.454803461531895</c:v>
                </c:pt>
                <c:pt idx="158">
                  <c:v>13.551454631508262</c:v>
                </c:pt>
                <c:pt idx="159">
                  <c:v>31.532591790369864</c:v>
                </c:pt>
                <c:pt idx="160">
                  <c:v>47.017440399716016</c:v>
                </c:pt>
                <c:pt idx="161">
                  <c:v>60.258859494733443</c:v>
                </c:pt>
                <c:pt idx="162">
                  <c:v>0.49029846389945242</c:v>
                </c:pt>
                <c:pt idx="163">
                  <c:v>1.9650952189201771</c:v>
                </c:pt>
                <c:pt idx="164">
                  <c:v>4.1378239950790885</c:v>
                </c:pt>
                <c:pt idx="165">
                  <c:v>6.8145581967861055</c:v>
                </c:pt>
                <c:pt idx="166">
                  <c:v>12.954019087899075</c:v>
                </c:pt>
                <c:pt idx="167">
                  <c:v>1.0836683248882799</c:v>
                </c:pt>
                <c:pt idx="168">
                  <c:v>4.1233291334345843</c:v>
                </c:pt>
                <c:pt idx="169">
                  <c:v>8.69342557145192</c:v>
                </c:pt>
                <c:pt idx="170">
                  <c:v>13.736961472608545</c:v>
                </c:pt>
                <c:pt idx="171">
                  <c:v>24.53867783962863</c:v>
                </c:pt>
                <c:pt idx="172">
                  <c:v>8.5355679545735832</c:v>
                </c:pt>
                <c:pt idx="173">
                  <c:v>16.618339157290119</c:v>
                </c:pt>
                <c:pt idx="174">
                  <c:v>25.401507752972776</c:v>
                </c:pt>
                <c:pt idx="175">
                  <c:v>43.112405259062008</c:v>
                </c:pt>
                <c:pt idx="176">
                  <c:v>1.1453678849443583</c:v>
                </c:pt>
                <c:pt idx="177">
                  <c:v>4.2069782221670255</c:v>
                </c:pt>
                <c:pt idx="178">
                  <c:v>8.1611358545191752</c:v>
                </c:pt>
                <c:pt idx="179">
                  <c:v>12.427488394445444</c:v>
                </c:pt>
                <c:pt idx="180">
                  <c:v>20.968766107484001</c:v>
                </c:pt>
                <c:pt idx="181">
                  <c:v>2.4437021680857542</c:v>
                </c:pt>
                <c:pt idx="182">
                  <c:v>8.3523616146083768</c:v>
                </c:pt>
                <c:pt idx="183">
                  <c:v>15.705197738147209</c:v>
                </c:pt>
                <c:pt idx="184">
                  <c:v>22.949554922989634</c:v>
                </c:pt>
                <c:pt idx="185">
                  <c:v>36.812541817986414</c:v>
                </c:pt>
                <c:pt idx="186">
                  <c:v>15.847129751690497</c:v>
                </c:pt>
                <c:pt idx="187">
                  <c:v>27.465907257513212</c:v>
                </c:pt>
                <c:pt idx="188">
                  <c:v>39.083191361998935</c:v>
                </c:pt>
                <c:pt idx="189">
                  <c:v>60.281382641721514</c:v>
                </c:pt>
                <c:pt idx="190">
                  <c:v>2.3435026565995973</c:v>
                </c:pt>
                <c:pt idx="191">
                  <c:v>7.5135684518767318</c:v>
                </c:pt>
                <c:pt idx="192">
                  <c:v>13.055144153222715</c:v>
                </c:pt>
                <c:pt idx="193">
                  <c:v>18.455859595849201</c:v>
                </c:pt>
                <c:pt idx="194">
                  <c:v>28.527700982702271</c:v>
                </c:pt>
                <c:pt idx="195">
                  <c:v>4.7964229534095946</c:v>
                </c:pt>
                <c:pt idx="196">
                  <c:v>13.903070666561899</c:v>
                </c:pt>
                <c:pt idx="197">
                  <c:v>23.411684766393861</c:v>
                </c:pt>
                <c:pt idx="198">
                  <c:v>32.004902525299336</c:v>
                </c:pt>
                <c:pt idx="199">
                  <c:v>47.626856321269727</c:v>
                </c:pt>
                <c:pt idx="200">
                  <c:v>24.555719303554046</c:v>
                </c:pt>
                <c:pt idx="201">
                  <c:v>38.812252460915971</c:v>
                </c:pt>
                <c:pt idx="202">
                  <c:v>52.030784625575187</c:v>
                </c:pt>
                <c:pt idx="203">
                  <c:v>75.117211581659774</c:v>
                </c:pt>
                <c:pt idx="204">
                  <c:v>0.54202129399591359</c:v>
                </c:pt>
                <c:pt idx="205">
                  <c:v>2.0894179461002769</c:v>
                </c:pt>
                <c:pt idx="206">
                  <c:v>4.4483994008221872</c:v>
                </c:pt>
                <c:pt idx="207">
                  <c:v>7.390249965182023</c:v>
                </c:pt>
                <c:pt idx="208">
                  <c:v>10.633761185301461</c:v>
                </c:pt>
                <c:pt idx="209">
                  <c:v>1.2073689827645735</c:v>
                </c:pt>
                <c:pt idx="210">
                  <c:v>4.4988719869487834</c:v>
                </c:pt>
                <c:pt idx="211">
                  <c:v>9.2538524309493901</c:v>
                </c:pt>
                <c:pt idx="212">
                  <c:v>14.912296074264439</c:v>
                </c:pt>
                <c:pt idx="213">
                  <c:v>20.851208563187569</c:v>
                </c:pt>
                <c:pt idx="214">
                  <c:v>2.5452461330173395</c:v>
                </c:pt>
                <c:pt idx="215">
                  <c:v>9.1104475743036222</c:v>
                </c:pt>
                <c:pt idx="216">
                  <c:v>17.842502619015512</c:v>
                </c:pt>
                <c:pt idx="217">
                  <c:v>27.67480641870873</c:v>
                </c:pt>
                <c:pt idx="218">
                  <c:v>37.582088919683173</c:v>
                </c:pt>
                <c:pt idx="219">
                  <c:v>1.2651177857622866</c:v>
                </c:pt>
                <c:pt idx="220">
                  <c:v>4.5167174788365632</c:v>
                </c:pt>
                <c:pt idx="221">
                  <c:v>8.8209585508398956</c:v>
                </c:pt>
                <c:pt idx="222">
                  <c:v>13.553896741774718</c:v>
                </c:pt>
                <c:pt idx="223">
                  <c:v>18.345876443716087</c:v>
                </c:pt>
                <c:pt idx="224">
                  <c:v>2.7212879537589938</c:v>
                </c:pt>
                <c:pt idx="225">
                  <c:v>9.116055435241968</c:v>
                </c:pt>
                <c:pt idx="226">
                  <c:v>16.926007110776325</c:v>
                </c:pt>
                <c:pt idx="227">
                  <c:v>25.206101961141055</c:v>
                </c:pt>
                <c:pt idx="228">
                  <c:v>33.189832039256046</c:v>
                </c:pt>
                <c:pt idx="229">
                  <c:v>5.4890154682736085</c:v>
                </c:pt>
                <c:pt idx="230">
                  <c:v>17.025545289783469</c:v>
                </c:pt>
                <c:pt idx="231">
                  <c:v>30.051437648061736</c:v>
                </c:pt>
                <c:pt idx="232">
                  <c:v>43.370459873427222</c:v>
                </c:pt>
                <c:pt idx="233">
                  <c:v>55.821660533884796</c:v>
                </c:pt>
                <c:pt idx="234">
                  <c:v>2.5957558116298314</c:v>
                </c:pt>
                <c:pt idx="235">
                  <c:v>8.1006162157447381</c:v>
                </c:pt>
                <c:pt idx="236">
                  <c:v>14.339465493014819</c:v>
                </c:pt>
                <c:pt idx="237">
                  <c:v>20.509092327298831</c:v>
                </c:pt>
                <c:pt idx="238">
                  <c:v>26.427799967461056</c:v>
                </c:pt>
                <c:pt idx="239">
                  <c:v>5.3233289412362872</c:v>
                </c:pt>
                <c:pt idx="240">
                  <c:v>15.311246575745912</c:v>
                </c:pt>
                <c:pt idx="241">
                  <c:v>25.767582981212851</c:v>
                </c:pt>
                <c:pt idx="242">
                  <c:v>35.812088872793588</c:v>
                </c:pt>
                <c:pt idx="243">
                  <c:v>45.28664692815331</c:v>
                </c:pt>
                <c:pt idx="244">
                  <c:v>10.191231757203251</c:v>
                </c:pt>
                <c:pt idx="245">
                  <c:v>26.930773660506095</c:v>
                </c:pt>
                <c:pt idx="246">
                  <c:v>43.339845502792073</c:v>
                </c:pt>
                <c:pt idx="247">
                  <c:v>58.773997902119604</c:v>
                </c:pt>
                <c:pt idx="248">
                  <c:v>73.050264756198544</c:v>
                </c:pt>
                <c:pt idx="249">
                  <c:v>1.7363207879849667</c:v>
                </c:pt>
                <c:pt idx="250">
                  <c:v>6.041708178146532</c:v>
                </c:pt>
                <c:pt idx="251">
                  <c:v>11.02949244058091</c:v>
                </c:pt>
                <c:pt idx="252">
                  <c:v>3.9160971632818526</c:v>
                </c:pt>
                <c:pt idx="253">
                  <c:v>11.661146548397097</c:v>
                </c:pt>
                <c:pt idx="254">
                  <c:v>20.22680204888799</c:v>
                </c:pt>
                <c:pt idx="255">
                  <c:v>7.5918569323955243</c:v>
                </c:pt>
                <c:pt idx="256">
                  <c:v>21.227411766043161</c:v>
                </c:pt>
                <c:pt idx="257">
                  <c:v>34.50407057724842</c:v>
                </c:pt>
                <c:pt idx="258">
                  <c:v>3.7194228323689709</c:v>
                </c:pt>
                <c:pt idx="259">
                  <c:v>10.515318366714419</c:v>
                </c:pt>
                <c:pt idx="260">
                  <c:v>16.72228823468026</c:v>
                </c:pt>
                <c:pt idx="261">
                  <c:v>7.6091272703464847</c:v>
                </c:pt>
                <c:pt idx="262">
                  <c:v>18.433849211760378</c:v>
                </c:pt>
                <c:pt idx="263">
                  <c:v>28.228380400890487</c:v>
                </c:pt>
                <c:pt idx="264">
                  <c:v>13.566229933793595</c:v>
                </c:pt>
                <c:pt idx="265">
                  <c:v>30.749529017090151</c:v>
                </c:pt>
                <c:pt idx="266">
                  <c:v>44.959256729484309</c:v>
                </c:pt>
                <c:pt idx="267">
                  <c:v>6.3733017629927007</c:v>
                </c:pt>
                <c:pt idx="268">
                  <c:v>14.632130193883158</c:v>
                </c:pt>
                <c:pt idx="269">
                  <c:v>21.220536203477312</c:v>
                </c:pt>
                <c:pt idx="270">
                  <c:v>11.933617462228536</c:v>
                </c:pt>
                <c:pt idx="271">
                  <c:v>24.138841368489469</c:v>
                </c:pt>
                <c:pt idx="272">
                  <c:v>33.951939694127219</c:v>
                </c:pt>
                <c:pt idx="273">
                  <c:v>19.86998235789671</c:v>
                </c:pt>
                <c:pt idx="274">
                  <c:v>38.143178978339378</c:v>
                </c:pt>
                <c:pt idx="275">
                  <c:v>51.934002175371511</c:v>
                </c:pt>
                <c:pt idx="276">
                  <c:v>0.20288803058098437</c:v>
                </c:pt>
                <c:pt idx="277">
                  <c:v>0.31450552349461525</c:v>
                </c:pt>
                <c:pt idx="278">
                  <c:v>0.42854882343959216</c:v>
                </c:pt>
                <c:pt idx="279">
                  <c:v>0.35415848776853132</c:v>
                </c:pt>
                <c:pt idx="280">
                  <c:v>0.67377339584762452</c:v>
                </c:pt>
                <c:pt idx="281">
                  <c:v>0.49048214461634454</c:v>
                </c:pt>
                <c:pt idx="282">
                  <c:v>0.54787032081166143</c:v>
                </c:pt>
                <c:pt idx="283">
                  <c:v>0.69550998739844927</c:v>
                </c:pt>
                <c:pt idx="284">
                  <c:v>0.56111226753410381</c:v>
                </c:pt>
                <c:pt idx="285">
                  <c:v>0.79617205249733114</c:v>
                </c:pt>
                <c:pt idx="286">
                  <c:v>0.99565641232489921</c:v>
                </c:pt>
                <c:pt idx="287">
                  <c:v>0.79425191991515498</c:v>
                </c:pt>
                <c:pt idx="288">
                  <c:v>0.75324568390285707</c:v>
                </c:pt>
                <c:pt idx="289">
                  <c:v>0.74990825656587345</c:v>
                </c:pt>
                <c:pt idx="290">
                  <c:v>1.3281536560837308</c:v>
                </c:pt>
                <c:pt idx="291">
                  <c:v>1.2965618168146384</c:v>
                </c:pt>
                <c:pt idx="292">
                  <c:v>1.0397138097804475</c:v>
                </c:pt>
                <c:pt idx="293">
                  <c:v>1.4863710846179734</c:v>
                </c:pt>
                <c:pt idx="294">
                  <c:v>1.5364591936274492</c:v>
                </c:pt>
                <c:pt idx="295">
                  <c:v>1.7670487885744</c:v>
                </c:pt>
                <c:pt idx="296">
                  <c:v>1.0786043469776412</c:v>
                </c:pt>
                <c:pt idx="297">
                  <c:v>1.5919944033854974</c:v>
                </c:pt>
                <c:pt idx="298">
                  <c:v>1.6223848411361466</c:v>
                </c:pt>
                <c:pt idx="299">
                  <c:v>1.8956045851319636</c:v>
                </c:pt>
                <c:pt idx="300">
                  <c:v>1.8178363709949235</c:v>
                </c:pt>
                <c:pt idx="301">
                  <c:v>2.050874993124892</c:v>
                </c:pt>
                <c:pt idx="302">
                  <c:v>1.5843985058369769</c:v>
                </c:pt>
                <c:pt idx="303">
                  <c:v>1.8736186960352448</c:v>
                </c:pt>
                <c:pt idx="304">
                  <c:v>1.5103772172432899</c:v>
                </c:pt>
                <c:pt idx="305">
                  <c:v>2.112151592202407</c:v>
                </c:pt>
                <c:pt idx="306">
                  <c:v>1.9876206445062967</c:v>
                </c:pt>
                <c:pt idx="307">
                  <c:v>1.1940908870182971</c:v>
                </c:pt>
                <c:pt idx="308">
                  <c:v>2.0365939717058197</c:v>
                </c:pt>
                <c:pt idx="309">
                  <c:v>1.879768655037507</c:v>
                </c:pt>
                <c:pt idx="310">
                  <c:v>2.2533882235962452</c:v>
                </c:pt>
                <c:pt idx="311">
                  <c:v>1.9212885415240131</c:v>
                </c:pt>
                <c:pt idx="312">
                  <c:v>2.5856905178136294</c:v>
                </c:pt>
                <c:pt idx="313">
                  <c:v>1.1472629422087439</c:v>
                </c:pt>
                <c:pt idx="314">
                  <c:v>2.2262066039442452</c:v>
                </c:pt>
                <c:pt idx="315">
                  <c:v>1.5749285144093232</c:v>
                </c:pt>
                <c:pt idx="316">
                  <c:v>2.9269913271363976</c:v>
                </c:pt>
                <c:pt idx="317">
                  <c:v>2.4301122157208472</c:v>
                </c:pt>
                <c:pt idx="318">
                  <c:v>2.4685869516219605</c:v>
                </c:pt>
                <c:pt idx="319">
                  <c:v>1.8720729576402837</c:v>
                </c:pt>
                <c:pt idx="320">
                  <c:v>2.5165056815464051</c:v>
                </c:pt>
                <c:pt idx="321">
                  <c:v>3.0102878981090768</c:v>
                </c:pt>
                <c:pt idx="322">
                  <c:v>3.3517896671852681</c:v>
                </c:pt>
                <c:pt idx="323">
                  <c:v>3.1738413763887396</c:v>
                </c:pt>
                <c:pt idx="324">
                  <c:v>3.145229097744727</c:v>
                </c:pt>
                <c:pt idx="325">
                  <c:v>2.2804884702791419</c:v>
                </c:pt>
                <c:pt idx="326">
                  <c:v>2.3667477101652632</c:v>
                </c:pt>
                <c:pt idx="327">
                  <c:v>2.3044383896119043</c:v>
                </c:pt>
                <c:pt idx="328">
                  <c:v>2.161740790380112</c:v>
                </c:pt>
                <c:pt idx="329">
                  <c:v>3.0266483256540955</c:v>
                </c:pt>
                <c:pt idx="330">
                  <c:v>3.2278211034024009</c:v>
                </c:pt>
                <c:pt idx="331">
                  <c:v>3.3680599043280464</c:v>
                </c:pt>
                <c:pt idx="332">
                  <c:v>2.705393322373645</c:v>
                </c:pt>
                <c:pt idx="333">
                  <c:v>3.6758383265823333</c:v>
                </c:pt>
                <c:pt idx="334">
                  <c:v>2.6051373933787993</c:v>
                </c:pt>
                <c:pt idx="335">
                  <c:v>3.9149288421284778</c:v>
                </c:pt>
                <c:pt idx="336">
                  <c:v>4.9867965915961889</c:v>
                </c:pt>
                <c:pt idx="337">
                  <c:v>3.9078364413171642</c:v>
                </c:pt>
                <c:pt idx="338">
                  <c:v>3.7036108630540427</c:v>
                </c:pt>
                <c:pt idx="339">
                  <c:v>3.5249546769315088</c:v>
                </c:pt>
                <c:pt idx="340">
                  <c:v>3.5105668917926072</c:v>
                </c:pt>
                <c:pt idx="341">
                  <c:v>4.4923561082289876</c:v>
                </c:pt>
                <c:pt idx="342">
                  <c:v>4.3712656509466932</c:v>
                </c:pt>
                <c:pt idx="343">
                  <c:v>3.8898261717789393</c:v>
                </c:pt>
                <c:pt idx="344">
                  <c:v>3.9814341072034094</c:v>
                </c:pt>
                <c:pt idx="345">
                  <c:v>5.0101910660006208</c:v>
                </c:pt>
                <c:pt idx="346">
                  <c:v>3.971091535010165</c:v>
                </c:pt>
                <c:pt idx="347">
                  <c:v>5.3822683857733775</c:v>
                </c:pt>
                <c:pt idx="348">
                  <c:v>4.0380506930775191</c:v>
                </c:pt>
                <c:pt idx="349">
                  <c:v>5.7312620712704669</c:v>
                </c:pt>
                <c:pt idx="350">
                  <c:v>4.8865424505049653</c:v>
                </c:pt>
                <c:pt idx="351">
                  <c:v>5.605542069232456</c:v>
                </c:pt>
                <c:pt idx="352">
                  <c:v>5.7704984999973377</c:v>
                </c:pt>
                <c:pt idx="353">
                  <c:v>5.682368207670943</c:v>
                </c:pt>
                <c:pt idx="354">
                  <c:v>4.9801336336955719</c:v>
                </c:pt>
                <c:pt idx="355">
                  <c:v>5.6658934566150601</c:v>
                </c:pt>
                <c:pt idx="356">
                  <c:v>6.06511888273503</c:v>
                </c:pt>
                <c:pt idx="357">
                  <c:v>6.8253982692941975</c:v>
                </c:pt>
                <c:pt idx="358">
                  <c:v>7.2271117708813488</c:v>
                </c:pt>
                <c:pt idx="359">
                  <c:v>7.5742111307229383</c:v>
                </c:pt>
                <c:pt idx="360">
                  <c:v>8.5229282055675242</c:v>
                </c:pt>
                <c:pt idx="361">
                  <c:v>7.7265330285379958</c:v>
                </c:pt>
                <c:pt idx="362">
                  <c:v>4.0740394604739123</c:v>
                </c:pt>
                <c:pt idx="363">
                  <c:v>6.7725737817653506</c:v>
                </c:pt>
                <c:pt idx="364">
                  <c:v>8.9779606749260843</c:v>
                </c:pt>
                <c:pt idx="365">
                  <c:v>6.6675838719938403</c:v>
                </c:pt>
                <c:pt idx="366">
                  <c:v>6.9340379925625619</c:v>
                </c:pt>
                <c:pt idx="367">
                  <c:v>9.0684300067144239</c:v>
                </c:pt>
                <c:pt idx="368">
                  <c:v>8.5026363541990193</c:v>
                </c:pt>
                <c:pt idx="369">
                  <c:v>8.2954183293634163</c:v>
                </c:pt>
                <c:pt idx="370">
                  <c:v>10.265574632641965</c:v>
                </c:pt>
                <c:pt idx="371">
                  <c:v>10.563587108885605</c:v>
                </c:pt>
                <c:pt idx="372">
                  <c:v>1.9548503270589981</c:v>
                </c:pt>
                <c:pt idx="373">
                  <c:v>11.162371622222821</c:v>
                </c:pt>
                <c:pt idx="374">
                  <c:v>2.7023854439657966</c:v>
                </c:pt>
                <c:pt idx="375">
                  <c:v>9.1694942093273628</c:v>
                </c:pt>
                <c:pt idx="376">
                  <c:v>8.5724799992758491</c:v>
                </c:pt>
                <c:pt idx="377">
                  <c:v>10.250117213332555</c:v>
                </c:pt>
                <c:pt idx="378">
                  <c:v>4.0592224084164776</c:v>
                </c:pt>
                <c:pt idx="379">
                  <c:v>3.3720480287385199</c:v>
                </c:pt>
                <c:pt idx="380">
                  <c:v>13.789986048566002</c:v>
                </c:pt>
                <c:pt idx="381">
                  <c:v>4.3238590279463827</c:v>
                </c:pt>
                <c:pt idx="382">
                  <c:v>5.257705428254301</c:v>
                </c:pt>
                <c:pt idx="383">
                  <c:v>4.1372306727804133</c:v>
                </c:pt>
                <c:pt idx="384">
                  <c:v>4.8464756348251887</c:v>
                </c:pt>
                <c:pt idx="385">
                  <c:v>5.8534113479166319</c:v>
                </c:pt>
                <c:pt idx="386">
                  <c:v>7.3945422256350799</c:v>
                </c:pt>
                <c:pt idx="387">
                  <c:v>5.4358586448181416</c:v>
                </c:pt>
                <c:pt idx="388">
                  <c:v>7.708146360549101</c:v>
                </c:pt>
                <c:pt idx="389">
                  <c:v>8.740906834413309</c:v>
                </c:pt>
                <c:pt idx="390">
                  <c:v>8.895422833268757</c:v>
                </c:pt>
                <c:pt idx="391">
                  <c:v>6.4138086074223475</c:v>
                </c:pt>
                <c:pt idx="392">
                  <c:v>10.334518956016462</c:v>
                </c:pt>
                <c:pt idx="393">
                  <c:v>6.2292206236712087</c:v>
                </c:pt>
                <c:pt idx="394">
                  <c:v>9.6575220605127434</c:v>
                </c:pt>
                <c:pt idx="395">
                  <c:v>8.0928765816810362</c:v>
                </c:pt>
                <c:pt idx="396">
                  <c:v>10.652232018895198</c:v>
                </c:pt>
                <c:pt idx="397">
                  <c:v>6.7159077072421782</c:v>
                </c:pt>
                <c:pt idx="398">
                  <c:v>8.3058471864180738</c:v>
                </c:pt>
                <c:pt idx="399">
                  <c:v>11.528518562343393</c:v>
                </c:pt>
                <c:pt idx="400">
                  <c:v>10.632933060661344</c:v>
                </c:pt>
                <c:pt idx="401">
                  <c:v>11.135526486716007</c:v>
                </c:pt>
                <c:pt idx="402">
                  <c:v>11.637328017406086</c:v>
                </c:pt>
                <c:pt idx="403">
                  <c:v>9.5030036662568644</c:v>
                </c:pt>
                <c:pt idx="404">
                  <c:v>12.41616025538732</c:v>
                </c:pt>
                <c:pt idx="405">
                  <c:v>8.3377611657294626</c:v>
                </c:pt>
                <c:pt idx="406">
                  <c:v>11.722592626793912</c:v>
                </c:pt>
                <c:pt idx="407">
                  <c:v>11.635752266564516</c:v>
                </c:pt>
                <c:pt idx="408">
                  <c:v>10.244496653272739</c:v>
                </c:pt>
                <c:pt idx="409">
                  <c:v>12.663346015062997</c:v>
                </c:pt>
                <c:pt idx="410">
                  <c:v>14.117152095774619</c:v>
                </c:pt>
                <c:pt idx="411">
                  <c:v>12.757537369335267</c:v>
                </c:pt>
                <c:pt idx="412">
                  <c:v>6.8726221269705663</c:v>
                </c:pt>
                <c:pt idx="413">
                  <c:v>12.285073572001597</c:v>
                </c:pt>
                <c:pt idx="414">
                  <c:v>15.545843714851918</c:v>
                </c:pt>
                <c:pt idx="415">
                  <c:v>7.4199818052068061</c:v>
                </c:pt>
                <c:pt idx="416">
                  <c:v>9.7791473717400486</c:v>
                </c:pt>
                <c:pt idx="417">
                  <c:v>15.12068030041238</c:v>
                </c:pt>
                <c:pt idx="418">
                  <c:v>10.984632400335927</c:v>
                </c:pt>
                <c:pt idx="419">
                  <c:v>10.430282758929977</c:v>
                </c:pt>
                <c:pt idx="420">
                  <c:v>11.226239662623131</c:v>
                </c:pt>
                <c:pt idx="421">
                  <c:v>14.809077659993418</c:v>
                </c:pt>
                <c:pt idx="422">
                  <c:v>9.8304232111914978</c:v>
                </c:pt>
                <c:pt idx="423">
                  <c:v>12.419587149976016</c:v>
                </c:pt>
                <c:pt idx="424">
                  <c:v>11.532083778260125</c:v>
                </c:pt>
                <c:pt idx="425">
                  <c:v>15.531190183022222</c:v>
                </c:pt>
                <c:pt idx="426">
                  <c:v>16.963397328139649</c:v>
                </c:pt>
                <c:pt idx="427">
                  <c:v>14.046092022115404</c:v>
                </c:pt>
                <c:pt idx="428">
                  <c:v>15.014518370535081</c:v>
                </c:pt>
                <c:pt idx="429">
                  <c:v>9.2278721188853723</c:v>
                </c:pt>
                <c:pt idx="430">
                  <c:v>15.754743721766404</c:v>
                </c:pt>
                <c:pt idx="431">
                  <c:v>11.898253585590272</c:v>
                </c:pt>
                <c:pt idx="432">
                  <c:v>10.836716540466917</c:v>
                </c:pt>
                <c:pt idx="433">
                  <c:v>16.218727902207998</c:v>
                </c:pt>
                <c:pt idx="434">
                  <c:v>13.659929620017174</c:v>
                </c:pt>
                <c:pt idx="435">
                  <c:v>16.73702691995334</c:v>
                </c:pt>
                <c:pt idx="436">
                  <c:v>12.544453365398017</c:v>
                </c:pt>
                <c:pt idx="437">
                  <c:v>5.467080000934823</c:v>
                </c:pt>
                <c:pt idx="438">
                  <c:v>17.207335459647403</c:v>
                </c:pt>
                <c:pt idx="439">
                  <c:v>22.141542636722562</c:v>
                </c:pt>
                <c:pt idx="440">
                  <c:v>13.997669710676536</c:v>
                </c:pt>
                <c:pt idx="441">
                  <c:v>17.930057198789875</c:v>
                </c:pt>
                <c:pt idx="442">
                  <c:v>15.895495319854078</c:v>
                </c:pt>
                <c:pt idx="443">
                  <c:v>18.163661736167992</c:v>
                </c:pt>
                <c:pt idx="444">
                  <c:v>14.868049557528698</c:v>
                </c:pt>
                <c:pt idx="445">
                  <c:v>13.847335070125201</c:v>
                </c:pt>
                <c:pt idx="446">
                  <c:v>20.218407680470808</c:v>
                </c:pt>
                <c:pt idx="447">
                  <c:v>20.690810631399639</c:v>
                </c:pt>
                <c:pt idx="448">
                  <c:v>2.8716412426738249</c:v>
                </c:pt>
                <c:pt idx="449">
                  <c:v>4.486407033003621</c:v>
                </c:pt>
                <c:pt idx="450">
                  <c:v>21.358657971646746</c:v>
                </c:pt>
                <c:pt idx="451">
                  <c:v>14.508015084334071</c:v>
                </c:pt>
                <c:pt idx="452">
                  <c:v>18.159820195836161</c:v>
                </c:pt>
                <c:pt idx="453">
                  <c:v>21.413258813779937</c:v>
                </c:pt>
                <c:pt idx="454">
                  <c:v>21.117578629484036</c:v>
                </c:pt>
                <c:pt idx="455">
                  <c:v>16.021948013182328</c:v>
                </c:pt>
                <c:pt idx="456">
                  <c:v>19.474436493460427</c:v>
                </c:pt>
                <c:pt idx="457">
                  <c:v>5.891918813431225</c:v>
                </c:pt>
                <c:pt idx="458">
                  <c:v>17.162749245547072</c:v>
                </c:pt>
                <c:pt idx="459">
                  <c:v>4.949586822439036</c:v>
                </c:pt>
                <c:pt idx="460">
                  <c:v>16.563490449894388</c:v>
                </c:pt>
                <c:pt idx="461">
                  <c:v>4.7786605465574237</c:v>
                </c:pt>
                <c:pt idx="462">
                  <c:v>18.676614270835458</c:v>
                </c:pt>
                <c:pt idx="463">
                  <c:v>5.7169054110277386</c:v>
                </c:pt>
                <c:pt idx="464">
                  <c:v>25.156492461430048</c:v>
                </c:pt>
                <c:pt idx="465">
                  <c:v>19.33160340680864</c:v>
                </c:pt>
                <c:pt idx="466">
                  <c:v>23.801731406920727</c:v>
                </c:pt>
                <c:pt idx="467">
                  <c:v>26.531641475456848</c:v>
                </c:pt>
                <c:pt idx="468">
                  <c:v>25.129772210778416</c:v>
                </c:pt>
                <c:pt idx="469">
                  <c:v>10.986723084453146</c:v>
                </c:pt>
                <c:pt idx="470">
                  <c:v>20.046290767675742</c:v>
                </c:pt>
                <c:pt idx="471">
                  <c:v>28.162216634395669</c:v>
                </c:pt>
                <c:pt idx="472">
                  <c:v>22.883969994946728</c:v>
                </c:pt>
                <c:pt idx="473">
                  <c:v>27.123197817765735</c:v>
                </c:pt>
                <c:pt idx="474">
                  <c:v>7.9743566323640627</c:v>
                </c:pt>
                <c:pt idx="475">
                  <c:v>9.9094240675227123</c:v>
                </c:pt>
                <c:pt idx="476">
                  <c:v>23.000005548881468</c:v>
                </c:pt>
                <c:pt idx="477">
                  <c:v>22.63731111472363</c:v>
                </c:pt>
                <c:pt idx="478">
                  <c:v>31.731903442512881</c:v>
                </c:pt>
                <c:pt idx="479">
                  <c:v>23.288991355632433</c:v>
                </c:pt>
                <c:pt idx="480">
                  <c:v>8.909907973750137</c:v>
                </c:pt>
                <c:pt idx="481">
                  <c:v>30.736611702102024</c:v>
                </c:pt>
                <c:pt idx="482">
                  <c:v>8.9492442600012243</c:v>
                </c:pt>
                <c:pt idx="483">
                  <c:v>27.018919549265469</c:v>
                </c:pt>
                <c:pt idx="484">
                  <c:v>9.7810649344089651</c:v>
                </c:pt>
                <c:pt idx="485">
                  <c:v>14.207965390234977</c:v>
                </c:pt>
                <c:pt idx="486">
                  <c:v>13.433630247361728</c:v>
                </c:pt>
                <c:pt idx="487">
                  <c:v>17.27394640547994</c:v>
                </c:pt>
                <c:pt idx="488">
                  <c:v>13.523860333254159</c:v>
                </c:pt>
                <c:pt idx="489">
                  <c:v>34.294854201102616</c:v>
                </c:pt>
                <c:pt idx="490">
                  <c:v>12.915683053636553</c:v>
                </c:pt>
                <c:pt idx="491">
                  <c:v>11.168883031384206</c:v>
                </c:pt>
                <c:pt idx="492">
                  <c:v>11.753353242623859</c:v>
                </c:pt>
                <c:pt idx="493">
                  <c:v>14.204288253615028</c:v>
                </c:pt>
                <c:pt idx="494">
                  <c:v>15.531863212660548</c:v>
                </c:pt>
                <c:pt idx="495">
                  <c:v>9.5196718085432934</c:v>
                </c:pt>
                <c:pt idx="496">
                  <c:v>14.056134500752217</c:v>
                </c:pt>
                <c:pt idx="497">
                  <c:v>11.378045939063911</c:v>
                </c:pt>
                <c:pt idx="498">
                  <c:v>14.097207711112466</c:v>
                </c:pt>
                <c:pt idx="499">
                  <c:v>18.27790745114746</c:v>
                </c:pt>
                <c:pt idx="500">
                  <c:v>18.165081719424805</c:v>
                </c:pt>
                <c:pt idx="501">
                  <c:v>16.307148244695135</c:v>
                </c:pt>
                <c:pt idx="502">
                  <c:v>19.04200991798659</c:v>
                </c:pt>
                <c:pt idx="503">
                  <c:v>14.642969884030014</c:v>
                </c:pt>
                <c:pt idx="504">
                  <c:v>12.145634150670531</c:v>
                </c:pt>
                <c:pt idx="505">
                  <c:v>18.243602689767101</c:v>
                </c:pt>
                <c:pt idx="506">
                  <c:v>13.9923111036512</c:v>
                </c:pt>
                <c:pt idx="507">
                  <c:v>20.692660826193265</c:v>
                </c:pt>
                <c:pt idx="508">
                  <c:v>19.338655690683279</c:v>
                </c:pt>
                <c:pt idx="509">
                  <c:v>14.215247312494215</c:v>
                </c:pt>
                <c:pt idx="510">
                  <c:v>21.540075954929517</c:v>
                </c:pt>
                <c:pt idx="511">
                  <c:v>24.907752470986512</c:v>
                </c:pt>
                <c:pt idx="512">
                  <c:v>20.742611471027377</c:v>
                </c:pt>
                <c:pt idx="513">
                  <c:v>24.780089216440338</c:v>
                </c:pt>
                <c:pt idx="514">
                  <c:v>25.791888763706908</c:v>
                </c:pt>
                <c:pt idx="515">
                  <c:v>13.96630725939953</c:v>
                </c:pt>
                <c:pt idx="516">
                  <c:v>26.683791166874208</c:v>
                </c:pt>
                <c:pt idx="517">
                  <c:v>16.35975315416378</c:v>
                </c:pt>
                <c:pt idx="518">
                  <c:v>25.086335043883199</c:v>
                </c:pt>
                <c:pt idx="519">
                  <c:v>15.996889253646751</c:v>
                </c:pt>
                <c:pt idx="520">
                  <c:v>17.880906240743343</c:v>
                </c:pt>
                <c:pt idx="521">
                  <c:v>29.171652657332423</c:v>
                </c:pt>
                <c:pt idx="522">
                  <c:v>27.479807802875364</c:v>
                </c:pt>
                <c:pt idx="523">
                  <c:v>15.440520117145354</c:v>
                </c:pt>
                <c:pt idx="524">
                  <c:v>24.8475364375944</c:v>
                </c:pt>
                <c:pt idx="525">
                  <c:v>22.977054336842937</c:v>
                </c:pt>
                <c:pt idx="526">
                  <c:v>17.505395518197155</c:v>
                </c:pt>
                <c:pt idx="527">
                  <c:v>16.408774842927141</c:v>
                </c:pt>
                <c:pt idx="528">
                  <c:v>27.729340720990027</c:v>
                </c:pt>
                <c:pt idx="529">
                  <c:v>15.884288999301637</c:v>
                </c:pt>
                <c:pt idx="530">
                  <c:v>27.964568148556832</c:v>
                </c:pt>
                <c:pt idx="531">
                  <c:v>21.334246166951221</c:v>
                </c:pt>
                <c:pt idx="532">
                  <c:v>18.084317582116402</c:v>
                </c:pt>
                <c:pt idx="533">
                  <c:v>26.677667651995673</c:v>
                </c:pt>
                <c:pt idx="534">
                  <c:v>19.669699464064863</c:v>
                </c:pt>
                <c:pt idx="535">
                  <c:v>29.620002912161212</c:v>
                </c:pt>
                <c:pt idx="536">
                  <c:v>20.050047680854689</c:v>
                </c:pt>
                <c:pt idx="537">
                  <c:v>16.192042646493256</c:v>
                </c:pt>
                <c:pt idx="538">
                  <c:v>26.245166269430435</c:v>
                </c:pt>
                <c:pt idx="539">
                  <c:v>29.939428550402145</c:v>
                </c:pt>
                <c:pt idx="540">
                  <c:v>33.232262105116043</c:v>
                </c:pt>
                <c:pt idx="541">
                  <c:v>15.958986366485664</c:v>
                </c:pt>
                <c:pt idx="542">
                  <c:v>24.664130173178304</c:v>
                </c:pt>
                <c:pt idx="543">
                  <c:v>22.561111918592459</c:v>
                </c:pt>
                <c:pt idx="544">
                  <c:v>27.234481331244279</c:v>
                </c:pt>
                <c:pt idx="545">
                  <c:v>28.878758762995041</c:v>
                </c:pt>
                <c:pt idx="546">
                  <c:v>24.504752002409234</c:v>
                </c:pt>
                <c:pt idx="547">
                  <c:v>27.410958022294263</c:v>
                </c:pt>
                <c:pt idx="548">
                  <c:v>20.345631746353266</c:v>
                </c:pt>
                <c:pt idx="549">
                  <c:v>32.299919241547684</c:v>
                </c:pt>
                <c:pt idx="550">
                  <c:v>36.935409108800272</c:v>
                </c:pt>
                <c:pt idx="551">
                  <c:v>18.775584683267763</c:v>
                </c:pt>
                <c:pt idx="552">
                  <c:v>19.045632319107547</c:v>
                </c:pt>
                <c:pt idx="553">
                  <c:v>24.026981948147117</c:v>
                </c:pt>
                <c:pt idx="554">
                  <c:v>32.471857557163382</c:v>
                </c:pt>
                <c:pt idx="555">
                  <c:v>22.60714134548083</c:v>
                </c:pt>
                <c:pt idx="556">
                  <c:v>31.903028261467046</c:v>
                </c:pt>
                <c:pt idx="557">
                  <c:v>33.61981301760941</c:v>
                </c:pt>
                <c:pt idx="558">
                  <c:v>22.938364209001236</c:v>
                </c:pt>
                <c:pt idx="559">
                  <c:v>30.134283991343953</c:v>
                </c:pt>
                <c:pt idx="560">
                  <c:v>30.949826250823861</c:v>
                </c:pt>
                <c:pt idx="561">
                  <c:v>43.727249838476659</c:v>
                </c:pt>
                <c:pt idx="562">
                  <c:v>32.544444170693787</c:v>
                </c:pt>
                <c:pt idx="563">
                  <c:v>22.248196847176043</c:v>
                </c:pt>
                <c:pt idx="564">
                  <c:v>12.625932052388539</c:v>
                </c:pt>
                <c:pt idx="565">
                  <c:v>35.039963272594804</c:v>
                </c:pt>
                <c:pt idx="566">
                  <c:v>32.538132350178849</c:v>
                </c:pt>
                <c:pt idx="567">
                  <c:v>24.619090775697131</c:v>
                </c:pt>
                <c:pt idx="568">
                  <c:v>22.329970603117893</c:v>
                </c:pt>
                <c:pt idx="569">
                  <c:v>20.820799967045545</c:v>
                </c:pt>
                <c:pt idx="570">
                  <c:v>37.248322736962137</c:v>
                </c:pt>
                <c:pt idx="571">
                  <c:v>38.853963260302841</c:v>
                </c:pt>
                <c:pt idx="572">
                  <c:v>26.501096741625492</c:v>
                </c:pt>
                <c:pt idx="573">
                  <c:v>32.633356510269117</c:v>
                </c:pt>
                <c:pt idx="574">
                  <c:v>27.360203814965573</c:v>
                </c:pt>
                <c:pt idx="575">
                  <c:v>31.793364538820704</c:v>
                </c:pt>
                <c:pt idx="576">
                  <c:v>40.177003151969927</c:v>
                </c:pt>
                <c:pt idx="577">
                  <c:v>37.125516880107725</c:v>
                </c:pt>
                <c:pt idx="578">
                  <c:v>36.306773578311685</c:v>
                </c:pt>
                <c:pt idx="579">
                  <c:v>24.499452493435001</c:v>
                </c:pt>
                <c:pt idx="580">
                  <c:v>31.505103877386968</c:v>
                </c:pt>
                <c:pt idx="581">
                  <c:v>30.63262818588597</c:v>
                </c:pt>
                <c:pt idx="582">
                  <c:v>26.01445376695996</c:v>
                </c:pt>
                <c:pt idx="583">
                  <c:v>17.229786937901192</c:v>
                </c:pt>
                <c:pt idx="584">
                  <c:v>39.456977238014247</c:v>
                </c:pt>
                <c:pt idx="585">
                  <c:v>41.778079843547289</c:v>
                </c:pt>
                <c:pt idx="586">
                  <c:v>42.693542729372986</c:v>
                </c:pt>
                <c:pt idx="587">
                  <c:v>43.442853391042732</c:v>
                </c:pt>
                <c:pt idx="588">
                  <c:v>30.153796522151829</c:v>
                </c:pt>
                <c:pt idx="589">
                  <c:v>32.312365526592117</c:v>
                </c:pt>
                <c:pt idx="590">
                  <c:v>20.896103430832447</c:v>
                </c:pt>
                <c:pt idx="591">
                  <c:v>47.119860815326973</c:v>
                </c:pt>
                <c:pt idx="592">
                  <c:v>42.977445414516062</c:v>
                </c:pt>
                <c:pt idx="593">
                  <c:v>35.297042653245498</c:v>
                </c:pt>
                <c:pt idx="594">
                  <c:v>51.546342455952292</c:v>
                </c:pt>
                <c:pt idx="595">
                  <c:v>34.935298639442763</c:v>
                </c:pt>
                <c:pt idx="596">
                  <c:v>47.74210185193661</c:v>
                </c:pt>
                <c:pt idx="597">
                  <c:v>50.286398501639901</c:v>
                </c:pt>
                <c:pt idx="598">
                  <c:v>36.710771265599696</c:v>
                </c:pt>
                <c:pt idx="599">
                  <c:v>35.972971244273026</c:v>
                </c:pt>
                <c:pt idx="600">
                  <c:v>42.503020408869318</c:v>
                </c:pt>
                <c:pt idx="601">
                  <c:v>29.69187474255056</c:v>
                </c:pt>
                <c:pt idx="602">
                  <c:v>50.127562022858363</c:v>
                </c:pt>
                <c:pt idx="603">
                  <c:v>41.698476703234277</c:v>
                </c:pt>
                <c:pt idx="604">
                  <c:v>32.290171511693224</c:v>
                </c:pt>
                <c:pt idx="605">
                  <c:v>56.280062673519971</c:v>
                </c:pt>
                <c:pt idx="606">
                  <c:v>73.966067612649283</c:v>
                </c:pt>
                <c:pt idx="607">
                  <c:v>74.447129078504645</c:v>
                </c:pt>
                <c:pt idx="608">
                  <c:v>46.374075693714182</c:v>
                </c:pt>
                <c:pt idx="609">
                  <c:v>58.435979773315367</c:v>
                </c:pt>
                <c:pt idx="610">
                  <c:v>41.166161851820078</c:v>
                </c:pt>
                <c:pt idx="611">
                  <c:v>26.97388736930159</c:v>
                </c:pt>
                <c:pt idx="612">
                  <c:v>63.486529661171012</c:v>
                </c:pt>
                <c:pt idx="613">
                  <c:v>54.087360104135904</c:v>
                </c:pt>
                <c:pt idx="614">
                  <c:v>47.25036696296624</c:v>
                </c:pt>
                <c:pt idx="615">
                  <c:v>62.722865405871659</c:v>
                </c:pt>
                <c:pt idx="616">
                  <c:v>2.1125682908393255</c:v>
                </c:pt>
                <c:pt idx="617">
                  <c:v>2.6834026431652269</c:v>
                </c:pt>
                <c:pt idx="618">
                  <c:v>3.3705694179644157</c:v>
                </c:pt>
                <c:pt idx="619">
                  <c:v>3.7107969863138202</c:v>
                </c:pt>
                <c:pt idx="620">
                  <c:v>4.1058239524851272</c:v>
                </c:pt>
                <c:pt idx="621">
                  <c:v>4.3950371521356422</c:v>
                </c:pt>
                <c:pt idx="622">
                  <c:v>4.5691020646535554</c:v>
                </c:pt>
                <c:pt idx="623">
                  <c:v>4.6982254926677101</c:v>
                </c:pt>
                <c:pt idx="624">
                  <c:v>12.023431460524366</c:v>
                </c:pt>
                <c:pt idx="625">
                  <c:v>15.660160242794914</c:v>
                </c:pt>
                <c:pt idx="626">
                  <c:v>19.284286390550001</c:v>
                </c:pt>
                <c:pt idx="627">
                  <c:v>20.752637250010576</c:v>
                </c:pt>
                <c:pt idx="628">
                  <c:v>22.016856726698595</c:v>
                </c:pt>
                <c:pt idx="629">
                  <c:v>22.344169580175834</c:v>
                </c:pt>
                <c:pt idx="630">
                  <c:v>22.883420548703839</c:v>
                </c:pt>
                <c:pt idx="631">
                  <c:v>22.743759652396072</c:v>
                </c:pt>
                <c:pt idx="632">
                  <c:v>28.393844877607883</c:v>
                </c:pt>
                <c:pt idx="633">
                  <c:v>36.965814609519434</c:v>
                </c:pt>
                <c:pt idx="634">
                  <c:v>44.398146098360797</c:v>
                </c:pt>
                <c:pt idx="635">
                  <c:v>47.662073056560423</c:v>
                </c:pt>
                <c:pt idx="636">
                  <c:v>50.811709774895469</c:v>
                </c:pt>
                <c:pt idx="637">
                  <c:v>52.173378231259989</c:v>
                </c:pt>
                <c:pt idx="638">
                  <c:v>52.469704184206421</c:v>
                </c:pt>
                <c:pt idx="639">
                  <c:v>52.648149650160619</c:v>
                </c:pt>
                <c:pt idx="640">
                  <c:v>1.7996882180260665</c:v>
                </c:pt>
                <c:pt idx="641">
                  <c:v>2.4270697626344022</c:v>
                </c:pt>
                <c:pt idx="642">
                  <c:v>3.1689880039540888</c:v>
                </c:pt>
                <c:pt idx="643">
                  <c:v>3.6990510214197543</c:v>
                </c:pt>
                <c:pt idx="644">
                  <c:v>3.8627712866942061</c:v>
                </c:pt>
                <c:pt idx="645">
                  <c:v>4.7262988528528629</c:v>
                </c:pt>
                <c:pt idx="646">
                  <c:v>4.7320405737312434</c:v>
                </c:pt>
                <c:pt idx="647">
                  <c:v>5.3555770900083228</c:v>
                </c:pt>
                <c:pt idx="648">
                  <c:v>10.955499577708922</c:v>
                </c:pt>
                <c:pt idx="649">
                  <c:v>14.903313541726895</c:v>
                </c:pt>
                <c:pt idx="650">
                  <c:v>18.15210131884357</c:v>
                </c:pt>
                <c:pt idx="651">
                  <c:v>20.736529721100457</c:v>
                </c:pt>
                <c:pt idx="652">
                  <c:v>22.848137951886496</c:v>
                </c:pt>
                <c:pt idx="653">
                  <c:v>24.670281278833354</c:v>
                </c:pt>
                <c:pt idx="654">
                  <c:v>26.057794718756782</c:v>
                </c:pt>
                <c:pt idx="655">
                  <c:v>26.6870762797552</c:v>
                </c:pt>
                <c:pt idx="656">
                  <c:v>27.569413090926027</c:v>
                </c:pt>
                <c:pt idx="657">
                  <c:v>35.611390504676329</c:v>
                </c:pt>
                <c:pt idx="658">
                  <c:v>42.623714237854493</c:v>
                </c:pt>
                <c:pt idx="659">
                  <c:v>47.658140845574906</c:v>
                </c:pt>
                <c:pt idx="660">
                  <c:v>51.656100436308499</c:v>
                </c:pt>
                <c:pt idx="661">
                  <c:v>55.662591339703212</c:v>
                </c:pt>
                <c:pt idx="662">
                  <c:v>58.302431032010098</c:v>
                </c:pt>
                <c:pt idx="663">
                  <c:v>59.987334266066561</c:v>
                </c:pt>
                <c:pt idx="664">
                  <c:v>5.3548066605931099</c:v>
                </c:pt>
                <c:pt idx="665">
                  <c:v>5.1815473942427293</c:v>
                </c:pt>
                <c:pt idx="666">
                  <c:v>6.5429039933931179</c:v>
                </c:pt>
                <c:pt idx="667">
                  <c:v>5.673195828168855</c:v>
                </c:pt>
                <c:pt idx="668">
                  <c:v>8.0047286490624181</c:v>
                </c:pt>
                <c:pt idx="669">
                  <c:v>6.2000277717943089</c:v>
                </c:pt>
                <c:pt idx="670">
                  <c:v>6.6336447678426191</c:v>
                </c:pt>
                <c:pt idx="671">
                  <c:v>6.750252882832247</c:v>
                </c:pt>
                <c:pt idx="672">
                  <c:v>6.7091814100290081</c:v>
                </c:pt>
                <c:pt idx="673">
                  <c:v>4.7738150981705294</c:v>
                </c:pt>
                <c:pt idx="674">
                  <c:v>8.3336528384468114</c:v>
                </c:pt>
                <c:pt idx="675">
                  <c:v>5.2922855501883221</c:v>
                </c:pt>
                <c:pt idx="676">
                  <c:v>3.5347559105714574</c:v>
                </c:pt>
                <c:pt idx="677">
                  <c:v>2.0704448003556313</c:v>
                </c:pt>
                <c:pt idx="678">
                  <c:v>2.1700997555250079</c:v>
                </c:pt>
                <c:pt idx="679">
                  <c:v>2.6778973924281915</c:v>
                </c:pt>
                <c:pt idx="680">
                  <c:v>4.6123336362925587</c:v>
                </c:pt>
                <c:pt idx="681">
                  <c:v>4.2580709951886648</c:v>
                </c:pt>
                <c:pt idx="682">
                  <c:v>3.0374386223134677</c:v>
                </c:pt>
                <c:pt idx="683">
                  <c:v>1.9601809199108133</c:v>
                </c:pt>
                <c:pt idx="684">
                  <c:v>2.8266563517858216</c:v>
                </c:pt>
                <c:pt idx="685">
                  <c:v>4.1524089823945323</c:v>
                </c:pt>
                <c:pt idx="686">
                  <c:v>2.0063387448101984</c:v>
                </c:pt>
                <c:pt idx="687">
                  <c:v>4.169107514775904</c:v>
                </c:pt>
                <c:pt idx="688">
                  <c:v>2.1115540658719927</c:v>
                </c:pt>
                <c:pt idx="689">
                  <c:v>2.68582213892154</c:v>
                </c:pt>
                <c:pt idx="690">
                  <c:v>3.7171687386803511</c:v>
                </c:pt>
                <c:pt idx="691">
                  <c:v>2.3452756867638893</c:v>
                </c:pt>
                <c:pt idx="692">
                  <c:v>2.9082715789269495</c:v>
                </c:pt>
                <c:pt idx="693">
                  <c:v>3.7695981324476251</c:v>
                </c:pt>
                <c:pt idx="694">
                  <c:v>3.4644838654248256</c:v>
                </c:pt>
                <c:pt idx="695">
                  <c:v>10.17855094475844</c:v>
                </c:pt>
                <c:pt idx="696">
                  <c:v>8.4516815523833628</c:v>
                </c:pt>
                <c:pt idx="697">
                  <c:v>5.4547524093012152</c:v>
                </c:pt>
                <c:pt idx="698">
                  <c:v>3.7969464586791504</c:v>
                </c:pt>
                <c:pt idx="699">
                  <c:v>6.6781570668836761</c:v>
                </c:pt>
                <c:pt idx="700">
                  <c:v>4.0600817045372271</c:v>
                </c:pt>
                <c:pt idx="701">
                  <c:v>4.8020332308187168</c:v>
                </c:pt>
                <c:pt idx="702">
                  <c:v>6.4233098145885439</c:v>
                </c:pt>
                <c:pt idx="703">
                  <c:v>6.020470641598191</c:v>
                </c:pt>
                <c:pt idx="704">
                  <c:v>5.3929252692386083</c:v>
                </c:pt>
                <c:pt idx="705">
                  <c:v>5.2260786108675852</c:v>
                </c:pt>
                <c:pt idx="706">
                  <c:v>3.2384569422963287</c:v>
                </c:pt>
                <c:pt idx="707">
                  <c:v>4.6103588750319791</c:v>
                </c:pt>
                <c:pt idx="708">
                  <c:v>2.7388982620193389</c:v>
                </c:pt>
                <c:pt idx="709">
                  <c:v>7.6342423712260539</c:v>
                </c:pt>
                <c:pt idx="710">
                  <c:v>3.4919578285322097</c:v>
                </c:pt>
                <c:pt idx="711">
                  <c:v>4.9038569459380188</c:v>
                </c:pt>
                <c:pt idx="712">
                  <c:v>12.661986194335507</c:v>
                </c:pt>
                <c:pt idx="713">
                  <c:v>2.3723276671643787</c:v>
                </c:pt>
                <c:pt idx="714">
                  <c:v>2.5119906522408959</c:v>
                </c:pt>
                <c:pt idx="715">
                  <c:v>11.071596994334049</c:v>
                </c:pt>
                <c:pt idx="716">
                  <c:v>7.3814048236403895</c:v>
                </c:pt>
                <c:pt idx="717">
                  <c:v>6.4774866751448599</c:v>
                </c:pt>
                <c:pt idx="718">
                  <c:v>7.8989404997343433</c:v>
                </c:pt>
                <c:pt idx="719">
                  <c:v>6.9788657980974458</c:v>
                </c:pt>
                <c:pt idx="720">
                  <c:v>3.3453516074106204</c:v>
                </c:pt>
                <c:pt idx="721">
                  <c:v>6.3873953454343271</c:v>
                </c:pt>
                <c:pt idx="722">
                  <c:v>8.9714229911186045</c:v>
                </c:pt>
                <c:pt idx="723">
                  <c:v>6.3842869298136895</c:v>
                </c:pt>
                <c:pt idx="724">
                  <c:v>5.292656463798906</c:v>
                </c:pt>
                <c:pt idx="725">
                  <c:v>4.4276360563848067</c:v>
                </c:pt>
                <c:pt idx="726">
                  <c:v>10.905095875024639</c:v>
                </c:pt>
                <c:pt idx="727">
                  <c:v>8.7971649639898999</c:v>
                </c:pt>
                <c:pt idx="728">
                  <c:v>5.3971158504371166</c:v>
                </c:pt>
                <c:pt idx="729">
                  <c:v>7.5969321147465712</c:v>
                </c:pt>
                <c:pt idx="730">
                  <c:v>7.4193161562395549</c:v>
                </c:pt>
                <c:pt idx="731">
                  <c:v>4.83271146495703</c:v>
                </c:pt>
                <c:pt idx="732">
                  <c:v>4.7381512794131622</c:v>
                </c:pt>
                <c:pt idx="733">
                  <c:v>5.6143454947748559</c:v>
                </c:pt>
                <c:pt idx="734">
                  <c:v>4.1910220607402096</c:v>
                </c:pt>
                <c:pt idx="735">
                  <c:v>4.4316130876636866</c:v>
                </c:pt>
                <c:pt idx="736">
                  <c:v>1.1605840858380254</c:v>
                </c:pt>
                <c:pt idx="737">
                  <c:v>1.2647399973200379</c:v>
                </c:pt>
                <c:pt idx="738">
                  <c:v>5.0521000102119951</c:v>
                </c:pt>
                <c:pt idx="739">
                  <c:v>1.4619401406610384</c:v>
                </c:pt>
                <c:pt idx="740">
                  <c:v>3.6854824669359139</c:v>
                </c:pt>
                <c:pt idx="741">
                  <c:v>3.8648848607803634</c:v>
                </c:pt>
                <c:pt idx="742">
                  <c:v>4.0569360716608713</c:v>
                </c:pt>
                <c:pt idx="743">
                  <c:v>4.6681242477336893</c:v>
                </c:pt>
                <c:pt idx="744">
                  <c:v>1.5169774063065515</c:v>
                </c:pt>
                <c:pt idx="745">
                  <c:v>7.0291337725308187</c:v>
                </c:pt>
                <c:pt idx="746">
                  <c:v>5.2462432113931303</c:v>
                </c:pt>
                <c:pt idx="747">
                  <c:v>4.7740368142902021</c:v>
                </c:pt>
                <c:pt idx="748">
                  <c:v>4.1420916911761294</c:v>
                </c:pt>
                <c:pt idx="749">
                  <c:v>5.049891226508235</c:v>
                </c:pt>
                <c:pt idx="750">
                  <c:v>3.909725134863498</c:v>
                </c:pt>
                <c:pt idx="751">
                  <c:v>3.9311051454984107</c:v>
                </c:pt>
                <c:pt idx="752">
                  <c:v>4.0256677101384346</c:v>
                </c:pt>
                <c:pt idx="753">
                  <c:v>4.0077352617220496</c:v>
                </c:pt>
                <c:pt idx="754">
                  <c:v>4.2571443710676329</c:v>
                </c:pt>
                <c:pt idx="755">
                  <c:v>3.1351849767837079</c:v>
                </c:pt>
                <c:pt idx="756">
                  <c:v>2.3941143051538631</c:v>
                </c:pt>
                <c:pt idx="757">
                  <c:v>2.663015357379392</c:v>
                </c:pt>
                <c:pt idx="758">
                  <c:v>5.5491466233737361</c:v>
                </c:pt>
                <c:pt idx="759">
                  <c:v>4.4376115255389657</c:v>
                </c:pt>
                <c:pt idx="760">
                  <c:v>3.2730028113278569</c:v>
                </c:pt>
                <c:pt idx="761">
                  <c:v>2.5837854080222371</c:v>
                </c:pt>
                <c:pt idx="762">
                  <c:v>4.0809768458775073</c:v>
                </c:pt>
                <c:pt idx="763">
                  <c:v>1.8806572083910356</c:v>
                </c:pt>
                <c:pt idx="764">
                  <c:v>3.6646667435061753</c:v>
                </c:pt>
                <c:pt idx="765">
                  <c:v>3.3614417082202173</c:v>
                </c:pt>
                <c:pt idx="766">
                  <c:v>3.9998567390075959</c:v>
                </c:pt>
                <c:pt idx="767">
                  <c:v>1.4379057442005165</c:v>
                </c:pt>
                <c:pt idx="768">
                  <c:v>1.8905138734193994</c:v>
                </c:pt>
                <c:pt idx="769">
                  <c:v>1.2530397290871489</c:v>
                </c:pt>
                <c:pt idx="770">
                  <c:v>1.2619900335077057</c:v>
                </c:pt>
                <c:pt idx="771">
                  <c:v>2.1541202044760692</c:v>
                </c:pt>
                <c:pt idx="772">
                  <c:v>1.8529461618320924</c:v>
                </c:pt>
                <c:pt idx="773">
                  <c:v>1.7144147169101227</c:v>
                </c:pt>
                <c:pt idx="774">
                  <c:v>1.8991910831786605</c:v>
                </c:pt>
                <c:pt idx="775">
                  <c:v>1.6363656710195758</c:v>
                </c:pt>
                <c:pt idx="776">
                  <c:v>1.2999135922723186</c:v>
                </c:pt>
                <c:pt idx="777">
                  <c:v>1.9719498223961227</c:v>
                </c:pt>
                <c:pt idx="778">
                  <c:v>1.1427291623470999</c:v>
                </c:pt>
                <c:pt idx="779">
                  <c:v>1.6155620243475548</c:v>
                </c:pt>
                <c:pt idx="780">
                  <c:v>1.59057917470192</c:v>
                </c:pt>
                <c:pt idx="781">
                  <c:v>1.5320814367697828</c:v>
                </c:pt>
                <c:pt idx="782">
                  <c:v>1.8909491653308834</c:v>
                </c:pt>
                <c:pt idx="783">
                  <c:v>1.1166920225128818</c:v>
                </c:pt>
                <c:pt idx="784">
                  <c:v>1.0809342444240424</c:v>
                </c:pt>
                <c:pt idx="785">
                  <c:v>0.71193738259447303</c:v>
                </c:pt>
                <c:pt idx="786">
                  <c:v>1.1133326164424724</c:v>
                </c:pt>
                <c:pt idx="787">
                  <c:v>1.3756273857805761</c:v>
                </c:pt>
                <c:pt idx="788">
                  <c:v>1.5364266946353362</c:v>
                </c:pt>
                <c:pt idx="789">
                  <c:v>1.8409338130955299</c:v>
                </c:pt>
                <c:pt idx="790">
                  <c:v>1.8914684675614486</c:v>
                </c:pt>
                <c:pt idx="791">
                  <c:v>1.8505005936018657</c:v>
                </c:pt>
                <c:pt idx="792">
                  <c:v>2.3216418589626167</c:v>
                </c:pt>
                <c:pt idx="793">
                  <c:v>3.2148432269264107</c:v>
                </c:pt>
                <c:pt idx="794">
                  <c:v>3.1271381725597811</c:v>
                </c:pt>
                <c:pt idx="795">
                  <c:v>3.2454979670250999</c:v>
                </c:pt>
                <c:pt idx="796">
                  <c:v>3.4093772536691618</c:v>
                </c:pt>
                <c:pt idx="797">
                  <c:v>3.3885573381041922</c:v>
                </c:pt>
                <c:pt idx="798">
                  <c:v>3.3630461146737356</c:v>
                </c:pt>
                <c:pt idx="799">
                  <c:v>4.5139190984785991</c:v>
                </c:pt>
                <c:pt idx="800">
                  <c:v>4.6363179165100963</c:v>
                </c:pt>
                <c:pt idx="801">
                  <c:v>4.4064696894510913</c:v>
                </c:pt>
                <c:pt idx="802">
                  <c:v>4.5080497739472856</c:v>
                </c:pt>
                <c:pt idx="803">
                  <c:v>4.4596634470359451</c:v>
                </c:pt>
                <c:pt idx="804">
                  <c:v>4.4640131683204691</c:v>
                </c:pt>
                <c:pt idx="805">
                  <c:v>4.5962780569841453</c:v>
                </c:pt>
                <c:pt idx="806">
                  <c:v>4.6661472814215061</c:v>
                </c:pt>
                <c:pt idx="807">
                  <c:v>5.2429534141416552</c:v>
                </c:pt>
                <c:pt idx="808">
                  <c:v>5.384322999352535</c:v>
                </c:pt>
                <c:pt idx="809">
                  <c:v>5.0635828564090399</c:v>
                </c:pt>
                <c:pt idx="810">
                  <c:v>5.1592315740758501</c:v>
                </c:pt>
                <c:pt idx="811">
                  <c:v>5.0955352625426693</c:v>
                </c:pt>
                <c:pt idx="812">
                  <c:v>4.8303311849800776</c:v>
                </c:pt>
                <c:pt idx="813">
                  <c:v>5.6227743795633058</c:v>
                </c:pt>
                <c:pt idx="814">
                  <c:v>2.095410877913872</c:v>
                </c:pt>
                <c:pt idx="815">
                  <c:v>4.7396165094461988</c:v>
                </c:pt>
                <c:pt idx="816">
                  <c:v>4.4878063254604239</c:v>
                </c:pt>
                <c:pt idx="817">
                  <c:v>16.496397822622473</c:v>
                </c:pt>
                <c:pt idx="818">
                  <c:v>4.1344930259510608</c:v>
                </c:pt>
                <c:pt idx="819">
                  <c:v>16.528049485623345</c:v>
                </c:pt>
                <c:pt idx="820">
                  <c:v>1.9650365671120062</c:v>
                </c:pt>
                <c:pt idx="821">
                  <c:v>13.607970734832307</c:v>
                </c:pt>
                <c:pt idx="822">
                  <c:v>9.5254818873375147</c:v>
                </c:pt>
                <c:pt idx="823">
                  <c:v>2.9308290142129265</c:v>
                </c:pt>
                <c:pt idx="824">
                  <c:v>7.1450805054643434</c:v>
                </c:pt>
                <c:pt idx="825">
                  <c:v>12.934203484619735</c:v>
                </c:pt>
                <c:pt idx="826">
                  <c:v>13.833762404919662</c:v>
                </c:pt>
                <c:pt idx="827">
                  <c:v>5.7063014953500151</c:v>
                </c:pt>
              </c:numCache>
            </c:numRef>
          </c:yVal>
          <c:smooth val="0"/>
          <c:extLst>
            <c:ext xmlns:c16="http://schemas.microsoft.com/office/drawing/2014/chart" uri="{C3380CC4-5D6E-409C-BE32-E72D297353CC}">
              <c16:uniqueId val="{00000000-51ED-41F9-A5C9-FE819EDE2704}"/>
            </c:ext>
          </c:extLst>
        </c:ser>
        <c:dLbls>
          <c:showLegendKey val="0"/>
          <c:showVal val="0"/>
          <c:showCatName val="0"/>
          <c:showSerName val="0"/>
          <c:showPercent val="0"/>
          <c:showBubbleSize val="0"/>
        </c:dLbls>
        <c:axId val="787331168"/>
        <c:axId val="787332000"/>
      </c:scatterChart>
      <c:valAx>
        <c:axId val="787331168"/>
        <c:scaling>
          <c:orientation val="minMax"/>
          <c:max val="80"/>
        </c:scaling>
        <c:delete val="0"/>
        <c:axPos val="b"/>
        <c:majorGridlines>
          <c:spPr>
            <a:ln w="9525" cap="flat" cmpd="sng" algn="ctr">
              <a:no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ltLang="zh-CN" sz="11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rPr>
                  <a:t>Ws</a:t>
                </a:r>
                <a:r>
                  <a:rPr lang="en-US" altLang="zh-CN" sz="1100" b="1">
                    <a:solidFill>
                      <a:sysClr val="windowText" lastClr="000000"/>
                    </a:solidFill>
                    <a:latin typeface="Times New Roman" panose="02020603050405020304" pitchFamily="18" charset="0"/>
                    <a:cs typeface="Times New Roman" panose="02020603050405020304" pitchFamily="18" charset="0"/>
                  </a:rPr>
                  <a:t>, meas (cm/s)</a:t>
                </a:r>
                <a:endParaRPr lang="zh-CN" altLang="en-US" sz="1100" b="1">
                  <a:solidFill>
                    <a:sysClr val="windowText" lastClr="000000"/>
                  </a:solidFill>
                  <a:latin typeface="Times New Roman" panose="02020603050405020304" pitchFamily="18" charset="0"/>
                  <a:cs typeface="Times New Roman" panose="02020603050405020304" pitchFamily="18" charset="0"/>
                </a:endParaRP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zh-CN"/>
            </a:p>
          </c:txPr>
        </c:title>
        <c:numFmt formatCode="#,##0_);[Red]\(#,##0\)" sourceLinked="0"/>
        <c:majorTickMark val="none"/>
        <c:minorTickMark val="none"/>
        <c:tickLblPos val="nextTo"/>
        <c:spPr>
          <a:noFill/>
          <a:ln w="19050"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zh-CN"/>
          </a:p>
        </c:txPr>
        <c:crossAx val="787332000"/>
        <c:crossesAt val="0"/>
        <c:crossBetween val="midCat"/>
        <c:majorUnit val="20"/>
      </c:valAx>
      <c:valAx>
        <c:axId val="787332000"/>
        <c:scaling>
          <c:orientation val="minMax"/>
          <c:max val="8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r>
                  <a:rPr lang="en-US" altLang="zh-CN" sz="1100" b="1">
                    <a:solidFill>
                      <a:sysClr val="windowText" lastClr="000000"/>
                    </a:solidFill>
                    <a:latin typeface="Times New Roman" panose="02020603050405020304" pitchFamily="18" charset="0"/>
                    <a:cs typeface="Times New Roman" panose="02020603050405020304" pitchFamily="18" charset="0"/>
                  </a:rPr>
                  <a:t>Ws,calc (cm/s)</a:t>
                </a:r>
                <a:endParaRPr lang="zh-CN" altLang="en-US" sz="1100" b="1">
                  <a:solidFill>
                    <a:sysClr val="windowText" lastClr="000000"/>
                  </a:solidFill>
                  <a:latin typeface="Times New Roman" panose="02020603050405020304" pitchFamily="18" charset="0"/>
                  <a:cs typeface="Times New Roman" panose="02020603050405020304" pitchFamily="18" charset="0"/>
                </a:endParaRPr>
              </a:p>
            </c:rich>
          </c:tx>
          <c:layout/>
          <c:overlay val="0"/>
          <c:spPr>
            <a:noFill/>
            <a:ln>
              <a:noFill/>
            </a:ln>
            <a:effectLst/>
          </c:spPr>
          <c:txPr>
            <a:bodyPr rot="-5400000" spcFirstLastPara="1" vertOverflow="ellipsis" vert="horz" wrap="square" anchor="ctr" anchorCtr="1"/>
            <a:lstStyle/>
            <a:p>
              <a:pPr>
                <a:defRPr sz="11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zh-CN"/>
            </a:p>
          </c:txPr>
        </c:title>
        <c:numFmt formatCode="#,##0_);[Red]\(#,##0\)" sourceLinked="0"/>
        <c:majorTickMark val="none"/>
        <c:minorTickMark val="none"/>
        <c:tickLblPos val="nextTo"/>
        <c:spPr>
          <a:noFill/>
          <a:ln w="19050"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zh-CN"/>
          </a:p>
        </c:txPr>
        <c:crossAx val="787331168"/>
        <c:crosses val="autoZero"/>
        <c:crossBetween val="midCat"/>
        <c:majorUnit val="20"/>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24</xdr:col>
      <xdr:colOff>33336</xdr:colOff>
      <xdr:row>23</xdr:row>
      <xdr:rowOff>9524</xdr:rowOff>
    </xdr:from>
    <xdr:to>
      <xdr:col>33</xdr:col>
      <xdr:colOff>676275</xdr:colOff>
      <xdr:row>45</xdr:row>
      <xdr:rowOff>9525</xdr:rowOff>
    </xdr:to>
    <xdr:graphicFrame macro="">
      <xdr:nvGraphicFramePr>
        <xdr:cNvPr id="3" name="图表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24</xdr:col>
      <xdr:colOff>19049</xdr:colOff>
      <xdr:row>0</xdr:row>
      <xdr:rowOff>295274</xdr:rowOff>
    </xdr:from>
    <xdr:to>
      <xdr:col>34</xdr:col>
      <xdr:colOff>9525</xdr:colOff>
      <xdr:row>20</xdr:row>
      <xdr:rowOff>123825</xdr:rowOff>
    </xdr:to>
    <xdr:graphicFrame macro="">
      <xdr:nvGraphicFramePr>
        <xdr:cNvPr id="4" name="图表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30"/>
  <sheetViews>
    <sheetView zoomScaleNormal="100" workbookViewId="0">
      <selection activeCell="AE48" sqref="AE48"/>
    </sheetView>
  </sheetViews>
  <sheetFormatPr defaultRowHeight="14.25"/>
  <cols>
    <col min="3" max="3" width="9.875" customWidth="1"/>
    <col min="7" max="7" width="13.25" customWidth="1"/>
    <col min="10" max="10" width="9" style="46"/>
    <col min="11" max="11" width="10.125" style="47" customWidth="1"/>
    <col min="12" max="12" width="12.125" style="47" customWidth="1"/>
    <col min="13" max="13" width="11.375" style="50" customWidth="1"/>
    <col min="14" max="14" width="9" style="46"/>
    <col min="15" max="15" width="14" style="47" customWidth="1"/>
    <col min="16" max="16" width="10.375" style="47" customWidth="1"/>
    <col min="17" max="17" width="9" style="50"/>
    <col min="18" max="18" width="12.5" customWidth="1"/>
    <col min="23" max="23" width="9.25" style="11" customWidth="1"/>
  </cols>
  <sheetData>
    <row r="1" spans="1:23" ht="24" thickBot="1">
      <c r="A1" s="41"/>
      <c r="B1" s="1"/>
      <c r="C1" s="1"/>
      <c r="D1" s="1"/>
      <c r="E1" s="1"/>
      <c r="F1" s="1"/>
      <c r="G1" s="1"/>
      <c r="H1" s="42"/>
      <c r="I1" s="42"/>
      <c r="J1" s="118" t="s">
        <v>0</v>
      </c>
      <c r="K1" s="119"/>
      <c r="L1" s="119"/>
      <c r="M1" s="120"/>
      <c r="N1" s="121" t="s">
        <v>1</v>
      </c>
      <c r="O1" s="122"/>
      <c r="P1" s="122"/>
      <c r="Q1" s="123"/>
      <c r="R1" s="2"/>
      <c r="S1" s="2"/>
      <c r="T1" s="3"/>
    </row>
    <row r="2" spans="1:23" ht="18">
      <c r="A2" s="4" t="s">
        <v>2</v>
      </c>
      <c r="B2" s="5" t="s">
        <v>3</v>
      </c>
      <c r="C2" s="6" t="s">
        <v>4</v>
      </c>
      <c r="D2" s="7" t="s">
        <v>5</v>
      </c>
      <c r="E2" s="5" t="s">
        <v>6</v>
      </c>
      <c r="F2" s="8" t="s">
        <v>7</v>
      </c>
      <c r="G2" s="6" t="s">
        <v>8</v>
      </c>
      <c r="H2" s="9" t="s">
        <v>9</v>
      </c>
      <c r="I2" s="9" t="s">
        <v>10</v>
      </c>
      <c r="J2" s="43" t="s">
        <v>11</v>
      </c>
      <c r="K2" s="9" t="s">
        <v>12</v>
      </c>
      <c r="L2" s="9" t="s">
        <v>13</v>
      </c>
      <c r="M2" s="48" t="s">
        <v>14</v>
      </c>
      <c r="N2" s="43" t="s">
        <v>12</v>
      </c>
      <c r="O2" s="9" t="s">
        <v>13</v>
      </c>
      <c r="P2" s="9" t="s">
        <v>14</v>
      </c>
      <c r="Q2" s="48" t="s">
        <v>15</v>
      </c>
      <c r="R2" s="10" t="s">
        <v>16</v>
      </c>
      <c r="S2" s="7" t="s">
        <v>17</v>
      </c>
      <c r="T2" s="7" t="s">
        <v>18</v>
      </c>
      <c r="V2" s="53" t="s">
        <v>19</v>
      </c>
      <c r="W2" s="113">
        <v>1.29</v>
      </c>
    </row>
    <row r="3" spans="1:23">
      <c r="A3" s="11">
        <v>1</v>
      </c>
      <c r="B3" s="12">
        <v>6.6849999999999996</v>
      </c>
      <c r="C3" s="13">
        <v>2.68</v>
      </c>
      <c r="D3" s="14">
        <v>1.25</v>
      </c>
      <c r="E3" s="15">
        <v>0.24814019635975998</v>
      </c>
      <c r="F3" s="16">
        <v>0.80599597700823467</v>
      </c>
      <c r="G3" s="17">
        <v>0.56666666666666665</v>
      </c>
      <c r="H3" s="18">
        <f>D3*G3*E3/B3</f>
        <v>2.6292591237321861E-2</v>
      </c>
      <c r="I3" s="2">
        <f>4*981*E3*(C3/D3-1)/(3*G3^2)</f>
        <v>1156.3133951314455</v>
      </c>
      <c r="J3" s="44">
        <f>24/H3*(1+0.15*H3^0.687)+0.42/(1+42500/H3^1.16)</f>
        <v>924.04798959427501</v>
      </c>
      <c r="K3" s="45">
        <f>24/H3</f>
        <v>912.80466742024385</v>
      </c>
      <c r="L3" s="45">
        <f>24/H3*0.15*H3^0.687</f>
        <v>11.243322028864428</v>
      </c>
      <c r="M3" s="49">
        <f>0.42/(1+42500/H3^1.16)</f>
        <v>1.4516667923011261E-7</v>
      </c>
      <c r="N3" s="44">
        <f t="shared" ref="N3:N66" si="0">24/H3*(2-F3)^$W$2</f>
        <v>1147.4012568855085</v>
      </c>
      <c r="O3" s="45">
        <f t="shared" ref="O3:O66" si="1">24/H3*0.15*H3^0.687*F3^(-(H3^$W$3))</f>
        <v>12.835656679342916</v>
      </c>
      <c r="P3" s="51">
        <f t="shared" ref="P3:P66" si="2">0.42/(1+42500/H3^1.16)*EXP($W$4*(1-F3))</f>
        <v>1.9158055004476753E-7</v>
      </c>
      <c r="Q3" s="52">
        <f>N3+O3+P3</f>
        <v>1160.2369137564319</v>
      </c>
      <c r="R3" s="18">
        <f t="shared" ref="R3:R66" si="3">SQRT(4*981*E3*(C3/D3-1)/(3*Q3))</f>
        <v>0.56570772026115734</v>
      </c>
      <c r="S3" s="2">
        <f t="shared" ref="S3:S66" si="4">ABS(R3-G3)/G3*100</f>
        <v>0.16922583626634863</v>
      </c>
      <c r="T3" s="18">
        <f t="shared" ref="T3:T66" si="5">((R3-G3)/G3)^2</f>
        <v>2.8637383660045035E-6</v>
      </c>
      <c r="V3" s="54" t="s">
        <v>20</v>
      </c>
      <c r="W3" s="114">
        <v>0.13400000000000001</v>
      </c>
    </row>
    <row r="4" spans="1:23" ht="15" thickBot="1">
      <c r="A4" s="11">
        <v>2</v>
      </c>
      <c r="B4" s="20">
        <v>6.6849999999999996</v>
      </c>
      <c r="C4" s="13">
        <v>2.68</v>
      </c>
      <c r="D4" s="11">
        <v>1.25</v>
      </c>
      <c r="E4" s="15">
        <v>0.49628039271951996</v>
      </c>
      <c r="F4" s="3">
        <v>0.80599597700823467</v>
      </c>
      <c r="G4" s="2">
        <v>2.38</v>
      </c>
      <c r="H4" s="18">
        <f t="shared" ref="H4:H67" si="6">D4*G4*E4/B4</f>
        <v>0.22085776639350363</v>
      </c>
      <c r="I4" s="2">
        <f t="shared" ref="I4:I67" si="7">4*981*E4*(C4/D4-1)/(3*G4^2)</f>
        <v>131.10129196501649</v>
      </c>
      <c r="J4" s="44">
        <f t="shared" ref="J4:J67" si="8">24/H4*(1+0.15*H4^0.687)+0.42/(1+42500/H4^1.16)</f>
        <v>114.44279909811867</v>
      </c>
      <c r="K4" s="45">
        <f t="shared" ref="K4:K67" si="9">24/H4</f>
        <v>108.6672223119338</v>
      </c>
      <c r="L4" s="45">
        <f t="shared" ref="L4:L67" si="10">24/H4*0.15*H4^0.687</f>
        <v>5.7755750721119696</v>
      </c>
      <c r="M4" s="49">
        <f t="shared" ref="M4:M67" si="11">0.42/(1+42500/H4^1.16)</f>
        <v>1.7140729121927671E-6</v>
      </c>
      <c r="N4" s="44">
        <f t="shared" si="0"/>
        <v>136.5953877244653</v>
      </c>
      <c r="O4" s="45">
        <f t="shared" si="1"/>
        <v>6.8881362013503438</v>
      </c>
      <c r="P4" s="51">
        <f t="shared" si="2"/>
        <v>2.2621102382192456E-6</v>
      </c>
      <c r="Q4" s="52">
        <f t="shared" ref="Q4:Q67" si="12">N4+O4+P4</f>
        <v>143.48352618792586</v>
      </c>
      <c r="R4" s="18">
        <f t="shared" si="3"/>
        <v>2.2749896346255607</v>
      </c>
      <c r="S4" s="2">
        <f t="shared" si="4"/>
        <v>4.4122002258167727</v>
      </c>
      <c r="T4" s="18">
        <f t="shared" si="5"/>
        <v>1.9467510832697583E-3</v>
      </c>
      <c r="V4" s="55" t="s">
        <v>21</v>
      </c>
      <c r="W4" s="115">
        <v>1.43</v>
      </c>
    </row>
    <row r="5" spans="1:23">
      <c r="A5" s="11">
        <v>3</v>
      </c>
      <c r="B5" s="20">
        <v>6.6849999999999996</v>
      </c>
      <c r="C5" s="13">
        <v>2.68</v>
      </c>
      <c r="D5" s="11">
        <v>1.25</v>
      </c>
      <c r="E5" s="15">
        <v>0.74442058907927999</v>
      </c>
      <c r="F5" s="3">
        <v>0.80599597700823478</v>
      </c>
      <c r="G5" s="2">
        <v>5.1933333333333334</v>
      </c>
      <c r="H5" s="18">
        <f t="shared" si="6"/>
        <v>0.72289159672495529</v>
      </c>
      <c r="I5" s="2">
        <f t="shared" si="7"/>
        <v>41.300922052850872</v>
      </c>
      <c r="J5" s="44">
        <f t="shared" si="8"/>
        <v>37.184861058461351</v>
      </c>
      <c r="K5" s="45">
        <f t="shared" si="9"/>
        <v>33.199998601078612</v>
      </c>
      <c r="L5" s="45">
        <f t="shared" si="10"/>
        <v>3.9848556750634407</v>
      </c>
      <c r="M5" s="49">
        <f t="shared" si="11"/>
        <v>6.7823192982807869E-6</v>
      </c>
      <c r="N5" s="44">
        <f t="shared" si="0"/>
        <v>41.73260882981095</v>
      </c>
      <c r="O5" s="45">
        <f t="shared" si="1"/>
        <v>4.898849807730266</v>
      </c>
      <c r="P5" s="51">
        <f t="shared" si="2"/>
        <v>8.9508175611303918E-6</v>
      </c>
      <c r="Q5" s="52">
        <f t="shared" si="12"/>
        <v>46.631467588358774</v>
      </c>
      <c r="R5" s="18">
        <f t="shared" si="3"/>
        <v>4.8874972996641146</v>
      </c>
      <c r="S5" s="2">
        <f t="shared" si="4"/>
        <v>5.8890122015895781</v>
      </c>
      <c r="T5" s="18">
        <f t="shared" si="5"/>
        <v>3.4680464710470931E-3</v>
      </c>
      <c r="V5" s="19"/>
    </row>
    <row r="6" spans="1:23" ht="15" thickBot="1">
      <c r="A6" s="11">
        <v>4</v>
      </c>
      <c r="B6" s="20">
        <v>6.6849999999999996</v>
      </c>
      <c r="C6" s="13">
        <v>2.68</v>
      </c>
      <c r="D6" s="11">
        <v>1.25</v>
      </c>
      <c r="E6" s="15">
        <v>0.99256078543903992</v>
      </c>
      <c r="F6" s="3">
        <v>0.80599597700823467</v>
      </c>
      <c r="G6" s="2">
        <v>8.52</v>
      </c>
      <c r="H6" s="18">
        <f t="shared" si="6"/>
        <v>1.5812673694728159</v>
      </c>
      <c r="I6" s="2">
        <f t="shared" si="7"/>
        <v>20.460285608197211</v>
      </c>
      <c r="J6" s="44">
        <f t="shared" si="8"/>
        <v>18.296704676476782</v>
      </c>
      <c r="K6" s="45">
        <f t="shared" si="9"/>
        <v>15.17769889098606</v>
      </c>
      <c r="L6" s="45">
        <f t="shared" si="10"/>
        <v>3.1189889707904022</v>
      </c>
      <c r="M6" s="49">
        <f t="shared" si="11"/>
        <v>1.6814700321127433E-5</v>
      </c>
      <c r="N6" s="44">
        <f t="shared" si="0"/>
        <v>19.078463778417103</v>
      </c>
      <c r="O6" s="45">
        <f t="shared" si="1"/>
        <v>3.9229483766644253</v>
      </c>
      <c r="P6" s="51">
        <f t="shared" si="2"/>
        <v>2.2190833002752181E-5</v>
      </c>
      <c r="Q6" s="52">
        <f t="shared" si="12"/>
        <v>23.001434345914532</v>
      </c>
      <c r="R6" s="18">
        <f t="shared" si="3"/>
        <v>8.0355939138034866</v>
      </c>
      <c r="S6" s="2">
        <f t="shared" si="4"/>
        <v>5.6855174436210447</v>
      </c>
      <c r="T6" s="18">
        <f t="shared" si="5"/>
        <v>3.2325108601719177E-3</v>
      </c>
      <c r="V6" s="19"/>
    </row>
    <row r="7" spans="1:23" ht="17.25">
      <c r="A7" s="11">
        <v>5</v>
      </c>
      <c r="B7" s="20">
        <v>6.6849999999999996</v>
      </c>
      <c r="C7" s="13">
        <v>2.68</v>
      </c>
      <c r="D7" s="11">
        <v>1.25</v>
      </c>
      <c r="E7" s="15">
        <v>1.2407009817988</v>
      </c>
      <c r="F7" s="3">
        <v>0.80599597700823467</v>
      </c>
      <c r="G7" s="2">
        <v>12.09</v>
      </c>
      <c r="H7" s="18">
        <f t="shared" si="6"/>
        <v>2.8048008358166587</v>
      </c>
      <c r="I7" s="2">
        <f t="shared" si="7"/>
        <v>12.701303468517398</v>
      </c>
      <c r="J7" s="44">
        <f t="shared" si="8"/>
        <v>11.16359870398203</v>
      </c>
      <c r="K7" s="45">
        <f t="shared" si="9"/>
        <v>8.5567572904020643</v>
      </c>
      <c r="L7" s="45">
        <f t="shared" si="10"/>
        <v>2.6068087252366303</v>
      </c>
      <c r="M7" s="49">
        <f t="shared" si="11"/>
        <v>3.2688343335068969E-5</v>
      </c>
      <c r="N7" s="44">
        <f t="shared" si="0"/>
        <v>10.755898189718026</v>
      </c>
      <c r="O7" s="45">
        <f t="shared" si="1"/>
        <v>3.339320388339877</v>
      </c>
      <c r="P7" s="51">
        <f t="shared" si="2"/>
        <v>4.3139726205748139E-5</v>
      </c>
      <c r="Q7" s="52">
        <f t="shared" si="12"/>
        <v>14.095261717784108</v>
      </c>
      <c r="R7" s="18">
        <f t="shared" si="3"/>
        <v>11.476616645034747</v>
      </c>
      <c r="S7" s="2">
        <f t="shared" si="4"/>
        <v>5.0734768814330238</v>
      </c>
      <c r="T7" s="18">
        <f t="shared" si="5"/>
        <v>2.5740167666435357E-3</v>
      </c>
      <c r="V7" s="56" t="s">
        <v>22</v>
      </c>
      <c r="W7" s="112">
        <f>CORREL(G3:G830,R3:R830)^2</f>
        <v>0.94287656541327858</v>
      </c>
    </row>
    <row r="8" spans="1:23" ht="15">
      <c r="A8" s="11">
        <v>6</v>
      </c>
      <c r="B8" s="20">
        <v>6.6849999999999996</v>
      </c>
      <c r="C8" s="13">
        <v>4.45</v>
      </c>
      <c r="D8" s="11">
        <v>1.25</v>
      </c>
      <c r="E8" s="15">
        <v>0.24814019635975998</v>
      </c>
      <c r="F8" s="3">
        <v>0.80599597700823467</v>
      </c>
      <c r="G8" s="2">
        <v>1.3933333333333333</v>
      </c>
      <c r="H8" s="18">
        <f t="shared" si="6"/>
        <v>6.4648841983532587E-2</v>
      </c>
      <c r="I8" s="2">
        <f t="shared" si="7"/>
        <v>427.99113815849927</v>
      </c>
      <c r="J8" s="44">
        <f t="shared" si="8"/>
        <v>379.72027663752664</v>
      </c>
      <c r="K8" s="45">
        <f t="shared" si="9"/>
        <v>371.23634799387901</v>
      </c>
      <c r="L8" s="45">
        <f t="shared" si="10"/>
        <v>8.4839282314453701</v>
      </c>
      <c r="M8" s="49">
        <f t="shared" si="11"/>
        <v>4.1220229376087175E-7</v>
      </c>
      <c r="N8" s="44">
        <f t="shared" si="0"/>
        <v>466.64644418788612</v>
      </c>
      <c r="O8" s="45">
        <f t="shared" si="1"/>
        <v>9.8512344697057923</v>
      </c>
      <c r="P8" s="51">
        <f t="shared" si="2"/>
        <v>5.4399496211690944E-7</v>
      </c>
      <c r="Q8" s="52">
        <f t="shared" si="12"/>
        <v>476.49767920158689</v>
      </c>
      <c r="R8" s="18">
        <f t="shared" si="3"/>
        <v>1.3205109917462816</v>
      </c>
      <c r="S8" s="2">
        <f t="shared" si="4"/>
        <v>5.2264838459606482</v>
      </c>
      <c r="T8" s="18">
        <f t="shared" si="5"/>
        <v>2.7316133392087613E-3</v>
      </c>
      <c r="V8" s="57" t="s">
        <v>17</v>
      </c>
      <c r="W8" s="116">
        <f>AVERAGE(S3:S830)</f>
        <v>9.623976052035637</v>
      </c>
    </row>
    <row r="9" spans="1:23" ht="15.75" thickBot="1">
      <c r="A9" s="11">
        <v>7</v>
      </c>
      <c r="B9" s="20">
        <v>6.6849999999999996</v>
      </c>
      <c r="C9" s="13">
        <v>4.45</v>
      </c>
      <c r="D9" s="11">
        <v>1.25</v>
      </c>
      <c r="E9" s="15">
        <v>0.49628039271951996</v>
      </c>
      <c r="F9" s="3">
        <v>0.80599597700823467</v>
      </c>
      <c r="G9" s="2">
        <v>5.3033333333333328</v>
      </c>
      <c r="H9" s="18">
        <f t="shared" si="6"/>
        <v>0.49213544304210682</v>
      </c>
      <c r="I9" s="2">
        <f t="shared" si="7"/>
        <v>59.084964192917063</v>
      </c>
      <c r="J9" s="44">
        <f t="shared" si="8"/>
        <v>53.261552771174188</v>
      </c>
      <c r="K9" s="45">
        <f t="shared" si="9"/>
        <v>48.767062684299646</v>
      </c>
      <c r="L9" s="45">
        <f t="shared" si="10"/>
        <v>4.4944857450321241</v>
      </c>
      <c r="M9" s="49">
        <f t="shared" si="11"/>
        <v>4.3418424183747443E-6</v>
      </c>
      <c r="N9" s="44">
        <f t="shared" si="0"/>
        <v>61.300507124618626</v>
      </c>
      <c r="O9" s="45">
        <f t="shared" si="1"/>
        <v>5.4683692243717781</v>
      </c>
      <c r="P9" s="51">
        <f t="shared" si="2"/>
        <v>5.730051573346112E-6</v>
      </c>
      <c r="Q9" s="52">
        <f t="shared" si="12"/>
        <v>66.768882079041973</v>
      </c>
      <c r="R9" s="18">
        <f t="shared" si="3"/>
        <v>4.9888490196858193</v>
      </c>
      <c r="S9" s="2">
        <f t="shared" si="4"/>
        <v>5.9299367752516696</v>
      </c>
      <c r="T9" s="18">
        <f t="shared" si="5"/>
        <v>3.5164150158482166E-3</v>
      </c>
      <c r="V9" s="58" t="s">
        <v>18</v>
      </c>
      <c r="W9" s="117">
        <f>SQRT(SUM(T3:T830)/828)*100</f>
        <v>15.060823296220214</v>
      </c>
    </row>
    <row r="10" spans="1:23">
      <c r="A10" s="11">
        <v>8</v>
      </c>
      <c r="B10" s="20">
        <v>6.6849999999999996</v>
      </c>
      <c r="C10" s="13">
        <v>4.45</v>
      </c>
      <c r="D10" s="11">
        <v>1.25</v>
      </c>
      <c r="E10" s="15">
        <v>0.74442058907927999</v>
      </c>
      <c r="F10" s="3">
        <v>0.80599597700823478</v>
      </c>
      <c r="G10" s="2">
        <v>10.780000000000001</v>
      </c>
      <c r="H10" s="18">
        <f t="shared" si="6"/>
        <v>1.5005336481440987</v>
      </c>
      <c r="I10" s="2">
        <f t="shared" si="7"/>
        <v>21.450062595476634</v>
      </c>
      <c r="J10" s="44">
        <f t="shared" si="8"/>
        <v>19.164897342425839</v>
      </c>
      <c r="K10" s="45">
        <f t="shared" si="9"/>
        <v>15.99430977751406</v>
      </c>
      <c r="L10" s="45">
        <f t="shared" si="10"/>
        <v>3.1705717419035029</v>
      </c>
      <c r="M10" s="49">
        <f t="shared" si="11"/>
        <v>1.5823008275149992E-5</v>
      </c>
      <c r="N10" s="44">
        <f t="shared" si="0"/>
        <v>20.104948842561981</v>
      </c>
      <c r="O10" s="45">
        <f t="shared" si="1"/>
        <v>3.9814325998964764</v>
      </c>
      <c r="P10" s="51">
        <f t="shared" si="2"/>
        <v>2.0882069113883329E-5</v>
      </c>
      <c r="Q10" s="52">
        <f t="shared" si="12"/>
        <v>24.086402324527572</v>
      </c>
      <c r="R10" s="18">
        <f t="shared" si="3"/>
        <v>10.172953858155543</v>
      </c>
      <c r="S10" s="2">
        <f t="shared" si="4"/>
        <v>5.6312258056072197</v>
      </c>
      <c r="T10" s="18">
        <f t="shared" si="5"/>
        <v>3.1710704073736684E-3</v>
      </c>
    </row>
    <row r="11" spans="1:23">
      <c r="A11" s="11">
        <v>9</v>
      </c>
      <c r="B11" s="20">
        <v>6.6849999999999996</v>
      </c>
      <c r="C11" s="13">
        <v>4.45</v>
      </c>
      <c r="D11" s="11">
        <v>1.25</v>
      </c>
      <c r="E11" s="15">
        <v>0.99256078543903992</v>
      </c>
      <c r="F11" s="3">
        <v>0.80599597700823467</v>
      </c>
      <c r="G11" s="2">
        <v>16.823333333333334</v>
      </c>
      <c r="H11" s="18">
        <f t="shared" si="6"/>
        <v>3.1223225405826693</v>
      </c>
      <c r="I11" s="2">
        <f t="shared" si="7"/>
        <v>11.743044919834887</v>
      </c>
      <c r="J11" s="44">
        <f t="shared" si="8"/>
        <v>10.207379661304421</v>
      </c>
      <c r="K11" s="45">
        <f t="shared" si="9"/>
        <v>7.6865857668635549</v>
      </c>
      <c r="L11" s="45">
        <f t="shared" si="10"/>
        <v>2.520756876156514</v>
      </c>
      <c r="M11" s="49">
        <f t="shared" si="11"/>
        <v>3.7018284351398991E-5</v>
      </c>
      <c r="N11" s="44">
        <f t="shared" si="0"/>
        <v>9.6620870651147435</v>
      </c>
      <c r="O11" s="45">
        <f t="shared" si="1"/>
        <v>3.2406833960171038</v>
      </c>
      <c r="P11" s="51">
        <f t="shared" si="2"/>
        <v>4.885407116403545E-5</v>
      </c>
      <c r="Q11" s="52">
        <f t="shared" si="12"/>
        <v>12.902819315203011</v>
      </c>
      <c r="R11" s="18">
        <f t="shared" si="3"/>
        <v>16.049448120451153</v>
      </c>
      <c r="S11" s="2">
        <f t="shared" si="4"/>
        <v>4.6000706135259435</v>
      </c>
      <c r="T11" s="18">
        <f t="shared" si="5"/>
        <v>2.1160649649424948E-3</v>
      </c>
    </row>
    <row r="12" spans="1:23">
      <c r="A12" s="11">
        <v>10</v>
      </c>
      <c r="B12" s="20">
        <v>6.6849999999999996</v>
      </c>
      <c r="C12" s="13">
        <v>4.45</v>
      </c>
      <c r="D12" s="11">
        <v>1.25</v>
      </c>
      <c r="E12" s="15">
        <v>1.2407009817988</v>
      </c>
      <c r="F12" s="3">
        <v>0.80599597700823467</v>
      </c>
      <c r="G12" s="2">
        <v>22.806666666666668</v>
      </c>
      <c r="H12" s="18">
        <f t="shared" si="6"/>
        <v>5.290997330757536</v>
      </c>
      <c r="I12" s="2">
        <f t="shared" si="7"/>
        <v>7.9871383089100734</v>
      </c>
      <c r="J12" s="44">
        <f t="shared" si="8"/>
        <v>6.6732262783093628</v>
      </c>
      <c r="K12" s="45">
        <f t="shared" si="9"/>
        <v>4.5360068243625085</v>
      </c>
      <c r="L12" s="45">
        <f t="shared" si="10"/>
        <v>2.1371512054119943</v>
      </c>
      <c r="M12" s="49">
        <f t="shared" si="11"/>
        <v>6.8248534859566604E-5</v>
      </c>
      <c r="N12" s="44">
        <f t="shared" si="0"/>
        <v>5.701789350205682</v>
      </c>
      <c r="O12" s="45">
        <f t="shared" si="1"/>
        <v>2.7985368180231864</v>
      </c>
      <c r="P12" s="51">
        <f t="shared" si="2"/>
        <v>9.0069511250712915E-5</v>
      </c>
      <c r="Q12" s="52">
        <f t="shared" si="12"/>
        <v>8.5004162377401187</v>
      </c>
      <c r="R12" s="18">
        <f t="shared" si="3"/>
        <v>22.107382299129711</v>
      </c>
      <c r="S12" s="2">
        <f t="shared" si="4"/>
        <v>3.0661401675107762</v>
      </c>
      <c r="T12" s="18">
        <f t="shared" si="5"/>
        <v>9.4012155268230111E-4</v>
      </c>
    </row>
    <row r="13" spans="1:23">
      <c r="A13" s="11">
        <v>11</v>
      </c>
      <c r="B13" s="20">
        <v>6.6849999999999996</v>
      </c>
      <c r="C13" s="13">
        <v>7.96</v>
      </c>
      <c r="D13" s="11">
        <v>1.25</v>
      </c>
      <c r="E13" s="15">
        <v>0.24814019635975998</v>
      </c>
      <c r="F13" s="3">
        <v>0.80599597700823467</v>
      </c>
      <c r="G13" s="2">
        <v>2.8166666666666664</v>
      </c>
      <c r="H13" s="18">
        <f t="shared" si="6"/>
        <v>0.13068964467962926</v>
      </c>
      <c r="I13" s="2">
        <f t="shared" si="7"/>
        <v>219.60714414516028</v>
      </c>
      <c r="J13" s="44">
        <f t="shared" si="8"/>
        <v>190.44760082598674</v>
      </c>
      <c r="K13" s="45">
        <f t="shared" si="9"/>
        <v>183.64117569401355</v>
      </c>
      <c r="L13" s="45">
        <f t="shared" si="10"/>
        <v>6.8064241993651446</v>
      </c>
      <c r="M13" s="49">
        <f t="shared" si="11"/>
        <v>9.3260805367777487E-7</v>
      </c>
      <c r="N13" s="44">
        <f t="shared" si="0"/>
        <v>230.83812268702536</v>
      </c>
      <c r="O13" s="45">
        <f t="shared" si="1"/>
        <v>8.0210488137635085</v>
      </c>
      <c r="P13" s="51">
        <f t="shared" si="2"/>
        <v>1.2307890822283541E-6</v>
      </c>
      <c r="Q13" s="52">
        <f t="shared" si="12"/>
        <v>238.85917273157796</v>
      </c>
      <c r="R13" s="18">
        <f t="shared" si="3"/>
        <v>2.7007707685557185</v>
      </c>
      <c r="S13" s="2">
        <f t="shared" si="4"/>
        <v>4.1146472702111687</v>
      </c>
      <c r="T13" s="18">
        <f t="shared" si="5"/>
        <v>1.6930322158256227E-3</v>
      </c>
    </row>
    <row r="14" spans="1:23">
      <c r="A14" s="11">
        <v>12</v>
      </c>
      <c r="B14" s="20">
        <v>6.6849999999999996</v>
      </c>
      <c r="C14" s="13">
        <v>7.96</v>
      </c>
      <c r="D14" s="11">
        <v>1.25</v>
      </c>
      <c r="E14" s="15">
        <v>0.49628039271951996</v>
      </c>
      <c r="F14" s="3">
        <v>0.80599597700823467</v>
      </c>
      <c r="G14" s="2">
        <v>10.226666666666667</v>
      </c>
      <c r="H14" s="18">
        <f t="shared" si="6"/>
        <v>0.94900788136592329</v>
      </c>
      <c r="I14" s="2">
        <f t="shared" si="7"/>
        <v>33.318018673272846</v>
      </c>
      <c r="J14" s="44">
        <f t="shared" si="8"/>
        <v>28.949038348415463</v>
      </c>
      <c r="K14" s="45">
        <f t="shared" si="9"/>
        <v>25.289568686675594</v>
      </c>
      <c r="L14" s="45">
        <f t="shared" si="10"/>
        <v>3.659460361723053</v>
      </c>
      <c r="M14" s="49">
        <f t="shared" si="11"/>
        <v>9.3000168188518912E-6</v>
      </c>
      <c r="N14" s="44">
        <f t="shared" si="0"/>
        <v>31.789148251391204</v>
      </c>
      <c r="O14" s="45">
        <f t="shared" si="1"/>
        <v>4.5334575592004853</v>
      </c>
      <c r="P14" s="51">
        <f t="shared" si="2"/>
        <v>1.227349380057767E-5</v>
      </c>
      <c r="Q14" s="52">
        <f t="shared" si="12"/>
        <v>36.322618084085491</v>
      </c>
      <c r="R14" s="18">
        <f t="shared" si="3"/>
        <v>9.7945640825599671</v>
      </c>
      <c r="S14" s="2">
        <f t="shared" si="4"/>
        <v>4.2252534299872826</v>
      </c>
      <c r="T14" s="18">
        <f t="shared" si="5"/>
        <v>1.7852766547619299E-3</v>
      </c>
    </row>
    <row r="15" spans="1:23">
      <c r="A15" s="11">
        <v>13</v>
      </c>
      <c r="B15" s="20">
        <v>6.6849999999999996</v>
      </c>
      <c r="C15" s="13">
        <v>7.96</v>
      </c>
      <c r="D15" s="11">
        <v>1.25</v>
      </c>
      <c r="E15" s="15">
        <v>0.74442058907927999</v>
      </c>
      <c r="F15" s="3">
        <v>0.80599597700823478</v>
      </c>
      <c r="G15" s="2">
        <v>20.096666666666664</v>
      </c>
      <c r="H15" s="18">
        <f t="shared" si="6"/>
        <v>2.7973770453496498</v>
      </c>
      <c r="I15" s="2">
        <f t="shared" si="7"/>
        <v>12.941677378234544</v>
      </c>
      <c r="J15" s="44">
        <f t="shared" si="8"/>
        <v>11.188470245993953</v>
      </c>
      <c r="K15" s="45">
        <f t="shared" si="9"/>
        <v>8.5794655532394248</v>
      </c>
      <c r="L15" s="45">
        <f t="shared" si="10"/>
        <v>2.6089721047453591</v>
      </c>
      <c r="M15" s="49">
        <f t="shared" si="11"/>
        <v>3.2588009169938328E-5</v>
      </c>
      <c r="N15" s="44">
        <f t="shared" si="0"/>
        <v>10.784442620143553</v>
      </c>
      <c r="O15" s="45">
        <f t="shared" si="1"/>
        <v>3.3417978112403777</v>
      </c>
      <c r="P15" s="51">
        <f t="shared" si="2"/>
        <v>4.3007312385676236E-5</v>
      </c>
      <c r="Q15" s="52">
        <f t="shared" si="12"/>
        <v>14.126283438696316</v>
      </c>
      <c r="R15" s="18">
        <f t="shared" si="3"/>
        <v>19.235583093661631</v>
      </c>
      <c r="S15" s="2">
        <f t="shared" si="4"/>
        <v>4.2847084408941747</v>
      </c>
      <c r="T15" s="18">
        <f t="shared" si="5"/>
        <v>1.8358726423469791E-3</v>
      </c>
    </row>
    <row r="16" spans="1:23">
      <c r="A16" s="11">
        <v>14</v>
      </c>
      <c r="B16" s="20">
        <v>6.6849999999999996</v>
      </c>
      <c r="C16" s="13">
        <v>7.96</v>
      </c>
      <c r="D16" s="11">
        <v>1.25</v>
      </c>
      <c r="E16" s="15">
        <v>0.99256078543903992</v>
      </c>
      <c r="F16" s="3">
        <v>0.80599597700823467</v>
      </c>
      <c r="G16" s="2">
        <v>30.393333333333334</v>
      </c>
      <c r="H16" s="18">
        <f t="shared" si="6"/>
        <v>5.640843456515312</v>
      </c>
      <c r="I16" s="2">
        <f t="shared" si="7"/>
        <v>7.5443303635172816</v>
      </c>
      <c r="J16" s="44">
        <f t="shared" si="8"/>
        <v>6.349504516913612</v>
      </c>
      <c r="K16" s="45">
        <f t="shared" si="9"/>
        <v>4.2546828652511914</v>
      </c>
      <c r="L16" s="45">
        <f t="shared" si="10"/>
        <v>2.0947481421677328</v>
      </c>
      <c r="M16" s="49">
        <f t="shared" si="11"/>
        <v>7.3509494688818084E-5</v>
      </c>
      <c r="N16" s="44">
        <f t="shared" si="0"/>
        <v>5.3481633491592575</v>
      </c>
      <c r="O16" s="45">
        <f t="shared" si="1"/>
        <v>2.749391245459591</v>
      </c>
      <c r="P16" s="51">
        <f t="shared" si="2"/>
        <v>9.7012547925497928E-5</v>
      </c>
      <c r="Q16" s="52">
        <f t="shared" si="12"/>
        <v>8.0976516071667746</v>
      </c>
      <c r="R16" s="18">
        <f t="shared" si="3"/>
        <v>29.33655668560338</v>
      </c>
      <c r="S16" s="2">
        <f t="shared" si="4"/>
        <v>3.4770014731189547</v>
      </c>
      <c r="T16" s="18">
        <f t="shared" si="5"/>
        <v>1.2089539244071381E-3</v>
      </c>
    </row>
    <row r="17" spans="1:20">
      <c r="A17" s="11">
        <v>15</v>
      </c>
      <c r="B17" s="20">
        <v>6.6849999999999996</v>
      </c>
      <c r="C17" s="13">
        <v>7.96</v>
      </c>
      <c r="D17" s="11">
        <v>1.25</v>
      </c>
      <c r="E17" s="15">
        <v>1.2407009817988</v>
      </c>
      <c r="F17" s="3">
        <v>0.80599597700823467</v>
      </c>
      <c r="G17" s="2">
        <v>40.103333333333339</v>
      </c>
      <c r="H17" s="18">
        <f t="shared" si="6"/>
        <v>9.3037107404770421</v>
      </c>
      <c r="I17" s="2">
        <f t="shared" si="7"/>
        <v>5.4165958529723186</v>
      </c>
      <c r="J17" s="44">
        <f t="shared" si="8"/>
        <v>4.3708194851828983</v>
      </c>
      <c r="K17" s="45">
        <f t="shared" si="9"/>
        <v>2.5796158833254328</v>
      </c>
      <c r="L17" s="45">
        <f t="shared" si="10"/>
        <v>1.7910722713174339</v>
      </c>
      <c r="M17" s="49">
        <f t="shared" si="11"/>
        <v>1.3133054003126881E-4</v>
      </c>
      <c r="N17" s="44">
        <f t="shared" si="0"/>
        <v>3.2425935278952105</v>
      </c>
      <c r="O17" s="45">
        <f t="shared" si="1"/>
        <v>2.3955673860250859</v>
      </c>
      <c r="P17" s="51">
        <f t="shared" si="2"/>
        <v>1.7332060794050114E-4</v>
      </c>
      <c r="Q17" s="52">
        <f t="shared" si="12"/>
        <v>5.6383342345282372</v>
      </c>
      <c r="R17" s="18">
        <f t="shared" si="3"/>
        <v>39.306853502221031</v>
      </c>
      <c r="S17" s="2">
        <f t="shared" si="4"/>
        <v>1.9860688997896454</v>
      </c>
      <c r="T17" s="18">
        <f t="shared" si="5"/>
        <v>3.9444696747116526E-4</v>
      </c>
    </row>
    <row r="18" spans="1:20">
      <c r="A18" s="11">
        <v>16</v>
      </c>
      <c r="B18" s="20">
        <v>2.89</v>
      </c>
      <c r="C18" s="13">
        <v>2.68</v>
      </c>
      <c r="D18" s="11">
        <v>1.2370000000000001</v>
      </c>
      <c r="E18" s="15">
        <v>0.24814019635975998</v>
      </c>
      <c r="F18" s="3">
        <v>0.80599597700823467</v>
      </c>
      <c r="G18" s="2">
        <v>1.35</v>
      </c>
      <c r="H18" s="18">
        <f t="shared" si="6"/>
        <v>0.14338467851591047</v>
      </c>
      <c r="I18" s="2">
        <f t="shared" si="7"/>
        <v>207.74661684395102</v>
      </c>
      <c r="J18" s="44">
        <f t="shared" si="8"/>
        <v>173.99366250723506</v>
      </c>
      <c r="K18" s="45">
        <f t="shared" si="9"/>
        <v>167.38190055178646</v>
      </c>
      <c r="L18" s="45">
        <f t="shared" si="10"/>
        <v>6.6117609169582048</v>
      </c>
      <c r="M18" s="49">
        <f t="shared" si="11"/>
        <v>1.0384903683353817E-6</v>
      </c>
      <c r="N18" s="44">
        <f t="shared" si="0"/>
        <v>210.4001107003385</v>
      </c>
      <c r="O18" s="45">
        <f t="shared" si="1"/>
        <v>7.807656405543459</v>
      </c>
      <c r="P18" s="51">
        <f t="shared" si="2"/>
        <v>1.3705249512976084E-6</v>
      </c>
      <c r="Q18" s="52">
        <f t="shared" si="12"/>
        <v>218.20776847640693</v>
      </c>
      <c r="R18" s="18">
        <f t="shared" si="3"/>
        <v>1.3172422270805828</v>
      </c>
      <c r="S18" s="2">
        <f t="shared" si="4"/>
        <v>2.4265016977346137</v>
      </c>
      <c r="T18" s="18">
        <f t="shared" si="5"/>
        <v>5.8879104891089613E-4</v>
      </c>
    </row>
    <row r="19" spans="1:20">
      <c r="A19" s="11">
        <v>17</v>
      </c>
      <c r="B19" s="20">
        <v>2.89</v>
      </c>
      <c r="C19" s="13">
        <v>2.68</v>
      </c>
      <c r="D19" s="11">
        <v>1.2370000000000001</v>
      </c>
      <c r="E19" s="15">
        <v>0.49628039271951996</v>
      </c>
      <c r="F19" s="3">
        <v>0.80599597700823467</v>
      </c>
      <c r="G19" s="2">
        <v>5.0200000000000005</v>
      </c>
      <c r="H19" s="18">
        <f t="shared" si="6"/>
        <v>1.0663571646664747</v>
      </c>
      <c r="I19" s="2">
        <f t="shared" si="7"/>
        <v>30.04858726036894</v>
      </c>
      <c r="J19" s="44">
        <f t="shared" si="8"/>
        <v>26.034869158244486</v>
      </c>
      <c r="K19" s="45">
        <f t="shared" si="9"/>
        <v>22.506530452680455</v>
      </c>
      <c r="L19" s="45">
        <f t="shared" si="10"/>
        <v>3.5283280588283294</v>
      </c>
      <c r="M19" s="49">
        <f t="shared" si="11"/>
        <v>1.0646735697641267E-5</v>
      </c>
      <c r="N19" s="44">
        <f t="shared" si="0"/>
        <v>28.290851538392133</v>
      </c>
      <c r="O19" s="45">
        <f t="shared" si="1"/>
        <v>4.3857712026991384</v>
      </c>
      <c r="P19" s="51">
        <f t="shared" si="2"/>
        <v>1.4050796587432506E-5</v>
      </c>
      <c r="Q19" s="52">
        <f t="shared" si="12"/>
        <v>32.676636791887859</v>
      </c>
      <c r="R19" s="18">
        <f t="shared" si="3"/>
        <v>4.8139000726138006</v>
      </c>
      <c r="S19" s="2">
        <f t="shared" si="4"/>
        <v>4.1055762427529849</v>
      </c>
      <c r="T19" s="18">
        <f t="shared" si="5"/>
        <v>1.6855756285057714E-3</v>
      </c>
    </row>
    <row r="20" spans="1:20">
      <c r="A20" s="11">
        <v>18</v>
      </c>
      <c r="B20" s="20">
        <v>2.89</v>
      </c>
      <c r="C20" s="13">
        <v>2.68</v>
      </c>
      <c r="D20" s="11">
        <v>1.2370000000000001</v>
      </c>
      <c r="E20" s="15">
        <v>0.74442058907927999</v>
      </c>
      <c r="F20" s="3">
        <v>0.80599597700823478</v>
      </c>
      <c r="G20" s="2">
        <v>9.94</v>
      </c>
      <c r="H20" s="18">
        <f t="shared" si="6"/>
        <v>3.1672082321069999</v>
      </c>
      <c r="I20" s="2">
        <f t="shared" si="7"/>
        <v>11.496085442173186</v>
      </c>
      <c r="J20" s="44">
        <f t="shared" si="8"/>
        <v>10.087209406365194</v>
      </c>
      <c r="K20" s="45">
        <f t="shared" si="9"/>
        <v>7.5776514334309777</v>
      </c>
      <c r="L20" s="45">
        <f t="shared" si="10"/>
        <v>2.5095203366865464</v>
      </c>
      <c r="M20" s="49">
        <f t="shared" si="11"/>
        <v>3.7636247668736008E-5</v>
      </c>
      <c r="N20" s="44">
        <f t="shared" si="0"/>
        <v>9.5251559170173365</v>
      </c>
      <c r="O20" s="45">
        <f t="shared" si="1"/>
        <v>3.2277897769026551</v>
      </c>
      <c r="P20" s="51">
        <f t="shared" si="2"/>
        <v>4.9669614736918638E-5</v>
      </c>
      <c r="Q20" s="52">
        <f t="shared" si="12"/>
        <v>12.75299536353473</v>
      </c>
      <c r="R20" s="18">
        <f t="shared" si="3"/>
        <v>9.4374632824831046</v>
      </c>
      <c r="S20" s="2">
        <f t="shared" si="4"/>
        <v>5.0557013834697679</v>
      </c>
      <c r="T20" s="18">
        <f t="shared" si="5"/>
        <v>2.5560116478818124E-3</v>
      </c>
    </row>
    <row r="21" spans="1:20">
      <c r="A21" s="11">
        <v>19</v>
      </c>
      <c r="B21" s="20">
        <v>2.89</v>
      </c>
      <c r="C21" s="13">
        <v>2.68</v>
      </c>
      <c r="D21" s="11">
        <v>1.2370000000000001</v>
      </c>
      <c r="E21" s="15">
        <v>0.99256078543903992</v>
      </c>
      <c r="F21" s="3">
        <v>0.80599597700823467</v>
      </c>
      <c r="G21" s="2">
        <v>15.040000000000001</v>
      </c>
      <c r="H21" s="18">
        <f t="shared" si="6"/>
        <v>6.3896461181608686</v>
      </c>
      <c r="I21" s="2">
        <f t="shared" si="7"/>
        <v>6.695234855953287</v>
      </c>
      <c r="J21" s="44">
        <f t="shared" si="8"/>
        <v>5.77075886079691</v>
      </c>
      <c r="K21" s="45">
        <f t="shared" si="9"/>
        <v>3.7560765582598363</v>
      </c>
      <c r="L21" s="45">
        <f t="shared" si="10"/>
        <v>2.0145973599248066</v>
      </c>
      <c r="M21" s="49">
        <f t="shared" si="11"/>
        <v>8.4942612266671093E-5</v>
      </c>
      <c r="N21" s="44">
        <f t="shared" si="0"/>
        <v>4.7214120586013468</v>
      </c>
      <c r="O21" s="45">
        <f t="shared" si="1"/>
        <v>2.6563310488510012</v>
      </c>
      <c r="P21" s="51">
        <f t="shared" si="2"/>
        <v>1.1210115480076784E-4</v>
      </c>
      <c r="Q21" s="52">
        <f t="shared" si="12"/>
        <v>7.3778552086071487</v>
      </c>
      <c r="R21" s="18">
        <f t="shared" si="3"/>
        <v>14.327343729062212</v>
      </c>
      <c r="S21" s="2">
        <f t="shared" si="4"/>
        <v>4.7384060567672108</v>
      </c>
      <c r="T21" s="18">
        <f t="shared" si="5"/>
        <v>2.2452491958808189E-3</v>
      </c>
    </row>
    <row r="22" spans="1:20">
      <c r="A22" s="11">
        <v>20</v>
      </c>
      <c r="B22" s="20">
        <v>2.89</v>
      </c>
      <c r="C22" s="13">
        <v>2.68</v>
      </c>
      <c r="D22" s="11">
        <v>1.2370000000000001</v>
      </c>
      <c r="E22" s="15">
        <v>1.2407009817988</v>
      </c>
      <c r="F22" s="3">
        <v>0.80599597700823467</v>
      </c>
      <c r="G22" s="2">
        <v>20.13</v>
      </c>
      <c r="H22" s="18">
        <f t="shared" si="6"/>
        <v>10.690124364908435</v>
      </c>
      <c r="I22" s="2">
        <f t="shared" si="7"/>
        <v>4.6717968722195558</v>
      </c>
      <c r="J22" s="44">
        <f t="shared" si="8"/>
        <v>3.9600858283052283</v>
      </c>
      <c r="K22" s="45">
        <f t="shared" si="9"/>
        <v>2.245062749576868</v>
      </c>
      <c r="L22" s="45">
        <f t="shared" si="10"/>
        <v>1.7148687947620989</v>
      </c>
      <c r="M22" s="49">
        <f t="shared" si="11"/>
        <v>1.542839662612901E-4</v>
      </c>
      <c r="N22" s="44">
        <f t="shared" si="0"/>
        <v>2.8220581166960459</v>
      </c>
      <c r="O22" s="45">
        <f t="shared" si="1"/>
        <v>2.3062107725919763</v>
      </c>
      <c r="P22" s="51">
        <f t="shared" si="2"/>
        <v>2.0361289020445536E-4</v>
      </c>
      <c r="Q22" s="52">
        <f t="shared" si="12"/>
        <v>5.1284725021782265</v>
      </c>
      <c r="R22" s="18">
        <f t="shared" si="3"/>
        <v>19.212847475402445</v>
      </c>
      <c r="S22" s="2">
        <f t="shared" si="4"/>
        <v>4.5561476631771214</v>
      </c>
      <c r="T22" s="18">
        <f t="shared" si="5"/>
        <v>2.0758481528674344E-3</v>
      </c>
    </row>
    <row r="23" spans="1:20">
      <c r="A23" s="11">
        <v>21</v>
      </c>
      <c r="B23" s="20">
        <v>2.89</v>
      </c>
      <c r="C23" s="13">
        <v>4.45</v>
      </c>
      <c r="D23" s="11">
        <v>1.2370000000000001</v>
      </c>
      <c r="E23" s="15">
        <v>0.24814019635975998</v>
      </c>
      <c r="F23" s="3">
        <v>0.80599597700823467</v>
      </c>
      <c r="G23" s="2">
        <v>3.0933333333333328</v>
      </c>
      <c r="H23" s="18">
        <f t="shared" si="6"/>
        <v>0.32854563373522189</v>
      </c>
      <c r="I23" s="2">
        <f t="shared" si="7"/>
        <v>88.103355343333902</v>
      </c>
      <c r="J23" s="44">
        <f t="shared" si="8"/>
        <v>78.149660521908828</v>
      </c>
      <c r="K23" s="45">
        <f t="shared" si="9"/>
        <v>73.04921306408788</v>
      </c>
      <c r="L23" s="45">
        <f t="shared" si="10"/>
        <v>5.1004447407025664</v>
      </c>
      <c r="M23" s="49">
        <f t="shared" si="11"/>
        <v>2.7171183950153619E-6</v>
      </c>
      <c r="N23" s="44">
        <f t="shared" si="0"/>
        <v>91.823324174177955</v>
      </c>
      <c r="O23" s="45">
        <f t="shared" si="1"/>
        <v>6.1418107580409735</v>
      </c>
      <c r="P23" s="51">
        <f t="shared" si="2"/>
        <v>3.5858575770590433E-6</v>
      </c>
      <c r="Q23" s="52">
        <f t="shared" si="12"/>
        <v>97.9651385180765</v>
      </c>
      <c r="R23" s="18">
        <f t="shared" si="3"/>
        <v>2.933507259475824</v>
      </c>
      <c r="S23" s="2">
        <f t="shared" si="4"/>
        <v>5.1667911807384312</v>
      </c>
      <c r="T23" s="18">
        <f t="shared" si="5"/>
        <v>2.6695731105356437E-3</v>
      </c>
    </row>
    <row r="24" spans="1:20">
      <c r="A24" s="11">
        <v>22</v>
      </c>
      <c r="B24" s="20">
        <v>2.89</v>
      </c>
      <c r="C24" s="13">
        <v>4.45</v>
      </c>
      <c r="D24" s="11">
        <v>1.2370000000000001</v>
      </c>
      <c r="E24" s="15">
        <v>0.49628039271951996</v>
      </c>
      <c r="F24" s="3">
        <v>0.80599597700823467</v>
      </c>
      <c r="G24" s="2">
        <v>10.260000000000002</v>
      </c>
      <c r="H24" s="18">
        <f t="shared" si="6"/>
        <v>2.1794471134418392</v>
      </c>
      <c r="I24" s="2">
        <f t="shared" si="7"/>
        <v>16.016999631414208</v>
      </c>
      <c r="J24" s="44">
        <f t="shared" si="8"/>
        <v>13.83297212738284</v>
      </c>
      <c r="K24" s="45">
        <f t="shared" si="9"/>
        <v>11.011967141564899</v>
      </c>
      <c r="L24" s="45">
        <f t="shared" si="10"/>
        <v>2.8209805899158424</v>
      </c>
      <c r="M24" s="49">
        <f t="shared" si="11"/>
        <v>2.4395902099135269E-5</v>
      </c>
      <c r="N24" s="44">
        <f t="shared" si="0"/>
        <v>13.842112546074901</v>
      </c>
      <c r="O24" s="45">
        <f t="shared" si="1"/>
        <v>3.5840519970958553</v>
      </c>
      <c r="P24" s="51">
        <f t="shared" si="2"/>
        <v>3.2195958244535837E-5</v>
      </c>
      <c r="Q24" s="52">
        <f t="shared" si="12"/>
        <v>17.426196739129001</v>
      </c>
      <c r="R24" s="18">
        <f t="shared" si="3"/>
        <v>9.8364103282636339</v>
      </c>
      <c r="S24" s="2">
        <f t="shared" si="4"/>
        <v>4.1285543054226856</v>
      </c>
      <c r="T24" s="18">
        <f t="shared" si="5"/>
        <v>1.7044960652824197E-3</v>
      </c>
    </row>
    <row r="25" spans="1:20">
      <c r="A25" s="11">
        <v>23</v>
      </c>
      <c r="B25" s="20">
        <v>2.89</v>
      </c>
      <c r="C25" s="13">
        <v>4.45</v>
      </c>
      <c r="D25" s="11">
        <v>1.2370000000000001</v>
      </c>
      <c r="E25" s="15">
        <v>0.74442058907927999</v>
      </c>
      <c r="F25" s="3">
        <v>0.80599597700823478</v>
      </c>
      <c r="G25" s="2">
        <v>18.66</v>
      </c>
      <c r="H25" s="18">
        <f t="shared" si="6"/>
        <v>5.94568466912642</v>
      </c>
      <c r="I25" s="2">
        <f t="shared" si="7"/>
        <v>7.2634653212153983</v>
      </c>
      <c r="J25" s="44">
        <f t="shared" si="8"/>
        <v>6.097141425757922</v>
      </c>
      <c r="K25" s="45">
        <f t="shared" si="9"/>
        <v>4.0365410100913142</v>
      </c>
      <c r="L25" s="45">
        <f t="shared" si="10"/>
        <v>2.0605222792070133</v>
      </c>
      <c r="M25" s="49">
        <f t="shared" si="11"/>
        <v>7.813645959372187E-5</v>
      </c>
      <c r="N25" s="44">
        <f t="shared" si="0"/>
        <v>5.0739576535451407</v>
      </c>
      <c r="O25" s="45">
        <f t="shared" si="1"/>
        <v>2.7096796367721807</v>
      </c>
      <c r="P25" s="51">
        <f t="shared" si="2"/>
        <v>1.031188836646668E-4</v>
      </c>
      <c r="Q25" s="52">
        <f t="shared" si="12"/>
        <v>7.7837404092009859</v>
      </c>
      <c r="R25" s="18">
        <f t="shared" si="3"/>
        <v>18.025586375208821</v>
      </c>
      <c r="S25" s="2">
        <f t="shared" si="4"/>
        <v>3.3998586537576583</v>
      </c>
      <c r="T25" s="18">
        <f t="shared" si="5"/>
        <v>1.1559038865530838E-3</v>
      </c>
    </row>
    <row r="26" spans="1:20">
      <c r="A26" s="11">
        <v>24</v>
      </c>
      <c r="B26" s="20">
        <v>2.89</v>
      </c>
      <c r="C26" s="13">
        <v>4.45</v>
      </c>
      <c r="D26" s="11">
        <v>1.2370000000000001</v>
      </c>
      <c r="E26" s="15">
        <v>0.99256078543903992</v>
      </c>
      <c r="F26" s="3">
        <v>0.80599597700823467</v>
      </c>
      <c r="G26" s="2">
        <v>27.036666666666665</v>
      </c>
      <c r="H26" s="18">
        <f t="shared" si="6"/>
        <v>11.486351875975799</v>
      </c>
      <c r="I26" s="2">
        <f t="shared" si="7"/>
        <v>4.6131713845072078</v>
      </c>
      <c r="J26" s="44">
        <f t="shared" si="8"/>
        <v>3.7663430625949275</v>
      </c>
      <c r="K26" s="45">
        <f t="shared" si="9"/>
        <v>2.0894362508776205</v>
      </c>
      <c r="L26" s="45">
        <f t="shared" si="10"/>
        <v>1.6767391251837018</v>
      </c>
      <c r="M26" s="49">
        <f t="shared" si="11"/>
        <v>1.676865336053414E-4</v>
      </c>
      <c r="N26" s="44">
        <f t="shared" si="0"/>
        <v>2.6264346206890981</v>
      </c>
      <c r="O26" s="45">
        <f t="shared" si="1"/>
        <v>2.2614042033778192</v>
      </c>
      <c r="P26" s="51">
        <f t="shared" si="2"/>
        <v>2.2130063533579652E-4</v>
      </c>
      <c r="Q26" s="52">
        <f t="shared" si="12"/>
        <v>4.8880601247022533</v>
      </c>
      <c r="R26" s="18">
        <f t="shared" si="3"/>
        <v>26.265439471530563</v>
      </c>
      <c r="S26" s="2">
        <f t="shared" si="4"/>
        <v>2.8525232220543799</v>
      </c>
      <c r="T26" s="18">
        <f t="shared" si="5"/>
        <v>8.1368887323595015E-4</v>
      </c>
    </row>
    <row r="27" spans="1:20">
      <c r="A27" s="11">
        <v>25</v>
      </c>
      <c r="B27" s="20">
        <v>2.89</v>
      </c>
      <c r="C27" s="13">
        <v>4.45</v>
      </c>
      <c r="D27" s="11">
        <v>1.2370000000000001</v>
      </c>
      <c r="E27" s="15">
        <v>1.2407009817988</v>
      </c>
      <c r="F27" s="3">
        <v>0.80599597700823467</v>
      </c>
      <c r="G27" s="2">
        <v>34.916666666666664</v>
      </c>
      <c r="H27" s="18">
        <f t="shared" si="6"/>
        <v>18.542648240174838</v>
      </c>
      <c r="I27" s="2">
        <f t="shared" si="7"/>
        <v>3.4574056865929754</v>
      </c>
      <c r="J27" s="44">
        <f t="shared" si="8"/>
        <v>2.7379326876701651</v>
      </c>
      <c r="K27" s="45">
        <f t="shared" si="9"/>
        <v>1.2943135030734803</v>
      </c>
      <c r="L27" s="45">
        <f t="shared" si="10"/>
        <v>1.4433270134120957</v>
      </c>
      <c r="M27" s="49">
        <f t="shared" si="11"/>
        <v>2.9217118458861098E-4</v>
      </c>
      <c r="N27" s="44">
        <f t="shared" si="0"/>
        <v>1.6269602832198016</v>
      </c>
      <c r="O27" s="45">
        <f t="shared" si="1"/>
        <v>1.9855820706927902</v>
      </c>
      <c r="P27" s="51">
        <f t="shared" si="2"/>
        <v>3.8558653092827914E-4</v>
      </c>
      <c r="Q27" s="52">
        <f t="shared" si="12"/>
        <v>3.6129279404435204</v>
      </c>
      <c r="R27" s="18">
        <f t="shared" si="3"/>
        <v>34.15688818705388</v>
      </c>
      <c r="S27" s="2">
        <f t="shared" si="4"/>
        <v>2.1759765525903125</v>
      </c>
      <c r="T27" s="18">
        <f t="shared" si="5"/>
        <v>4.7348739574228202E-4</v>
      </c>
    </row>
    <row r="28" spans="1:20">
      <c r="A28" s="11">
        <v>26</v>
      </c>
      <c r="B28" s="20">
        <v>2.89</v>
      </c>
      <c r="C28" s="13">
        <v>7.96</v>
      </c>
      <c r="D28" s="11">
        <v>1.2370000000000001</v>
      </c>
      <c r="E28" s="15">
        <v>0.24814019635975998</v>
      </c>
      <c r="F28" s="3">
        <v>0.80599597700823467</v>
      </c>
      <c r="G28" s="2">
        <v>6.0333333333333332</v>
      </c>
      <c r="H28" s="18">
        <f t="shared" si="6"/>
        <v>0.64080560028098243</v>
      </c>
      <c r="I28" s="2">
        <f t="shared" si="7"/>
        <v>48.460025337645064</v>
      </c>
      <c r="J28" s="44">
        <f t="shared" si="8"/>
        <v>41.590925774746331</v>
      </c>
      <c r="K28" s="45">
        <f t="shared" si="9"/>
        <v>37.452856200814111</v>
      </c>
      <c r="L28" s="45">
        <f t="shared" si="10"/>
        <v>4.1380636765840508</v>
      </c>
      <c r="M28" s="49">
        <f t="shared" si="11"/>
        <v>5.8973481701789648E-6</v>
      </c>
      <c r="N28" s="44">
        <f t="shared" si="0"/>
        <v>47.078477808639292</v>
      </c>
      <c r="O28" s="45">
        <f t="shared" si="1"/>
        <v>5.0703956171488782</v>
      </c>
      <c r="P28" s="51">
        <f t="shared" si="2"/>
        <v>7.7828962695870908E-6</v>
      </c>
      <c r="Q28" s="52">
        <f t="shared" si="12"/>
        <v>52.148881208684436</v>
      </c>
      <c r="R28" s="18">
        <f t="shared" si="3"/>
        <v>5.8160300371189111</v>
      </c>
      <c r="S28" s="2">
        <f t="shared" si="4"/>
        <v>3.6017120919517485</v>
      </c>
      <c r="T28" s="18">
        <f t="shared" si="5"/>
        <v>1.2972329993311438E-3</v>
      </c>
    </row>
    <row r="29" spans="1:20">
      <c r="A29" s="11">
        <v>27</v>
      </c>
      <c r="B29" s="20">
        <v>2.89</v>
      </c>
      <c r="C29" s="13">
        <v>7.96</v>
      </c>
      <c r="D29" s="11">
        <v>1.2370000000000001</v>
      </c>
      <c r="E29" s="15">
        <v>0.49628039271951996</v>
      </c>
      <c r="F29" s="3">
        <v>0.80599597700823467</v>
      </c>
      <c r="G29" s="2">
        <v>18.83666666666667</v>
      </c>
      <c r="H29" s="18">
        <f t="shared" si="6"/>
        <v>4.0013176212020252</v>
      </c>
      <c r="I29" s="2">
        <f t="shared" si="7"/>
        <v>9.9430624627903779</v>
      </c>
      <c r="J29" s="44">
        <f t="shared" si="8"/>
        <v>8.3305268579083673</v>
      </c>
      <c r="K29" s="45">
        <f t="shared" si="9"/>
        <v>5.9980242190296869</v>
      </c>
      <c r="L29" s="45">
        <f t="shared" si="10"/>
        <v>2.3324532800517579</v>
      </c>
      <c r="M29" s="49">
        <f t="shared" si="11"/>
        <v>4.935882692191994E-5</v>
      </c>
      <c r="N29" s="44">
        <f t="shared" si="0"/>
        <v>7.5395544889079007</v>
      </c>
      <c r="O29" s="45">
        <f t="shared" si="1"/>
        <v>3.0241687329920097</v>
      </c>
      <c r="P29" s="51">
        <f t="shared" si="2"/>
        <v>6.5140232327532351E-5</v>
      </c>
      <c r="Q29" s="52">
        <f t="shared" si="12"/>
        <v>10.563788362132238</v>
      </c>
      <c r="R29" s="18">
        <f t="shared" si="3"/>
        <v>18.274869758035969</v>
      </c>
      <c r="S29" s="2">
        <f t="shared" si="4"/>
        <v>2.98246456537268</v>
      </c>
      <c r="T29" s="18">
        <f t="shared" si="5"/>
        <v>8.8950948837036501E-4</v>
      </c>
    </row>
    <row r="30" spans="1:20">
      <c r="A30" s="11">
        <v>28</v>
      </c>
      <c r="B30" s="20">
        <v>2.89</v>
      </c>
      <c r="C30" s="13">
        <v>7.96</v>
      </c>
      <c r="D30" s="11">
        <v>1.2370000000000001</v>
      </c>
      <c r="E30" s="15">
        <v>0.74442058907927999</v>
      </c>
      <c r="F30" s="3">
        <v>0.80599597700823478</v>
      </c>
      <c r="G30" s="2">
        <v>32.706666666666671</v>
      </c>
      <c r="H30" s="18">
        <f t="shared" si="6"/>
        <v>10.421410856282321</v>
      </c>
      <c r="I30" s="2">
        <f t="shared" si="7"/>
        <v>4.9470575459691615</v>
      </c>
      <c r="J30" s="44">
        <f t="shared" si="8"/>
        <v>4.0316889622255756</v>
      </c>
      <c r="K30" s="45">
        <f t="shared" si="9"/>
        <v>2.3029511388596795</v>
      </c>
      <c r="L30" s="45">
        <f t="shared" si="10"/>
        <v>1.7285880273718361</v>
      </c>
      <c r="M30" s="49">
        <f t="shared" si="11"/>
        <v>1.4979599405981435E-4</v>
      </c>
      <c r="N30" s="44">
        <f t="shared" si="0"/>
        <v>2.8948241892117506</v>
      </c>
      <c r="O30" s="45">
        <f t="shared" si="1"/>
        <v>2.3223165314174015</v>
      </c>
      <c r="P30" s="51">
        <f t="shared" si="2"/>
        <v>1.9768998704579441E-4</v>
      </c>
      <c r="Q30" s="52">
        <f t="shared" si="12"/>
        <v>5.2173384106161977</v>
      </c>
      <c r="R30" s="18">
        <f t="shared" si="3"/>
        <v>31.848227170815115</v>
      </c>
      <c r="S30" s="2">
        <f t="shared" si="4"/>
        <v>2.6246621357059392</v>
      </c>
      <c r="T30" s="18">
        <f t="shared" si="5"/>
        <v>6.8888513266084626E-4</v>
      </c>
    </row>
    <row r="31" spans="1:20">
      <c r="A31" s="11">
        <v>29</v>
      </c>
      <c r="B31" s="20">
        <v>2.89</v>
      </c>
      <c r="C31" s="13">
        <v>7.96</v>
      </c>
      <c r="D31" s="11">
        <v>1.2370000000000001</v>
      </c>
      <c r="E31" s="15">
        <v>0.99256078543903992</v>
      </c>
      <c r="F31" s="3">
        <v>0.80599597700823467</v>
      </c>
      <c r="G31" s="2">
        <v>46.51</v>
      </c>
      <c r="H31" s="18">
        <f t="shared" si="6"/>
        <v>19.759470808222208</v>
      </c>
      <c r="I31" s="2">
        <f t="shared" si="7"/>
        <v>3.2618620460920056</v>
      </c>
      <c r="J31" s="44">
        <f t="shared" si="8"/>
        <v>2.6298189475438494</v>
      </c>
      <c r="K31" s="45">
        <f t="shared" si="9"/>
        <v>1.2146074271388505</v>
      </c>
      <c r="L31" s="45">
        <f t="shared" si="10"/>
        <v>1.4148970104596446</v>
      </c>
      <c r="M31" s="49">
        <f t="shared" si="11"/>
        <v>3.1450994535439728E-4</v>
      </c>
      <c r="N31" s="44">
        <f t="shared" si="0"/>
        <v>1.5267692401927382</v>
      </c>
      <c r="O31" s="45">
        <f t="shared" si="1"/>
        <v>1.9517885591641615</v>
      </c>
      <c r="P31" s="51">
        <f t="shared" si="2"/>
        <v>4.1506762188885587E-4</v>
      </c>
      <c r="Q31" s="52">
        <f t="shared" si="12"/>
        <v>3.4789728669787885</v>
      </c>
      <c r="R31" s="18">
        <f t="shared" si="3"/>
        <v>45.035357377738087</v>
      </c>
      <c r="S31" s="2">
        <f t="shared" si="4"/>
        <v>3.1705926086044092</v>
      </c>
      <c r="T31" s="18">
        <f t="shared" si="5"/>
        <v>1.0052657489736912E-3</v>
      </c>
    </row>
    <row r="32" spans="1:20">
      <c r="A32" s="11">
        <v>30</v>
      </c>
      <c r="B32" s="20">
        <v>2.89</v>
      </c>
      <c r="C32" s="13">
        <v>7.96</v>
      </c>
      <c r="D32" s="11">
        <v>1.2370000000000001</v>
      </c>
      <c r="E32" s="15">
        <v>1.2407009817988</v>
      </c>
      <c r="F32" s="3">
        <v>0.80599597700823467</v>
      </c>
      <c r="G32" s="2">
        <v>59.63666666666667</v>
      </c>
      <c r="H32" s="18">
        <f t="shared" si="6"/>
        <v>31.670312139853756</v>
      </c>
      <c r="I32" s="2">
        <f t="shared" si="7"/>
        <v>2.4799422038827359</v>
      </c>
      <c r="J32" s="44">
        <f t="shared" si="8"/>
        <v>1.9790209461282533</v>
      </c>
      <c r="K32" s="45">
        <f t="shared" si="9"/>
        <v>0.75780749788690982</v>
      </c>
      <c r="L32" s="45">
        <f t="shared" si="10"/>
        <v>1.2206701292261641</v>
      </c>
      <c r="M32" s="49">
        <f t="shared" si="11"/>
        <v>5.4331901517910299E-4</v>
      </c>
      <c r="N32" s="44">
        <f t="shared" si="0"/>
        <v>0.95256883163196127</v>
      </c>
      <c r="O32" s="45">
        <f t="shared" si="1"/>
        <v>1.7195819492579694</v>
      </c>
      <c r="P32" s="51">
        <f t="shared" si="2"/>
        <v>7.1703338761917618E-4</v>
      </c>
      <c r="Q32" s="52">
        <f t="shared" si="12"/>
        <v>2.6728678142775499</v>
      </c>
      <c r="R32" s="18">
        <f t="shared" si="3"/>
        <v>57.444096096792371</v>
      </c>
      <c r="S32" s="2">
        <f t="shared" si="4"/>
        <v>3.6765478227169504</v>
      </c>
      <c r="T32" s="18">
        <f t="shared" si="5"/>
        <v>1.3517003892724747E-3</v>
      </c>
    </row>
    <row r="33" spans="1:20">
      <c r="A33" s="11">
        <v>31</v>
      </c>
      <c r="B33" s="20">
        <v>2.89</v>
      </c>
      <c r="C33" s="13">
        <v>2.68</v>
      </c>
      <c r="D33" s="11">
        <v>1.224</v>
      </c>
      <c r="E33" s="15">
        <v>0.24814019635975998</v>
      </c>
      <c r="F33" s="3">
        <v>0.80599597700823467</v>
      </c>
      <c r="G33" s="2">
        <v>2.6566666666666667</v>
      </c>
      <c r="H33" s="18">
        <f t="shared" si="6"/>
        <v>0.27920151035114638</v>
      </c>
      <c r="I33" s="2">
        <f t="shared" si="7"/>
        <v>54.702942685579295</v>
      </c>
      <c r="J33" s="44">
        <f t="shared" si="8"/>
        <v>91.326405895274476</v>
      </c>
      <c r="K33" s="45">
        <f t="shared" si="9"/>
        <v>85.959420383563327</v>
      </c>
      <c r="L33" s="45">
        <f t="shared" si="10"/>
        <v>5.3669832620213418</v>
      </c>
      <c r="M33" s="49">
        <f t="shared" si="11"/>
        <v>2.2496898012940115E-6</v>
      </c>
      <c r="N33" s="44">
        <f t="shared" si="0"/>
        <v>108.05153666446182</v>
      </c>
      <c r="O33" s="45">
        <f t="shared" si="1"/>
        <v>6.4369193351112095</v>
      </c>
      <c r="P33" s="51">
        <f t="shared" si="2"/>
        <v>2.9689789133965858E-6</v>
      </c>
      <c r="Q33" s="52">
        <f t="shared" si="12"/>
        <v>114.48845896855195</v>
      </c>
      <c r="R33" s="18">
        <f t="shared" si="3"/>
        <v>1.8363757811607864</v>
      </c>
      <c r="S33" s="2">
        <f t="shared" si="4"/>
        <v>30.876695815779687</v>
      </c>
      <c r="T33" s="18">
        <f t="shared" si="5"/>
        <v>9.5337034450018676E-2</v>
      </c>
    </row>
    <row r="34" spans="1:20">
      <c r="A34" s="11">
        <v>32</v>
      </c>
      <c r="B34" s="20">
        <v>2.89</v>
      </c>
      <c r="C34" s="13">
        <v>2.68</v>
      </c>
      <c r="D34" s="11">
        <v>1.224</v>
      </c>
      <c r="E34" s="15">
        <v>0.49628039271951996</v>
      </c>
      <c r="F34" s="3">
        <v>0.80599597700823467</v>
      </c>
      <c r="G34" s="2">
        <v>8.8233333333333324</v>
      </c>
      <c r="H34" s="18">
        <f t="shared" si="6"/>
        <v>1.8545706346285684</v>
      </c>
      <c r="I34" s="2">
        <f t="shared" si="7"/>
        <v>9.9185787362657578</v>
      </c>
      <c r="J34" s="44">
        <f t="shared" si="8"/>
        <v>15.90819026916672</v>
      </c>
      <c r="K34" s="45">
        <f t="shared" si="9"/>
        <v>12.941000764204754</v>
      </c>
      <c r="L34" s="45">
        <f t="shared" si="10"/>
        <v>2.9671692746881693</v>
      </c>
      <c r="M34" s="49">
        <f t="shared" si="11"/>
        <v>2.0230273795017445E-5</v>
      </c>
      <c r="N34" s="44">
        <f t="shared" si="0"/>
        <v>16.266920045632048</v>
      </c>
      <c r="O34" s="45">
        <f t="shared" si="1"/>
        <v>3.750521950094369</v>
      </c>
      <c r="P34" s="51">
        <f t="shared" si="2"/>
        <v>2.6698461394587912E-5</v>
      </c>
      <c r="Q34" s="52">
        <f t="shared" si="12"/>
        <v>20.017468694187812</v>
      </c>
      <c r="R34" s="18">
        <f t="shared" si="3"/>
        <v>6.2108755931292094</v>
      </c>
      <c r="S34" s="2">
        <f t="shared" si="4"/>
        <v>29.608512355921306</v>
      </c>
      <c r="T34" s="18">
        <f t="shared" si="5"/>
        <v>8.7666400393074467E-2</v>
      </c>
    </row>
    <row r="35" spans="1:20">
      <c r="A35" s="11">
        <v>33</v>
      </c>
      <c r="B35" s="20">
        <v>2.89</v>
      </c>
      <c r="C35" s="13">
        <v>2.68</v>
      </c>
      <c r="D35" s="11">
        <v>1.224</v>
      </c>
      <c r="E35" s="15">
        <v>0.74442058907927999</v>
      </c>
      <c r="F35" s="3">
        <v>0.80599597700823478</v>
      </c>
      <c r="G35" s="2">
        <v>15.573333333333336</v>
      </c>
      <c r="H35" s="18">
        <f t="shared" si="6"/>
        <v>4.9100230477812659</v>
      </c>
      <c r="I35" s="2">
        <f t="shared" si="7"/>
        <v>4.775764672860376</v>
      </c>
      <c r="J35" s="44">
        <f t="shared" si="8"/>
        <v>7.0757514980968503</v>
      </c>
      <c r="K35" s="45">
        <f t="shared" si="9"/>
        <v>4.8879607623929759</v>
      </c>
      <c r="L35" s="45">
        <f t="shared" si="10"/>
        <v>2.1877281532570887</v>
      </c>
      <c r="M35" s="49">
        <f t="shared" si="11"/>
        <v>6.2582446785516832E-5</v>
      </c>
      <c r="N35" s="44">
        <f t="shared" si="0"/>
        <v>6.1441976827608471</v>
      </c>
      <c r="O35" s="45">
        <f t="shared" si="1"/>
        <v>2.8570802243602844</v>
      </c>
      <c r="P35" s="51">
        <f t="shared" si="2"/>
        <v>8.2591815435216281E-5</v>
      </c>
      <c r="Q35" s="52">
        <f t="shared" si="12"/>
        <v>9.0013604989365668</v>
      </c>
      <c r="R35" s="18">
        <f t="shared" si="3"/>
        <v>11.343549253349266</v>
      </c>
      <c r="S35" s="2">
        <f t="shared" si="4"/>
        <v>27.160428595788112</v>
      </c>
      <c r="T35" s="18">
        <f t="shared" si="5"/>
        <v>7.3768888150690451E-2</v>
      </c>
    </row>
    <row r="36" spans="1:20">
      <c r="A36" s="11">
        <v>34</v>
      </c>
      <c r="B36" s="20">
        <v>2.89</v>
      </c>
      <c r="C36" s="13">
        <v>2.68</v>
      </c>
      <c r="D36" s="11">
        <v>1.224</v>
      </c>
      <c r="E36" s="15">
        <v>0.99256078543903992</v>
      </c>
      <c r="F36" s="3">
        <v>0.80599597700823467</v>
      </c>
      <c r="G36" s="2">
        <v>22.536666666666669</v>
      </c>
      <c r="H36" s="18">
        <f t="shared" si="6"/>
        <v>9.4739343110870813</v>
      </c>
      <c r="I36" s="2">
        <f t="shared" si="7"/>
        <v>3.0406431310546185</v>
      </c>
      <c r="J36" s="44">
        <f t="shared" si="8"/>
        <v>4.3143373251716941</v>
      </c>
      <c r="K36" s="45">
        <f t="shared" si="9"/>
        <v>2.5332664563563068</v>
      </c>
      <c r="L36" s="45">
        <f t="shared" si="10"/>
        <v>1.7809367477851823</v>
      </c>
      <c r="M36" s="49">
        <f t="shared" si="11"/>
        <v>1.3412103020433603E-4</v>
      </c>
      <c r="N36" s="44">
        <f t="shared" si="0"/>
        <v>3.184332004199677</v>
      </c>
      <c r="O36" s="45">
        <f t="shared" si="1"/>
        <v>2.3836966714161063</v>
      </c>
      <c r="P36" s="51">
        <f t="shared" si="2"/>
        <v>1.7700329631696599E-4</v>
      </c>
      <c r="Q36" s="52">
        <f t="shared" si="12"/>
        <v>5.5682056789121006</v>
      </c>
      <c r="R36" s="18">
        <f t="shared" si="3"/>
        <v>16.653854750634554</v>
      </c>
      <c r="S36" s="2">
        <f t="shared" si="4"/>
        <v>26.1032920397816</v>
      </c>
      <c r="T36" s="18">
        <f t="shared" si="5"/>
        <v>6.8138185531412543E-2</v>
      </c>
    </row>
    <row r="37" spans="1:20">
      <c r="A37" s="11">
        <v>35</v>
      </c>
      <c r="B37" s="20">
        <v>2.89</v>
      </c>
      <c r="C37" s="13">
        <v>2.68</v>
      </c>
      <c r="D37" s="11">
        <v>1.224</v>
      </c>
      <c r="E37" s="15">
        <v>1.2407009817988</v>
      </c>
      <c r="F37" s="3">
        <v>0.80599597700823467</v>
      </c>
      <c r="G37" s="2">
        <v>29.060000000000002</v>
      </c>
      <c r="H37" s="18">
        <f t="shared" si="6"/>
        <v>15.270255754336853</v>
      </c>
      <c r="I37" s="2">
        <f t="shared" si="7"/>
        <v>2.285933578577497</v>
      </c>
      <c r="J37" s="44">
        <f t="shared" si="8"/>
        <v>3.1056804231110906</v>
      </c>
      <c r="K37" s="45">
        <f t="shared" si="9"/>
        <v>1.5716829099724701</v>
      </c>
      <c r="L37" s="45">
        <f t="shared" si="10"/>
        <v>1.5337642313735693</v>
      </c>
      <c r="M37" s="49">
        <f t="shared" si="11"/>
        <v>2.3328176505164178E-4</v>
      </c>
      <c r="N37" s="44">
        <f t="shared" si="0"/>
        <v>1.9756153870515272</v>
      </c>
      <c r="O37" s="45">
        <f t="shared" si="1"/>
        <v>2.0927822987467057</v>
      </c>
      <c r="P37" s="51">
        <f t="shared" si="2"/>
        <v>3.0786850743594769E-4</v>
      </c>
      <c r="Q37" s="52">
        <f t="shared" si="12"/>
        <v>4.0687055543056694</v>
      </c>
      <c r="R37" s="18">
        <f t="shared" si="3"/>
        <v>21.782076683069967</v>
      </c>
      <c r="S37" s="2">
        <f t="shared" si="4"/>
        <v>25.044471152546578</v>
      </c>
      <c r="T37" s="18">
        <f t="shared" si="5"/>
        <v>6.2722553531073769E-2</v>
      </c>
    </row>
    <row r="38" spans="1:20">
      <c r="A38" s="11">
        <v>36</v>
      </c>
      <c r="B38" s="20">
        <v>2.89</v>
      </c>
      <c r="C38" s="13">
        <v>4.45</v>
      </c>
      <c r="D38" s="11">
        <v>1.224</v>
      </c>
      <c r="E38" s="15">
        <v>0.24814019635975998</v>
      </c>
      <c r="F38" s="3">
        <v>0.80599597700823467</v>
      </c>
      <c r="G38" s="2">
        <v>5.9733333333333336</v>
      </c>
      <c r="H38" s="18">
        <f t="shared" si="6"/>
        <v>0.62776550382591512</v>
      </c>
      <c r="I38" s="2">
        <f t="shared" si="7"/>
        <v>23.974762276154074</v>
      </c>
      <c r="J38" s="44">
        <f t="shared" si="8"/>
        <v>42.395620134986103</v>
      </c>
      <c r="K38" s="45">
        <f t="shared" si="9"/>
        <v>38.230835963002214</v>
      </c>
      <c r="L38" s="45">
        <f t="shared" si="10"/>
        <v>4.1647784136155117</v>
      </c>
      <c r="M38" s="49">
        <f t="shared" si="11"/>
        <v>5.7583683824703706E-6</v>
      </c>
      <c r="N38" s="44">
        <f t="shared" si="0"/>
        <v>48.056403304450932</v>
      </c>
      <c r="O38" s="45">
        <f t="shared" si="1"/>
        <v>5.1002774332281957</v>
      </c>
      <c r="P38" s="51">
        <f t="shared" si="2"/>
        <v>7.5994807343173803E-6</v>
      </c>
      <c r="Q38" s="52">
        <f t="shared" si="12"/>
        <v>53.156688337159856</v>
      </c>
      <c r="R38" s="18">
        <f t="shared" si="3"/>
        <v>4.0115752861352005</v>
      </c>
      <c r="S38" s="2">
        <f t="shared" si="4"/>
        <v>32.841931593718741</v>
      </c>
      <c r="T38" s="18">
        <f t="shared" si="5"/>
        <v>0.10785924708065013</v>
      </c>
    </row>
    <row r="39" spans="1:20">
      <c r="A39" s="11">
        <v>37</v>
      </c>
      <c r="B39" s="20">
        <v>2.89</v>
      </c>
      <c r="C39" s="13">
        <v>4.45</v>
      </c>
      <c r="D39" s="11">
        <v>1.224</v>
      </c>
      <c r="E39" s="15">
        <v>0.49628039271951996</v>
      </c>
      <c r="F39" s="3">
        <v>0.80599597700823467</v>
      </c>
      <c r="G39" s="2">
        <v>16.713333333333331</v>
      </c>
      <c r="H39" s="18">
        <f t="shared" si="6"/>
        <v>3.5129645493115378</v>
      </c>
      <c r="I39" s="2">
        <f t="shared" si="7"/>
        <v>6.1247964022214987</v>
      </c>
      <c r="J39" s="44">
        <f t="shared" si="8"/>
        <v>9.2613215313706565</v>
      </c>
      <c r="K39" s="45">
        <f t="shared" si="9"/>
        <v>6.8318366619166317</v>
      </c>
      <c r="L39" s="45">
        <f t="shared" si="10"/>
        <v>2.4294424272389952</v>
      </c>
      <c r="M39" s="49">
        <f t="shared" si="11"/>
        <v>4.2442215029418443E-5</v>
      </c>
      <c r="N39" s="44">
        <f t="shared" si="0"/>
        <v>8.5876620185057924</v>
      </c>
      <c r="O39" s="45">
        <f t="shared" si="1"/>
        <v>3.1358076077483075</v>
      </c>
      <c r="P39" s="51">
        <f t="shared" si="2"/>
        <v>5.6012185052226579E-5</v>
      </c>
      <c r="Q39" s="52">
        <f t="shared" si="12"/>
        <v>11.723525638439153</v>
      </c>
      <c r="R39" s="18">
        <f t="shared" si="3"/>
        <v>12.080357435769976</v>
      </c>
      <c r="S39" s="2">
        <f t="shared" si="4"/>
        <v>27.720238716972613</v>
      </c>
      <c r="T39" s="18">
        <f t="shared" si="5"/>
        <v>7.6841163452594743E-2</v>
      </c>
    </row>
    <row r="40" spans="1:20">
      <c r="A40" s="11">
        <v>38</v>
      </c>
      <c r="B40" s="20">
        <v>2.89</v>
      </c>
      <c r="C40" s="13">
        <v>4.45</v>
      </c>
      <c r="D40" s="11">
        <v>1.224</v>
      </c>
      <c r="E40" s="15">
        <v>0.74442058907927999</v>
      </c>
      <c r="F40" s="3">
        <v>0.80599597700823478</v>
      </c>
      <c r="G40" s="2">
        <v>28.023333333333333</v>
      </c>
      <c r="H40" s="18">
        <f t="shared" si="6"/>
        <v>8.8353090245498915</v>
      </c>
      <c r="I40" s="2">
        <f t="shared" si="7"/>
        <v>3.2679054310071196</v>
      </c>
      <c r="J40" s="44">
        <f t="shared" si="8"/>
        <v>4.5367642700796793</v>
      </c>
      <c r="K40" s="45">
        <f t="shared" si="9"/>
        <v>2.7163735793862243</v>
      </c>
      <c r="L40" s="45">
        <f t="shared" si="10"/>
        <v>1.8202669964010867</v>
      </c>
      <c r="M40" s="49">
        <f t="shared" si="11"/>
        <v>1.2369429236866819E-4</v>
      </c>
      <c r="N40" s="44">
        <f t="shared" si="0"/>
        <v>3.4144988193004262</v>
      </c>
      <c r="O40" s="45">
        <f t="shared" si="1"/>
        <v>2.4297364579204381</v>
      </c>
      <c r="P40" s="51">
        <f t="shared" si="2"/>
        <v>1.6324283709640765E-4</v>
      </c>
      <c r="Q40" s="52">
        <f t="shared" si="12"/>
        <v>5.8443985200579611</v>
      </c>
      <c r="R40" s="18">
        <f t="shared" si="3"/>
        <v>20.954853151133456</v>
      </c>
      <c r="S40" s="2">
        <f t="shared" si="4"/>
        <v>25.223552452241744</v>
      </c>
      <c r="T40" s="18">
        <f t="shared" si="5"/>
        <v>6.3622759831099052E-2</v>
      </c>
    </row>
    <row r="41" spans="1:20">
      <c r="A41" s="11">
        <v>39</v>
      </c>
      <c r="B41" s="20">
        <v>2.89</v>
      </c>
      <c r="C41" s="13">
        <v>4.45</v>
      </c>
      <c r="D41" s="11">
        <v>1.224</v>
      </c>
      <c r="E41" s="15">
        <v>0.99256078543903992</v>
      </c>
      <c r="F41" s="3">
        <v>0.80599597700823467</v>
      </c>
      <c r="G41" s="2">
        <v>39.129999999999995</v>
      </c>
      <c r="H41" s="18">
        <f t="shared" si="6"/>
        <v>16.449417967438428</v>
      </c>
      <c r="I41" s="2">
        <f t="shared" si="7"/>
        <v>2.2347456795133622</v>
      </c>
      <c r="J41" s="44">
        <f t="shared" si="8"/>
        <v>2.9577401695546266</v>
      </c>
      <c r="K41" s="45">
        <f t="shared" si="9"/>
        <v>1.4590181882123687</v>
      </c>
      <c r="L41" s="45">
        <f t="shared" si="10"/>
        <v>1.4984676897764193</v>
      </c>
      <c r="M41" s="49">
        <f t="shared" si="11"/>
        <v>2.542915658380739E-4</v>
      </c>
      <c r="N41" s="44">
        <f t="shared" si="0"/>
        <v>1.8339951171644964</v>
      </c>
      <c r="O41" s="45">
        <f t="shared" si="1"/>
        <v>2.0509959636511721</v>
      </c>
      <c r="P41" s="51">
        <f t="shared" si="2"/>
        <v>3.3559573252880297E-4</v>
      </c>
      <c r="Q41" s="52">
        <f t="shared" si="12"/>
        <v>3.8853266765481971</v>
      </c>
      <c r="R41" s="18">
        <f t="shared" si="3"/>
        <v>29.676325852311493</v>
      </c>
      <c r="S41" s="2">
        <f t="shared" si="4"/>
        <v>24.159657929180945</v>
      </c>
      <c r="T41" s="18">
        <f t="shared" si="5"/>
        <v>5.836890712550357E-2</v>
      </c>
    </row>
    <row r="42" spans="1:20">
      <c r="A42" s="11">
        <v>40</v>
      </c>
      <c r="B42" s="20">
        <v>2.89</v>
      </c>
      <c r="C42" s="13">
        <v>4.45</v>
      </c>
      <c r="D42" s="11">
        <v>1.224</v>
      </c>
      <c r="E42" s="15">
        <v>1.2407009817988</v>
      </c>
      <c r="F42" s="3">
        <v>0.80599597700823467</v>
      </c>
      <c r="G42" s="2">
        <v>48.943333333333335</v>
      </c>
      <c r="H42" s="18">
        <f t="shared" si="6"/>
        <v>25.718417669296631</v>
      </c>
      <c r="I42" s="2">
        <f t="shared" si="7"/>
        <v>1.7855447001182791</v>
      </c>
      <c r="J42" s="44">
        <f t="shared" si="8"/>
        <v>2.2364651632657266</v>
      </c>
      <c r="K42" s="45">
        <f t="shared" si="9"/>
        <v>0.93318338276510193</v>
      </c>
      <c r="L42" s="45">
        <f t="shared" si="10"/>
        <v>1.3028549041891637</v>
      </c>
      <c r="M42" s="49">
        <f t="shared" si="11"/>
        <v>4.2687631146074584E-4</v>
      </c>
      <c r="N42" s="44">
        <f t="shared" si="0"/>
        <v>1.1730174313365942</v>
      </c>
      <c r="O42" s="45">
        <f t="shared" si="1"/>
        <v>1.8181365841859596</v>
      </c>
      <c r="P42" s="51">
        <f t="shared" si="2"/>
        <v>5.6336067604808118E-4</v>
      </c>
      <c r="Q42" s="52">
        <f t="shared" si="12"/>
        <v>2.991717376198602</v>
      </c>
      <c r="R42" s="18">
        <f t="shared" si="3"/>
        <v>37.811040239121347</v>
      </c>
      <c r="S42" s="2">
        <f t="shared" si="4"/>
        <v>22.745269551614768</v>
      </c>
      <c r="T42" s="18">
        <f t="shared" si="5"/>
        <v>5.1734728697561391E-2</v>
      </c>
    </row>
    <row r="43" spans="1:20">
      <c r="A43" s="11">
        <v>41</v>
      </c>
      <c r="B43" s="20">
        <v>2.89</v>
      </c>
      <c r="C43" s="13">
        <v>7.96</v>
      </c>
      <c r="D43" s="11">
        <v>1.224</v>
      </c>
      <c r="E43" s="15">
        <v>0.24814019635975998</v>
      </c>
      <c r="F43" s="3">
        <v>0.80599597700823467</v>
      </c>
      <c r="G43" s="2">
        <v>10.959999999999999</v>
      </c>
      <c r="H43" s="18">
        <f t="shared" si="6"/>
        <v>1.151837598537728</v>
      </c>
      <c r="I43" s="2">
        <f t="shared" si="7"/>
        <v>14.869775713228931</v>
      </c>
      <c r="J43" s="44">
        <f t="shared" si="8"/>
        <v>24.280471844990508</v>
      </c>
      <c r="K43" s="45">
        <f t="shared" si="9"/>
        <v>20.836270695164227</v>
      </c>
      <c r="L43" s="45">
        <f t="shared" si="10"/>
        <v>3.4441895068993538</v>
      </c>
      <c r="M43" s="49">
        <f t="shared" si="11"/>
        <v>1.1642926930075627E-5</v>
      </c>
      <c r="N43" s="44">
        <f t="shared" si="0"/>
        <v>26.19132442870319</v>
      </c>
      <c r="O43" s="45">
        <f t="shared" si="1"/>
        <v>4.2908696650692155</v>
      </c>
      <c r="P43" s="51">
        <f t="shared" si="2"/>
        <v>1.5365498179228375E-5</v>
      </c>
      <c r="Q43" s="52">
        <f t="shared" si="12"/>
        <v>30.482209459270585</v>
      </c>
      <c r="R43" s="18">
        <f t="shared" si="3"/>
        <v>7.6549003516633309</v>
      </c>
      <c r="S43" s="2">
        <f t="shared" si="4"/>
        <v>30.156018689203179</v>
      </c>
      <c r="T43" s="18">
        <f t="shared" si="5"/>
        <v>9.0938546318357141E-2</v>
      </c>
    </row>
    <row r="44" spans="1:20">
      <c r="A44" s="11">
        <v>42</v>
      </c>
      <c r="B44" s="20">
        <v>2.89</v>
      </c>
      <c r="C44" s="13">
        <v>7.96</v>
      </c>
      <c r="D44" s="11">
        <v>1.224</v>
      </c>
      <c r="E44" s="15">
        <v>0.49628039271951996</v>
      </c>
      <c r="F44" s="3">
        <v>0.80599597700823467</v>
      </c>
      <c r="G44" s="2">
        <v>29.236666666666672</v>
      </c>
      <c r="H44" s="18">
        <f t="shared" si="6"/>
        <v>6.1452357522958732</v>
      </c>
      <c r="I44" s="2">
        <f t="shared" si="7"/>
        <v>4.179264032251627</v>
      </c>
      <c r="J44" s="44">
        <f t="shared" si="8"/>
        <v>5.9448870704119088</v>
      </c>
      <c r="K44" s="45">
        <f t="shared" si="9"/>
        <v>3.9054644878406086</v>
      </c>
      <c r="L44" s="45">
        <f t="shared" si="10"/>
        <v>2.0393413965759692</v>
      </c>
      <c r="M44" s="49">
        <f t="shared" si="11"/>
        <v>8.1185995331172099E-5</v>
      </c>
      <c r="N44" s="44">
        <f t="shared" si="0"/>
        <v>4.9091936336550024</v>
      </c>
      <c r="O44" s="45">
        <f t="shared" si="1"/>
        <v>2.6850839640867159</v>
      </c>
      <c r="P44" s="51">
        <f t="shared" si="2"/>
        <v>1.0714344175926778E-4</v>
      </c>
      <c r="Q44" s="52">
        <f t="shared" si="12"/>
        <v>7.5943847411834779</v>
      </c>
      <c r="R44" s="18">
        <f t="shared" si="3"/>
        <v>21.688597209305868</v>
      </c>
      <c r="S44" s="2">
        <f t="shared" si="4"/>
        <v>25.817134160394943</v>
      </c>
      <c r="T44" s="18">
        <f t="shared" si="5"/>
        <v>6.6652441625583161E-2</v>
      </c>
    </row>
    <row r="45" spans="1:20">
      <c r="A45" s="11">
        <v>43</v>
      </c>
      <c r="B45" s="20">
        <v>2.89</v>
      </c>
      <c r="C45" s="13">
        <v>7.96</v>
      </c>
      <c r="D45" s="11">
        <v>1.224</v>
      </c>
      <c r="E45" s="15">
        <v>0.74442058907927999</v>
      </c>
      <c r="F45" s="3">
        <v>0.80599597700823478</v>
      </c>
      <c r="G45" s="2">
        <v>47.043333333333329</v>
      </c>
      <c r="H45" s="18">
        <f t="shared" si="6"/>
        <v>14.832010974601239</v>
      </c>
      <c r="I45" s="2">
        <f t="shared" si="7"/>
        <v>2.4213111800444667</v>
      </c>
      <c r="J45" s="44">
        <f t="shared" si="8"/>
        <v>3.1661546113800543</v>
      </c>
      <c r="K45" s="45">
        <f t="shared" si="9"/>
        <v>1.6181217800538503</v>
      </c>
      <c r="L45" s="45">
        <f t="shared" si="10"/>
        <v>1.5478072936360914</v>
      </c>
      <c r="M45" s="49">
        <f t="shared" si="11"/>
        <v>2.2553769011234796E-4</v>
      </c>
      <c r="N45" s="44">
        <f t="shared" si="0"/>
        <v>2.0339893413065036</v>
      </c>
      <c r="O45" s="45">
        <f t="shared" si="1"/>
        <v>2.1093892710442388</v>
      </c>
      <c r="P45" s="51">
        <f t="shared" si="2"/>
        <v>2.9764843390167573E-4</v>
      </c>
      <c r="Q45" s="52">
        <f t="shared" si="12"/>
        <v>4.1436762607846447</v>
      </c>
      <c r="R45" s="18">
        <f t="shared" si="3"/>
        <v>35.960894159737748</v>
      </c>
      <c r="S45" s="2">
        <f t="shared" si="4"/>
        <v>23.557937731727304</v>
      </c>
      <c r="T45" s="18">
        <f t="shared" si="5"/>
        <v>5.54976430171941E-2</v>
      </c>
    </row>
    <row r="46" spans="1:20">
      <c r="A46" s="11">
        <v>44</v>
      </c>
      <c r="B46" s="20">
        <v>2.89</v>
      </c>
      <c r="C46" s="13">
        <v>7.96</v>
      </c>
      <c r="D46" s="11">
        <v>1.224</v>
      </c>
      <c r="E46" s="15">
        <v>0.99256078543903992</v>
      </c>
      <c r="F46" s="3">
        <v>0.80599597700823467</v>
      </c>
      <c r="G46" s="2">
        <v>63.370000000000005</v>
      </c>
      <c r="H46" s="18">
        <f t="shared" si="6"/>
        <v>26.639397306326945</v>
      </c>
      <c r="I46" s="2">
        <f t="shared" si="7"/>
        <v>1.7791726887792432</v>
      </c>
      <c r="J46" s="44">
        <f t="shared" si="8"/>
        <v>2.1899517941256268</v>
      </c>
      <c r="K46" s="45">
        <f t="shared" si="9"/>
        <v>0.90092128301641117</v>
      </c>
      <c r="L46" s="45">
        <f t="shared" si="10"/>
        <v>1.2885858709941012</v>
      </c>
      <c r="M46" s="49">
        <f t="shared" si="11"/>
        <v>4.4464011511424669E-4</v>
      </c>
      <c r="N46" s="44">
        <f t="shared" si="0"/>
        <v>1.132463767313346</v>
      </c>
      <c r="O46" s="45">
        <f t="shared" si="1"/>
        <v>1.8010583414184771</v>
      </c>
      <c r="P46" s="51">
        <f t="shared" si="2"/>
        <v>5.8680406741636016E-4</v>
      </c>
      <c r="Q46" s="52">
        <f t="shared" si="12"/>
        <v>2.9341089127992395</v>
      </c>
      <c r="R46" s="18">
        <f t="shared" si="3"/>
        <v>49.346305541368281</v>
      </c>
      <c r="S46" s="2">
        <f t="shared" si="4"/>
        <v>22.129863434798363</v>
      </c>
      <c r="T46" s="18">
        <f t="shared" si="5"/>
        <v>4.8973085564282565E-2</v>
      </c>
    </row>
    <row r="47" spans="1:20">
      <c r="A47" s="11">
        <v>45</v>
      </c>
      <c r="B47" s="20">
        <v>2.89</v>
      </c>
      <c r="C47" s="13">
        <v>7.96</v>
      </c>
      <c r="D47" s="11">
        <v>1.224</v>
      </c>
      <c r="E47" s="15">
        <v>1.2407009817988</v>
      </c>
      <c r="F47" s="3">
        <v>0.80599597700823467</v>
      </c>
      <c r="G47" s="2">
        <v>78.493333333333339</v>
      </c>
      <c r="H47" s="18">
        <f t="shared" si="6"/>
        <v>41.246155368562079</v>
      </c>
      <c r="I47" s="2">
        <f t="shared" si="7"/>
        <v>1.4495392708156631</v>
      </c>
      <c r="J47" s="44">
        <f t="shared" si="8"/>
        <v>1.7064061975979934</v>
      </c>
      <c r="K47" s="45">
        <f t="shared" si="9"/>
        <v>0.58187241418124658</v>
      </c>
      <c r="L47" s="45">
        <f t="shared" si="10"/>
        <v>1.1237959784019775</v>
      </c>
      <c r="M47" s="49">
        <f t="shared" si="11"/>
        <v>7.3780501476939449E-4</v>
      </c>
      <c r="N47" s="44">
        <f t="shared" si="0"/>
        <v>0.73141731545418787</v>
      </c>
      <c r="O47" s="45">
        <f t="shared" si="1"/>
        <v>1.6027831394889165</v>
      </c>
      <c r="P47" s="51">
        <f t="shared" si="2"/>
        <v>9.7370203207064682E-4</v>
      </c>
      <c r="Q47" s="52">
        <f t="shared" si="12"/>
        <v>2.3351741569751754</v>
      </c>
      <c r="R47" s="18">
        <f t="shared" si="3"/>
        <v>61.842655167718888</v>
      </c>
      <c r="S47" s="2">
        <f t="shared" si="4"/>
        <v>21.212856504519852</v>
      </c>
      <c r="T47" s="18">
        <f t="shared" si="5"/>
        <v>4.4998528108135025E-2</v>
      </c>
    </row>
    <row r="48" spans="1:20">
      <c r="A48" s="11">
        <v>46</v>
      </c>
      <c r="B48" s="12">
        <v>2.89</v>
      </c>
      <c r="C48" s="13">
        <v>2.68</v>
      </c>
      <c r="D48" s="14">
        <v>1.25</v>
      </c>
      <c r="E48" s="15">
        <v>0.19574338205844319</v>
      </c>
      <c r="F48" s="3">
        <v>0.69664493853959386</v>
      </c>
      <c r="G48" s="17">
        <v>0.32666666666666666</v>
      </c>
      <c r="H48" s="18">
        <f t="shared" si="6"/>
        <v>2.7656936911371728E-2</v>
      </c>
      <c r="I48" s="2">
        <f t="shared" si="7"/>
        <v>2744.8032185227407</v>
      </c>
      <c r="J48" s="44">
        <f t="shared" si="8"/>
        <v>878.84174900608377</v>
      </c>
      <c r="K48" s="45">
        <f t="shared" si="9"/>
        <v>867.77505682966284</v>
      </c>
      <c r="L48" s="45">
        <f t="shared" si="10"/>
        <v>11.066692022480408</v>
      </c>
      <c r="M48" s="49">
        <f t="shared" si="11"/>
        <v>1.5394051418376652E-7</v>
      </c>
      <c r="N48" s="44">
        <f t="shared" si="0"/>
        <v>1221.3442747835886</v>
      </c>
      <c r="O48" s="45">
        <f t="shared" si="1"/>
        <v>13.838352241940003</v>
      </c>
      <c r="P48" s="51">
        <f t="shared" si="2"/>
        <v>2.3754664261389613E-7</v>
      </c>
      <c r="Q48" s="52">
        <f t="shared" si="12"/>
        <v>1235.1826272630751</v>
      </c>
      <c r="R48" s="18">
        <f t="shared" si="3"/>
        <v>0.48696174022736471</v>
      </c>
      <c r="S48" s="2">
        <f t="shared" si="4"/>
        <v>49.069920477764711</v>
      </c>
      <c r="T48" s="18">
        <f t="shared" si="5"/>
        <v>0.24078570956941525</v>
      </c>
    </row>
    <row r="49" spans="1:20">
      <c r="A49" s="11">
        <v>47</v>
      </c>
      <c r="B49" s="20">
        <v>2.89</v>
      </c>
      <c r="C49" s="13">
        <v>2.68</v>
      </c>
      <c r="D49" s="11">
        <v>1.25</v>
      </c>
      <c r="E49" s="15">
        <v>0.39148676411688638</v>
      </c>
      <c r="F49" s="3">
        <v>0.69664493853959386</v>
      </c>
      <c r="G49" s="2">
        <v>1.3366666666666664</v>
      </c>
      <c r="H49" s="18">
        <f t="shared" si="6"/>
        <v>0.22633534084612372</v>
      </c>
      <c r="I49" s="2">
        <f t="shared" si="7"/>
        <v>327.87221610179557</v>
      </c>
      <c r="J49" s="44">
        <f t="shared" si="8"/>
        <v>111.76880945110882</v>
      </c>
      <c r="K49" s="45">
        <f t="shared" si="9"/>
        <v>106.03735108392389</v>
      </c>
      <c r="L49" s="45">
        <f t="shared" si="10"/>
        <v>5.7314566037018935</v>
      </c>
      <c r="M49" s="49">
        <f t="shared" si="11"/>
        <v>1.7634830426110056E-6</v>
      </c>
      <c r="N49" s="44">
        <f t="shared" si="0"/>
        <v>149.24156973664799</v>
      </c>
      <c r="O49" s="45">
        <f t="shared" si="1"/>
        <v>7.7074993957295161</v>
      </c>
      <c r="P49" s="51">
        <f t="shared" si="2"/>
        <v>2.7212425416398795E-6</v>
      </c>
      <c r="Q49" s="52">
        <f t="shared" si="12"/>
        <v>156.94907185362004</v>
      </c>
      <c r="R49" s="18">
        <f t="shared" si="3"/>
        <v>1.9319507457503604</v>
      </c>
      <c r="S49" s="2">
        <f t="shared" si="4"/>
        <v>44.534968510002045</v>
      </c>
      <c r="T49" s="18">
        <f t="shared" si="5"/>
        <v>0.19833634201868741</v>
      </c>
    </row>
    <row r="50" spans="1:20">
      <c r="A50" s="11">
        <v>48</v>
      </c>
      <c r="B50" s="20">
        <v>2.89</v>
      </c>
      <c r="C50" s="13">
        <v>2.68</v>
      </c>
      <c r="D50" s="11">
        <v>1.25</v>
      </c>
      <c r="E50" s="15">
        <v>0.58723014617532932</v>
      </c>
      <c r="F50" s="3">
        <v>0.69664493853959308</v>
      </c>
      <c r="G50" s="2">
        <v>2.5666666666666673</v>
      </c>
      <c r="H50" s="18">
        <f t="shared" si="6"/>
        <v>0.65191351291090494</v>
      </c>
      <c r="I50" s="2">
        <f t="shared" si="7"/>
        <v>133.38382582573308</v>
      </c>
      <c r="J50" s="44">
        <f t="shared" si="8"/>
        <v>40.930569586590785</v>
      </c>
      <c r="K50" s="45">
        <f t="shared" si="9"/>
        <v>36.814699380652364</v>
      </c>
      <c r="L50" s="45">
        <f t="shared" si="10"/>
        <v>4.1158641898457171</v>
      </c>
      <c r="M50" s="49">
        <f t="shared" si="11"/>
        <v>6.0160927063157742E-6</v>
      </c>
      <c r="N50" s="44">
        <f t="shared" si="0"/>
        <v>51.814605596879559</v>
      </c>
      <c r="O50" s="45">
        <f t="shared" si="1"/>
        <v>5.7903174916836004</v>
      </c>
      <c r="P50" s="51">
        <f t="shared" si="2"/>
        <v>9.2834731104852002E-6</v>
      </c>
      <c r="Q50" s="52">
        <f t="shared" si="12"/>
        <v>57.604932372036274</v>
      </c>
      <c r="R50" s="18">
        <f t="shared" si="3"/>
        <v>3.9056310965535803</v>
      </c>
      <c r="S50" s="2">
        <f t="shared" si="4"/>
        <v>52.167445320269323</v>
      </c>
      <c r="T50" s="18">
        <f t="shared" si="5"/>
        <v>0.27214423512432895</v>
      </c>
    </row>
    <row r="51" spans="1:20">
      <c r="A51" s="11">
        <v>49</v>
      </c>
      <c r="B51" s="20">
        <v>2.89</v>
      </c>
      <c r="C51" s="13">
        <v>2.68</v>
      </c>
      <c r="D51" s="11">
        <v>1.25</v>
      </c>
      <c r="E51" s="15">
        <v>0.78297352823377264</v>
      </c>
      <c r="F51" s="3">
        <v>0.69664493853959353</v>
      </c>
      <c r="G51" s="2">
        <v>4.25</v>
      </c>
      <c r="H51" s="18">
        <f t="shared" si="6"/>
        <v>1.4392895739591409</v>
      </c>
      <c r="I51" s="2">
        <f t="shared" si="7"/>
        <v>64.863889545725243</v>
      </c>
      <c r="J51" s="44">
        <f t="shared" si="8"/>
        <v>19.887104943960633</v>
      </c>
      <c r="K51" s="45">
        <f t="shared" si="9"/>
        <v>16.674893248883716</v>
      </c>
      <c r="L51" s="45">
        <f t="shared" si="10"/>
        <v>3.2121966187113786</v>
      </c>
      <c r="M51" s="49">
        <f t="shared" si="11"/>
        <v>1.5076365538506715E-5</v>
      </c>
      <c r="N51" s="44">
        <f t="shared" si="0"/>
        <v>23.468968417410139</v>
      </c>
      <c r="O51" s="45">
        <f t="shared" si="1"/>
        <v>4.695058746558038</v>
      </c>
      <c r="P51" s="51">
        <f t="shared" si="2"/>
        <v>2.3264441043875496E-5</v>
      </c>
      <c r="Q51" s="52">
        <f t="shared" si="12"/>
        <v>28.164050428409222</v>
      </c>
      <c r="R51" s="18">
        <f t="shared" si="3"/>
        <v>6.4497497915623363</v>
      </c>
      <c r="S51" s="2">
        <f t="shared" si="4"/>
        <v>51.758818624996152</v>
      </c>
      <c r="T51" s="18">
        <f t="shared" si="5"/>
        <v>0.26789753054552484</v>
      </c>
    </row>
    <row r="52" spans="1:20">
      <c r="A52" s="11">
        <v>50</v>
      </c>
      <c r="B52" s="20">
        <v>2.89</v>
      </c>
      <c r="C52" s="13">
        <v>4.45</v>
      </c>
      <c r="D52" s="11">
        <v>1.25</v>
      </c>
      <c r="E52" s="15">
        <v>0.19574338205844316</v>
      </c>
      <c r="F52" s="3">
        <v>0.69664493853959353</v>
      </c>
      <c r="G52" s="2">
        <v>0.78</v>
      </c>
      <c r="H52" s="18">
        <f t="shared" si="6"/>
        <v>6.6037992216948824E-2</v>
      </c>
      <c r="I52" s="2">
        <f t="shared" si="7"/>
        <v>1077.3221564021296</v>
      </c>
      <c r="J52" s="44">
        <f t="shared" si="8"/>
        <v>371.85482128477514</v>
      </c>
      <c r="K52" s="45">
        <f t="shared" si="9"/>
        <v>363.42716055259382</v>
      </c>
      <c r="L52" s="45">
        <f t="shared" si="10"/>
        <v>8.4276603096871359</v>
      </c>
      <c r="M52" s="49">
        <f t="shared" si="11"/>
        <v>4.2249424922404405E-7</v>
      </c>
      <c r="N52" s="44">
        <f t="shared" si="0"/>
        <v>511.5031578153492</v>
      </c>
      <c r="O52" s="45">
        <f t="shared" si="1"/>
        <v>10.833799032181394</v>
      </c>
      <c r="P52" s="51">
        <f t="shared" si="2"/>
        <v>6.5195371705101054E-7</v>
      </c>
      <c r="Q52" s="52">
        <f t="shared" si="12"/>
        <v>522.33695749948436</v>
      </c>
      <c r="R52" s="18">
        <f t="shared" si="3"/>
        <v>1.1201908502594073</v>
      </c>
      <c r="S52" s="2">
        <f t="shared" si="4"/>
        <v>43.614211571718883</v>
      </c>
      <c r="T52" s="18">
        <f t="shared" si="5"/>
        <v>0.19021994510226575</v>
      </c>
    </row>
    <row r="53" spans="1:20">
      <c r="A53" s="11">
        <v>51</v>
      </c>
      <c r="B53" s="20">
        <v>2.89</v>
      </c>
      <c r="C53" s="13">
        <v>4.45</v>
      </c>
      <c r="D53" s="11">
        <v>1.25</v>
      </c>
      <c r="E53" s="15">
        <v>0.39148676411688632</v>
      </c>
      <c r="F53" s="3">
        <v>0.69664493853959353</v>
      </c>
      <c r="G53" s="2">
        <v>2.68</v>
      </c>
      <c r="H53" s="18">
        <f t="shared" si="6"/>
        <v>0.45379953626005848</v>
      </c>
      <c r="I53" s="2">
        <f t="shared" si="7"/>
        <v>182.51358876003999</v>
      </c>
      <c r="J53" s="44">
        <f t="shared" si="8"/>
        <v>57.496825449578388</v>
      </c>
      <c r="K53" s="45">
        <f t="shared" si="9"/>
        <v>52.886788289370003</v>
      </c>
      <c r="L53" s="45">
        <f t="shared" si="10"/>
        <v>4.6100332081935234</v>
      </c>
      <c r="M53" s="49">
        <f t="shared" si="11"/>
        <v>3.9520148625148304E-6</v>
      </c>
      <c r="N53" s="44">
        <f t="shared" si="0"/>
        <v>74.435161025367989</v>
      </c>
      <c r="O53" s="45">
        <f t="shared" si="1"/>
        <v>6.3814779770768846</v>
      </c>
      <c r="P53" s="51">
        <f t="shared" si="2"/>
        <v>6.0983807097716878E-6</v>
      </c>
      <c r="Q53" s="52">
        <f t="shared" si="12"/>
        <v>80.816645100825582</v>
      </c>
      <c r="R53" s="18">
        <f t="shared" si="3"/>
        <v>4.0274669707750759</v>
      </c>
      <c r="S53" s="2">
        <f t="shared" si="4"/>
        <v>50.278618312502822</v>
      </c>
      <c r="T53" s="18">
        <f t="shared" si="5"/>
        <v>0.25279394594143439</v>
      </c>
    </row>
    <row r="54" spans="1:20">
      <c r="A54" s="11">
        <v>52</v>
      </c>
      <c r="B54" s="20">
        <v>2.89</v>
      </c>
      <c r="C54" s="13">
        <v>4.45</v>
      </c>
      <c r="D54" s="11">
        <v>1.25</v>
      </c>
      <c r="E54" s="15">
        <v>0.58723014617532932</v>
      </c>
      <c r="F54" s="3">
        <v>0.69664493853959308</v>
      </c>
      <c r="G54" s="2">
        <v>5.3333333333333321</v>
      </c>
      <c r="H54" s="18">
        <f t="shared" si="6"/>
        <v>1.3546254813733083</v>
      </c>
      <c r="I54" s="2">
        <f t="shared" si="7"/>
        <v>69.128732807759803</v>
      </c>
      <c r="J54" s="44">
        <f t="shared" si="8"/>
        <v>20.990819789355548</v>
      </c>
      <c r="K54" s="45">
        <f t="shared" si="9"/>
        <v>17.71707407693896</v>
      </c>
      <c r="L54" s="45">
        <f t="shared" si="10"/>
        <v>3.2737316598339308</v>
      </c>
      <c r="M54" s="49">
        <f t="shared" si="11"/>
        <v>1.4052582656458483E-5</v>
      </c>
      <c r="N54" s="44">
        <f t="shared" si="0"/>
        <v>24.935778943498303</v>
      </c>
      <c r="O54" s="45">
        <f t="shared" si="1"/>
        <v>4.7703287674709784</v>
      </c>
      <c r="P54" s="51">
        <f t="shared" si="2"/>
        <v>2.1684634794132703E-5</v>
      </c>
      <c r="Q54" s="52">
        <f t="shared" si="12"/>
        <v>29.706129395604076</v>
      </c>
      <c r="R54" s="18">
        <f t="shared" si="3"/>
        <v>8.1358885676609809</v>
      </c>
      <c r="S54" s="2">
        <f t="shared" si="4"/>
        <v>52.547910643643426</v>
      </c>
      <c r="T54" s="18">
        <f t="shared" si="5"/>
        <v>0.2761282913012334</v>
      </c>
    </row>
    <row r="55" spans="1:20">
      <c r="A55" s="11">
        <v>53</v>
      </c>
      <c r="B55" s="20">
        <v>2.89</v>
      </c>
      <c r="C55" s="13">
        <v>4.45</v>
      </c>
      <c r="D55" s="11">
        <v>1.25</v>
      </c>
      <c r="E55" s="15">
        <v>0.78297352823377264</v>
      </c>
      <c r="F55" s="3">
        <v>0.69664493853959353</v>
      </c>
      <c r="G55" s="2">
        <v>8.4266666666666676</v>
      </c>
      <c r="H55" s="18">
        <f t="shared" si="6"/>
        <v>2.8537443474264377</v>
      </c>
      <c r="I55" s="2">
        <f t="shared" si="7"/>
        <v>36.921824925364405</v>
      </c>
      <c r="J55" s="44">
        <f t="shared" si="8"/>
        <v>11.002768616421706</v>
      </c>
      <c r="K55" s="45">
        <f t="shared" si="9"/>
        <v>8.410003517534312</v>
      </c>
      <c r="L55" s="45">
        <f t="shared" si="10"/>
        <v>2.5927317480035703</v>
      </c>
      <c r="M55" s="49">
        <f t="shared" si="11"/>
        <v>3.3350883825744143E-5</v>
      </c>
      <c r="N55" s="44">
        <f t="shared" si="0"/>
        <v>11.836603928875764</v>
      </c>
      <c r="O55" s="45">
        <f t="shared" si="1"/>
        <v>3.9303451098151165</v>
      </c>
      <c r="P55" s="51">
        <f t="shared" si="2"/>
        <v>5.1463973100377341E-5</v>
      </c>
      <c r="Q55" s="52">
        <f t="shared" si="12"/>
        <v>15.767000502663981</v>
      </c>
      <c r="R55" s="18">
        <f t="shared" si="3"/>
        <v>12.895044745808177</v>
      </c>
      <c r="S55" s="2">
        <f t="shared" si="4"/>
        <v>53.026638597407135</v>
      </c>
      <c r="T55" s="18">
        <f t="shared" si="5"/>
        <v>0.28118244009400284</v>
      </c>
    </row>
    <row r="56" spans="1:20">
      <c r="A56" s="11">
        <v>54</v>
      </c>
      <c r="B56" s="20">
        <v>2.89</v>
      </c>
      <c r="C56" s="13">
        <v>7.96</v>
      </c>
      <c r="D56" s="11">
        <v>1.25</v>
      </c>
      <c r="E56" s="15">
        <v>0.19574338205844316</v>
      </c>
      <c r="F56" s="3">
        <v>0.69664493853959353</v>
      </c>
      <c r="G56" s="2">
        <v>1.3900000000000001</v>
      </c>
      <c r="H56" s="18">
        <f t="shared" si="6"/>
        <v>0.11768308869430623</v>
      </c>
      <c r="I56" s="2">
        <f t="shared" si="7"/>
        <v>711.3408318181032</v>
      </c>
      <c r="J56" s="44">
        <f t="shared" si="8"/>
        <v>210.97100381081773</v>
      </c>
      <c r="K56" s="45">
        <f t="shared" si="9"/>
        <v>203.93754333167135</v>
      </c>
      <c r="L56" s="45">
        <f t="shared" si="10"/>
        <v>7.0334596533217919</v>
      </c>
      <c r="M56" s="49">
        <f t="shared" si="11"/>
        <v>8.258245969088787E-7</v>
      </c>
      <c r="N56" s="44">
        <f t="shared" si="0"/>
        <v>287.0305489899082</v>
      </c>
      <c r="O56" s="45">
        <f t="shared" si="1"/>
        <v>9.2261984737306779</v>
      </c>
      <c r="P56" s="51">
        <f t="shared" si="2"/>
        <v>1.2743354887687209E-6</v>
      </c>
      <c r="Q56" s="52">
        <f t="shared" si="12"/>
        <v>296.25674873797436</v>
      </c>
      <c r="R56" s="18">
        <f t="shared" si="3"/>
        <v>2.1538702778183825</v>
      </c>
      <c r="S56" s="2">
        <f t="shared" si="4"/>
        <v>54.954696245926783</v>
      </c>
      <c r="T56" s="18">
        <f t="shared" si="5"/>
        <v>0.30200186394820794</v>
      </c>
    </row>
    <row r="57" spans="1:20">
      <c r="A57" s="11">
        <v>55</v>
      </c>
      <c r="B57" s="20">
        <v>2.89</v>
      </c>
      <c r="C57" s="13">
        <v>7.96</v>
      </c>
      <c r="D57" s="11">
        <v>1.25</v>
      </c>
      <c r="E57" s="15">
        <v>0.39148676411688632</v>
      </c>
      <c r="F57" s="3">
        <v>0.69664493853959353</v>
      </c>
      <c r="G57" s="2">
        <v>5.206666666666667</v>
      </c>
      <c r="H57" s="18">
        <f t="shared" si="6"/>
        <v>0.88163541746046203</v>
      </c>
      <c r="I57" s="2">
        <f t="shared" si="7"/>
        <v>101.39529076778528</v>
      </c>
      <c r="J57" s="44">
        <f t="shared" si="8"/>
        <v>30.966931666165962</v>
      </c>
      <c r="K57" s="45">
        <f t="shared" si="9"/>
        <v>27.222136865975337</v>
      </c>
      <c r="L57" s="45">
        <f t="shared" si="10"/>
        <v>3.744786261587969</v>
      </c>
      <c r="M57" s="49">
        <f t="shared" si="11"/>
        <v>8.5386026564209883E-6</v>
      </c>
      <c r="N57" s="44">
        <f t="shared" si="0"/>
        <v>38.313616814594013</v>
      </c>
      <c r="O57" s="45">
        <f t="shared" si="1"/>
        <v>5.3430309292957245</v>
      </c>
      <c r="P57" s="51">
        <f t="shared" si="2"/>
        <v>1.3175975177175246E-5</v>
      </c>
      <c r="Q57" s="52">
        <f t="shared" si="12"/>
        <v>43.656660919864912</v>
      </c>
      <c r="R57" s="18">
        <f t="shared" si="3"/>
        <v>7.9349356570897225</v>
      </c>
      <c r="S57" s="2">
        <f t="shared" si="4"/>
        <v>52.399532466511943</v>
      </c>
      <c r="T57" s="18">
        <f t="shared" si="5"/>
        <v>0.27457110027090392</v>
      </c>
    </row>
    <row r="58" spans="1:20">
      <c r="A58" s="11">
        <v>56</v>
      </c>
      <c r="B58" s="20">
        <v>2.89</v>
      </c>
      <c r="C58" s="13">
        <v>7.96</v>
      </c>
      <c r="D58" s="11">
        <v>1.25</v>
      </c>
      <c r="E58" s="15">
        <v>0.58723014617532932</v>
      </c>
      <c r="F58" s="21">
        <v>0.69664493853959308</v>
      </c>
      <c r="G58" s="2">
        <v>10.476666666666667</v>
      </c>
      <c r="H58" s="18">
        <f t="shared" si="6"/>
        <v>2.6609924299726933</v>
      </c>
      <c r="I58" s="2">
        <f t="shared" si="7"/>
        <v>37.564908996549406</v>
      </c>
      <c r="J58" s="44">
        <f t="shared" si="8"/>
        <v>11.669331776540799</v>
      </c>
      <c r="K58" s="45">
        <f t="shared" si="9"/>
        <v>9.0191913850150573</v>
      </c>
      <c r="L58" s="45">
        <f t="shared" si="10"/>
        <v>2.6501096391139516</v>
      </c>
      <c r="M58" s="49">
        <f t="shared" si="11"/>
        <v>3.0752411790063704E-5</v>
      </c>
      <c r="N58" s="44">
        <f t="shared" si="0"/>
        <v>12.694001371173167</v>
      </c>
      <c r="O58" s="45">
        <f t="shared" si="1"/>
        <v>4.0017666789122677</v>
      </c>
      <c r="P58" s="51">
        <f t="shared" si="2"/>
        <v>4.7454253428627201E-5</v>
      </c>
      <c r="Q58" s="52">
        <f t="shared" si="12"/>
        <v>16.695815504338864</v>
      </c>
      <c r="R58" s="18">
        <f t="shared" si="3"/>
        <v>15.714858625506865</v>
      </c>
      <c r="S58" s="2">
        <f t="shared" si="4"/>
        <v>49.99865057753928</v>
      </c>
      <c r="T58" s="18">
        <f t="shared" si="5"/>
        <v>0.24998650595748692</v>
      </c>
    </row>
    <row r="59" spans="1:20">
      <c r="A59" s="11">
        <v>57</v>
      </c>
      <c r="B59" s="20">
        <v>2.89</v>
      </c>
      <c r="C59" s="13">
        <v>7.96</v>
      </c>
      <c r="D59" s="11">
        <v>1.25</v>
      </c>
      <c r="E59" s="15">
        <v>0.78297352823377264</v>
      </c>
      <c r="F59" s="3">
        <v>0.69664493853959353</v>
      </c>
      <c r="G59" s="2">
        <v>16.16</v>
      </c>
      <c r="H59" s="18">
        <f t="shared" si="6"/>
        <v>5.4726869447481681</v>
      </c>
      <c r="I59" s="2">
        <f t="shared" si="7"/>
        <v>21.051576149944822</v>
      </c>
      <c r="J59" s="44">
        <f t="shared" si="8"/>
        <v>6.5001704781403395</v>
      </c>
      <c r="K59" s="45">
        <f t="shared" si="9"/>
        <v>4.3854143754799386</v>
      </c>
      <c r="L59" s="45">
        <f t="shared" si="10"/>
        <v>2.1146851285974684</v>
      </c>
      <c r="M59" s="49">
        <f t="shared" si="11"/>
        <v>7.0974062932337864E-5</v>
      </c>
      <c r="N59" s="44">
        <f t="shared" si="0"/>
        <v>6.1722225107669004</v>
      </c>
      <c r="O59" s="45">
        <f t="shared" si="1"/>
        <v>3.3295930910812936</v>
      </c>
      <c r="P59" s="51">
        <f t="shared" si="2"/>
        <v>1.0952055377779258E-4</v>
      </c>
      <c r="Q59" s="52">
        <f t="shared" si="12"/>
        <v>9.5019251224019712</v>
      </c>
      <c r="R59" s="18">
        <f t="shared" si="3"/>
        <v>24.053476971614039</v>
      </c>
      <c r="S59" s="2">
        <f t="shared" si="4"/>
        <v>48.845773339195787</v>
      </c>
      <c r="T59" s="18">
        <f t="shared" si="5"/>
        <v>0.238590957310409</v>
      </c>
    </row>
    <row r="60" spans="1:20">
      <c r="A60" s="11">
        <v>58</v>
      </c>
      <c r="B60" s="20">
        <v>2.89</v>
      </c>
      <c r="C60" s="13">
        <v>2.68</v>
      </c>
      <c r="D60" s="11">
        <v>1.2370000000000001</v>
      </c>
      <c r="E60" s="15">
        <v>0.19574338205844316</v>
      </c>
      <c r="F60" s="3">
        <v>0.69664493853959353</v>
      </c>
      <c r="G60" s="2">
        <v>0.72666666666666668</v>
      </c>
      <c r="H60" s="18">
        <f t="shared" si="6"/>
        <v>6.0882739176669129E-2</v>
      </c>
      <c r="I60" s="2">
        <f t="shared" si="7"/>
        <v>565.61508743252784</v>
      </c>
      <c r="J60" s="44">
        <f t="shared" si="8"/>
        <v>402.84521548181937</v>
      </c>
      <c r="K60" s="45">
        <f t="shared" si="9"/>
        <v>394.20039775735057</v>
      </c>
      <c r="L60" s="45">
        <f t="shared" si="10"/>
        <v>8.6448173399893005</v>
      </c>
      <c r="M60" s="49">
        <f t="shared" si="11"/>
        <v>3.8447952392780392E-7</v>
      </c>
      <c r="N60" s="44">
        <f t="shared" si="0"/>
        <v>554.81474735780432</v>
      </c>
      <c r="O60" s="45">
        <f t="shared" si="1"/>
        <v>11.08276268444863</v>
      </c>
      <c r="P60" s="51">
        <f t="shared" si="2"/>
        <v>5.932929388153896E-7</v>
      </c>
      <c r="Q60" s="52">
        <f t="shared" si="12"/>
        <v>565.89751063554593</v>
      </c>
      <c r="R60" s="18">
        <f t="shared" si="3"/>
        <v>0.72648531480007217</v>
      </c>
      <c r="S60" s="2">
        <f t="shared" si="4"/>
        <v>2.4956678889153393E-2</v>
      </c>
      <c r="T60" s="18">
        <f t="shared" si="5"/>
        <v>6.2283582117631459E-8</v>
      </c>
    </row>
    <row r="61" spans="1:20">
      <c r="A61" s="11">
        <v>59</v>
      </c>
      <c r="B61" s="20">
        <v>2.89</v>
      </c>
      <c r="C61" s="13">
        <v>2.68</v>
      </c>
      <c r="D61" s="11">
        <v>1.2370000000000001</v>
      </c>
      <c r="E61" s="15">
        <v>0.39148676411688632</v>
      </c>
      <c r="F61" s="3">
        <v>0.69664493853959353</v>
      </c>
      <c r="G61" s="2">
        <v>2.8833333333333337</v>
      </c>
      <c r="H61" s="18">
        <f t="shared" si="6"/>
        <v>0.48315201273228259</v>
      </c>
      <c r="I61" s="2">
        <f t="shared" si="7"/>
        <v>71.850824057318178</v>
      </c>
      <c r="J61" s="44">
        <f t="shared" si="8"/>
        <v>54.194288697641461</v>
      </c>
      <c r="K61" s="45">
        <f t="shared" si="9"/>
        <v>49.673807347458045</v>
      </c>
      <c r="L61" s="45">
        <f t="shared" si="10"/>
        <v>4.5204771001419619</v>
      </c>
      <c r="M61" s="49">
        <f t="shared" si="11"/>
        <v>4.2500414493083978E-6</v>
      </c>
      <c r="N61" s="44">
        <f t="shared" si="0"/>
        <v>69.913072210405389</v>
      </c>
      <c r="O61" s="45">
        <f t="shared" si="1"/>
        <v>6.274693395208077</v>
      </c>
      <c r="P61" s="51">
        <f t="shared" si="2"/>
        <v>6.5582675399402494E-6</v>
      </c>
      <c r="Q61" s="52">
        <f t="shared" si="12"/>
        <v>76.187772163881007</v>
      </c>
      <c r="R61" s="18">
        <f t="shared" si="3"/>
        <v>2.8000648659115268</v>
      </c>
      <c r="S61" s="2">
        <f t="shared" si="4"/>
        <v>2.8879237256118007</v>
      </c>
      <c r="T61" s="18">
        <f t="shared" si="5"/>
        <v>8.3401034449515435E-4</v>
      </c>
    </row>
    <row r="62" spans="1:20">
      <c r="A62" s="11">
        <v>60</v>
      </c>
      <c r="B62" s="20">
        <v>2.89</v>
      </c>
      <c r="C62" s="13">
        <v>2.68</v>
      </c>
      <c r="D62" s="11">
        <v>1.2370000000000001</v>
      </c>
      <c r="E62" s="15">
        <v>0.58723014617532932</v>
      </c>
      <c r="F62" s="3">
        <v>0.69664493853959308</v>
      </c>
      <c r="G62" s="2">
        <v>5.2633333333333328</v>
      </c>
      <c r="H62" s="18">
        <f t="shared" si="6"/>
        <v>1.3229428233022089</v>
      </c>
      <c r="I62" s="2">
        <f t="shared" si="7"/>
        <v>32.343794380659695</v>
      </c>
      <c r="J62" s="44">
        <f t="shared" si="8"/>
        <v>21.439459355847333</v>
      </c>
      <c r="K62" s="45">
        <f t="shared" si="9"/>
        <v>18.141373593224078</v>
      </c>
      <c r="L62" s="45">
        <f t="shared" si="10"/>
        <v>3.2980720905659719</v>
      </c>
      <c r="M62" s="49">
        <f t="shared" si="11"/>
        <v>1.3672057284504955E-5</v>
      </c>
      <c r="N62" s="44">
        <f t="shared" si="0"/>
        <v>25.532956496517084</v>
      </c>
      <c r="O62" s="45">
        <f t="shared" si="1"/>
        <v>4.8000711618777929</v>
      </c>
      <c r="P62" s="51">
        <f t="shared" si="2"/>
        <v>2.1097443533818615E-5</v>
      </c>
      <c r="Q62" s="52">
        <f t="shared" si="12"/>
        <v>30.333048755838409</v>
      </c>
      <c r="R62" s="18">
        <f t="shared" si="3"/>
        <v>5.4349847194589902</v>
      </c>
      <c r="S62" s="2">
        <f t="shared" si="4"/>
        <v>3.2612676274665762</v>
      </c>
      <c r="T62" s="18">
        <f t="shared" si="5"/>
        <v>1.063586653796147E-3</v>
      </c>
    </row>
    <row r="63" spans="1:20">
      <c r="A63" s="11">
        <v>61</v>
      </c>
      <c r="B63" s="20">
        <v>2.89</v>
      </c>
      <c r="C63" s="13">
        <v>2.68</v>
      </c>
      <c r="D63" s="11">
        <v>1.2370000000000001</v>
      </c>
      <c r="E63" s="15">
        <v>0.78297352823377264</v>
      </c>
      <c r="F63" s="3">
        <v>0.69664493853959353</v>
      </c>
      <c r="G63" s="2">
        <v>8.0666666666666682</v>
      </c>
      <c r="H63" s="18">
        <f t="shared" si="6"/>
        <v>2.7034170423401713</v>
      </c>
      <c r="I63" s="2">
        <f t="shared" si="7"/>
        <v>18.359600720677168</v>
      </c>
      <c r="J63" s="44">
        <f t="shared" si="8"/>
        <v>11.514706688846607</v>
      </c>
      <c r="K63" s="45">
        <f t="shared" si="9"/>
        <v>8.8776535858576846</v>
      </c>
      <c r="L63" s="45">
        <f t="shared" si="10"/>
        <v>2.6370217811605068</v>
      </c>
      <c r="M63" s="49">
        <f t="shared" si="11"/>
        <v>3.1321828414827683E-5</v>
      </c>
      <c r="N63" s="44">
        <f t="shared" si="0"/>
        <v>12.494794930165421</v>
      </c>
      <c r="O63" s="45">
        <f t="shared" si="1"/>
        <v>3.9854871365660216</v>
      </c>
      <c r="P63" s="51">
        <f t="shared" si="2"/>
        <v>4.8332924051357124E-5</v>
      </c>
      <c r="Q63" s="52">
        <f t="shared" si="12"/>
        <v>16.480330399655493</v>
      </c>
      <c r="R63" s="18">
        <f t="shared" si="3"/>
        <v>8.5141788771454596</v>
      </c>
      <c r="S63" s="2">
        <f t="shared" si="4"/>
        <v>5.5476720307288181</v>
      </c>
      <c r="T63" s="18">
        <f t="shared" si="5"/>
        <v>3.0776664960530807E-3</v>
      </c>
    </row>
    <row r="64" spans="1:20">
      <c r="A64" s="11">
        <v>62</v>
      </c>
      <c r="B64" s="20">
        <v>2.89</v>
      </c>
      <c r="C64" s="13">
        <v>4.45</v>
      </c>
      <c r="D64" s="11">
        <v>1.2370000000000001</v>
      </c>
      <c r="E64" s="15">
        <v>0.19574338205844316</v>
      </c>
      <c r="F64" s="3">
        <v>0.69664493853959353</v>
      </c>
      <c r="G64" s="2">
        <v>1.51</v>
      </c>
      <c r="H64" s="18">
        <f t="shared" si="6"/>
        <v>0.12651321489463815</v>
      </c>
      <c r="I64" s="2">
        <f t="shared" si="7"/>
        <v>291.66341943842519</v>
      </c>
      <c r="J64" s="44">
        <f t="shared" si="8"/>
        <v>196.57947346713959</v>
      </c>
      <c r="K64" s="45">
        <f t="shared" si="9"/>
        <v>189.70350267351526</v>
      </c>
      <c r="L64" s="45">
        <f t="shared" si="10"/>
        <v>6.8759698954987662</v>
      </c>
      <c r="M64" s="49">
        <f t="shared" si="11"/>
        <v>8.9812558080581046E-7</v>
      </c>
      <c r="N64" s="44">
        <f t="shared" si="0"/>
        <v>266.99694243708899</v>
      </c>
      <c r="O64" s="45">
        <f t="shared" si="1"/>
        <v>9.0434870140804797</v>
      </c>
      <c r="P64" s="51">
        <f t="shared" si="2"/>
        <v>1.3859036232098923E-6</v>
      </c>
      <c r="Q64" s="52">
        <f t="shared" si="12"/>
        <v>276.04043083707307</v>
      </c>
      <c r="R64" s="18">
        <f t="shared" si="3"/>
        <v>1.5521424637462409</v>
      </c>
      <c r="S64" s="2">
        <f t="shared" si="4"/>
        <v>2.7908916388238985</v>
      </c>
      <c r="T64" s="18">
        <f t="shared" si="5"/>
        <v>7.7890761396571455E-4</v>
      </c>
    </row>
    <row r="65" spans="1:20">
      <c r="A65" s="11">
        <v>63</v>
      </c>
      <c r="B65" s="20">
        <v>2.89</v>
      </c>
      <c r="C65" s="13">
        <v>4.45</v>
      </c>
      <c r="D65" s="11">
        <v>1.2370000000000001</v>
      </c>
      <c r="E65" s="15">
        <v>0.39148676411688632</v>
      </c>
      <c r="F65" s="3">
        <v>0.69664493853959353</v>
      </c>
      <c r="G65" s="2">
        <v>5.6033333333333335</v>
      </c>
      <c r="H65" s="18">
        <f t="shared" si="6"/>
        <v>0.93893472069707173</v>
      </c>
      <c r="I65" s="2">
        <f t="shared" si="7"/>
        <v>42.361656657827602</v>
      </c>
      <c r="J65" s="44">
        <f t="shared" si="8"/>
        <v>29.232595256973603</v>
      </c>
      <c r="K65" s="45">
        <f t="shared" si="9"/>
        <v>25.560882424480194</v>
      </c>
      <c r="L65" s="45">
        <f t="shared" si="10"/>
        <v>3.6717036468850441</v>
      </c>
      <c r="M65" s="49">
        <f t="shared" si="11"/>
        <v>9.1856083626772471E-6</v>
      </c>
      <c r="N65" s="44">
        <f t="shared" si="0"/>
        <v>35.97549521832282</v>
      </c>
      <c r="O65" s="45">
        <f t="shared" si="1"/>
        <v>5.2545583809210621</v>
      </c>
      <c r="P65" s="51">
        <f t="shared" si="2"/>
        <v>1.4174374033305705E-5</v>
      </c>
      <c r="Q65" s="52">
        <f t="shared" si="12"/>
        <v>41.230067773617911</v>
      </c>
      <c r="R65" s="18">
        <f t="shared" si="3"/>
        <v>5.6797066086254331</v>
      </c>
      <c r="S65" s="2">
        <f t="shared" si="4"/>
        <v>1.3629971795139721</v>
      </c>
      <c r="T65" s="18">
        <f t="shared" si="5"/>
        <v>1.8577613113630436E-4</v>
      </c>
    </row>
    <row r="66" spans="1:20">
      <c r="A66" s="11">
        <v>64</v>
      </c>
      <c r="B66" s="20">
        <v>2.89</v>
      </c>
      <c r="C66" s="13">
        <v>4.45</v>
      </c>
      <c r="D66" s="11">
        <v>1.2370000000000001</v>
      </c>
      <c r="E66" s="15">
        <v>0.58723014617532932</v>
      </c>
      <c r="F66" s="3">
        <v>0.69664493853959308</v>
      </c>
      <c r="G66" s="2">
        <v>10</v>
      </c>
      <c r="H66" s="18">
        <f t="shared" si="6"/>
        <v>2.5135075806881746</v>
      </c>
      <c r="I66" s="2">
        <f t="shared" si="7"/>
        <v>19.950652879846594</v>
      </c>
      <c r="J66" s="44">
        <f t="shared" si="8"/>
        <v>12.246269776941736</v>
      </c>
      <c r="K66" s="45">
        <f t="shared" si="9"/>
        <v>9.5484096345669371</v>
      </c>
      <c r="L66" s="45">
        <f t="shared" si="10"/>
        <v>2.6978313580778286</v>
      </c>
      <c r="M66" s="49">
        <f t="shared" si="11"/>
        <v>2.8784296969121183E-5</v>
      </c>
      <c r="N66" s="44">
        <f t="shared" si="0"/>
        <v>13.438846102666822</v>
      </c>
      <c r="O66" s="45">
        <f t="shared" si="1"/>
        <v>4.0610687711356048</v>
      </c>
      <c r="P66" s="51">
        <f t="shared" si="2"/>
        <v>4.4417242213792329E-5</v>
      </c>
      <c r="Q66" s="52">
        <f t="shared" si="12"/>
        <v>17.499959291044643</v>
      </c>
      <c r="R66" s="18">
        <f t="shared" si="3"/>
        <v>10.677265377475749</v>
      </c>
      <c r="S66" s="2">
        <f t="shared" si="4"/>
        <v>6.7726537747574866</v>
      </c>
      <c r="T66" s="18">
        <f t="shared" si="5"/>
        <v>4.5868839152736832E-3</v>
      </c>
    </row>
    <row r="67" spans="1:20">
      <c r="A67" s="11">
        <v>65</v>
      </c>
      <c r="B67" s="20">
        <v>2.89</v>
      </c>
      <c r="C67" s="13">
        <v>4.45</v>
      </c>
      <c r="D67" s="11">
        <v>1.2370000000000001</v>
      </c>
      <c r="E67" s="15">
        <v>0.78297352823377264</v>
      </c>
      <c r="F67" s="3">
        <v>0.69664493853959353</v>
      </c>
      <c r="G67" s="2">
        <v>14.656666666666668</v>
      </c>
      <c r="H67" s="18">
        <f t="shared" si="6"/>
        <v>4.9119523699048475</v>
      </c>
      <c r="I67" s="2">
        <f t="shared" si="7"/>
        <v>12.382987292137702</v>
      </c>
      <c r="J67" s="44">
        <f t="shared" si="8"/>
        <v>7.0735626312811624</v>
      </c>
      <c r="K67" s="45">
        <f t="shared" si="9"/>
        <v>4.8860408637197184</v>
      </c>
      <c r="L67" s="45">
        <f t="shared" si="10"/>
        <v>2.1874591565926154</v>
      </c>
      <c r="M67" s="49">
        <f t="shared" si="11"/>
        <v>6.2610968829495211E-5</v>
      </c>
      <c r="N67" s="44">
        <f t="shared" ref="N67:N130" si="13">24/H67*(2-F67)^$W$2</f>
        <v>6.8768259565613663</v>
      </c>
      <c r="O67" s="45">
        <f t="shared" ref="O67:O130" si="14">24/H67*0.15*H67^0.687*F67^(-(H67^$W$3))</f>
        <v>3.4217659692595142</v>
      </c>
      <c r="P67" s="51">
        <f t="shared" ref="P67:P130" si="15">0.42/(1+42500/H67^1.16)*EXP($W$4*(1-F67))</f>
        <v>9.661540702985582E-5</v>
      </c>
      <c r="Q67" s="52">
        <f t="shared" si="12"/>
        <v>10.298688541227909</v>
      </c>
      <c r="R67" s="18">
        <f t="shared" ref="R67:R130" si="16">SQRT(4*981*E67*(C67/D67-1)/(3*Q67))</f>
        <v>16.071520346251418</v>
      </c>
      <c r="S67" s="2">
        <f t="shared" ref="S67:S130" si="17">ABS(R67-G67)/G67*100</f>
        <v>9.6533114367847404</v>
      </c>
      <c r="T67" s="18">
        <f t="shared" ref="T67:T130" si="18">((R67-G67)/G67)^2</f>
        <v>9.3186421695559043E-3</v>
      </c>
    </row>
    <row r="68" spans="1:20">
      <c r="A68" s="11">
        <v>66</v>
      </c>
      <c r="B68" s="20">
        <v>2.89</v>
      </c>
      <c r="C68" s="13">
        <v>7.96</v>
      </c>
      <c r="D68" s="11">
        <v>1.2370000000000001</v>
      </c>
      <c r="E68" s="15">
        <v>0.19574338205844316</v>
      </c>
      <c r="F68" s="3">
        <v>0.69664493853959353</v>
      </c>
      <c r="G68" s="2">
        <v>3.0300000000000002</v>
      </c>
      <c r="H68" s="18">
        <f t="shared" ref="H68:H131" si="19">D68*G68*E68/B68</f>
        <v>0.2538642656495057</v>
      </c>
      <c r="I68" s="2">
        <f t="shared" ref="I68:I131" si="20">4*981*E68*(C68/D68-1)/(3*G68^2)</f>
        <v>151.56641780577044</v>
      </c>
      <c r="J68" s="44">
        <f t="shared" ref="J68:J131" si="21">24/H68*(1+0.15*H68^0.687)+0.42/(1+42500/H68^1.16)</f>
        <v>100.0679101094148</v>
      </c>
      <c r="K68" s="45">
        <f t="shared" ref="K68:K131" si="22">24/H68</f>
        <v>94.538709253137966</v>
      </c>
      <c r="L68" s="45">
        <f t="shared" ref="L68:L131" si="23">24/H68*0.15*H68^0.687</f>
        <v>5.5291988416431046</v>
      </c>
      <c r="M68" s="49">
        <f t="shared" ref="M68:M131" si="24">0.42/(1+42500/H68^1.16)</f>
        <v>2.0146337354346323E-6</v>
      </c>
      <c r="N68" s="44">
        <f t="shared" si="13"/>
        <v>133.0578822046219</v>
      </c>
      <c r="O68" s="45">
        <f t="shared" si="14"/>
        <v>7.4697266667087749</v>
      </c>
      <c r="P68" s="51">
        <f t="shared" si="15"/>
        <v>3.1087948646052785E-6</v>
      </c>
      <c r="Q68" s="52">
        <f t="shared" ref="Q68:Q131" si="25">N68+O68+P68</f>
        <v>140.52761198012553</v>
      </c>
      <c r="R68" s="18">
        <f t="shared" si="16"/>
        <v>3.1467575913665637</v>
      </c>
      <c r="S68" s="2">
        <f t="shared" si="17"/>
        <v>3.8533858536819636</v>
      </c>
      <c r="T68" s="18">
        <f t="shared" si="18"/>
        <v>1.4848582537356275E-3</v>
      </c>
    </row>
    <row r="69" spans="1:20">
      <c r="A69" s="11">
        <v>67</v>
      </c>
      <c r="B69" s="20">
        <v>2.89</v>
      </c>
      <c r="C69" s="13">
        <v>7.96</v>
      </c>
      <c r="D69" s="11">
        <v>1.2370000000000001</v>
      </c>
      <c r="E69" s="15">
        <v>0.39148676411688632</v>
      </c>
      <c r="F69" s="3">
        <v>0.69664493853959353</v>
      </c>
      <c r="G69" s="2">
        <v>9.98</v>
      </c>
      <c r="H69" s="18">
        <f t="shared" si="19"/>
        <v>1.6723203770178658</v>
      </c>
      <c r="I69" s="2">
        <f t="shared" si="20"/>
        <v>27.941978651350759</v>
      </c>
      <c r="J69" s="44">
        <f t="shared" si="21"/>
        <v>17.4161446549417</v>
      </c>
      <c r="K69" s="45">
        <f t="shared" si="22"/>
        <v>14.351317086022448</v>
      </c>
      <c r="L69" s="45">
        <f t="shared" si="23"/>
        <v>3.0648096260288238</v>
      </c>
      <c r="M69" s="49">
        <f t="shared" si="24"/>
        <v>1.7942890429417901E-5</v>
      </c>
      <c r="N69" s="44">
        <f t="shared" si="13"/>
        <v>20.198666486974169</v>
      </c>
      <c r="O69" s="45">
        <f t="shared" si="14"/>
        <v>4.5143019607856143</v>
      </c>
      <c r="P69" s="51">
        <f t="shared" si="15"/>
        <v>2.7687794879060516E-5</v>
      </c>
      <c r="Q69" s="52">
        <f t="shared" si="25"/>
        <v>24.712996135554665</v>
      </c>
      <c r="R69" s="18">
        <f t="shared" si="16"/>
        <v>10.611979904576147</v>
      </c>
      <c r="S69" s="2">
        <f t="shared" si="17"/>
        <v>6.3324639737088848</v>
      </c>
      <c r="T69" s="18">
        <f t="shared" si="18"/>
        <v>4.0100099978320923E-3</v>
      </c>
    </row>
    <row r="70" spans="1:20">
      <c r="A70" s="11">
        <v>68</v>
      </c>
      <c r="B70" s="20">
        <v>2.89</v>
      </c>
      <c r="C70" s="13">
        <v>7.96</v>
      </c>
      <c r="D70" s="11">
        <v>1.2370000000000001</v>
      </c>
      <c r="E70" s="15">
        <v>0.58723014617532932</v>
      </c>
      <c r="F70" s="3">
        <v>0.69664493853959308</v>
      </c>
      <c r="G70" s="2">
        <v>17.763333333333335</v>
      </c>
      <c r="H70" s="18">
        <f t="shared" si="19"/>
        <v>4.4648272991624269</v>
      </c>
      <c r="I70" s="2">
        <f t="shared" si="20"/>
        <v>13.230022021888937</v>
      </c>
      <c r="J70" s="44">
        <f t="shared" si="21"/>
        <v>7.6291949414393354</v>
      </c>
      <c r="K70" s="45">
        <f t="shared" si="22"/>
        <v>5.375347889604206</v>
      </c>
      <c r="L70" s="45">
        <f t="shared" si="23"/>
        <v>2.253791001810197</v>
      </c>
      <c r="M70" s="49">
        <f t="shared" si="24"/>
        <v>5.6050024932694757E-5</v>
      </c>
      <c r="N70" s="44">
        <f t="shared" si="13"/>
        <v>7.5654978997936704</v>
      </c>
      <c r="O70" s="45">
        <f t="shared" si="14"/>
        <v>3.5055386650146692</v>
      </c>
      <c r="P70" s="51">
        <f t="shared" si="15"/>
        <v>8.6491170383468018E-5</v>
      </c>
      <c r="Q70" s="52">
        <f t="shared" si="25"/>
        <v>11.071123055978724</v>
      </c>
      <c r="R70" s="18">
        <f t="shared" si="16"/>
        <v>19.418197327429532</v>
      </c>
      <c r="S70" s="2">
        <f t="shared" si="17"/>
        <v>9.3161793625231528</v>
      </c>
      <c r="T70" s="18">
        <f t="shared" si="18"/>
        <v>8.6791197914702287E-3</v>
      </c>
    </row>
    <row r="71" spans="1:20">
      <c r="A71" s="11">
        <v>69</v>
      </c>
      <c r="B71" s="20">
        <v>2.89</v>
      </c>
      <c r="C71" s="13">
        <v>7.96</v>
      </c>
      <c r="D71" s="11">
        <v>1.2370000000000001</v>
      </c>
      <c r="E71" s="15">
        <v>0.78297352823377264</v>
      </c>
      <c r="F71" s="3">
        <v>0.69664493853959353</v>
      </c>
      <c r="G71" s="2">
        <v>25.426666666666662</v>
      </c>
      <c r="H71" s="18">
        <f t="shared" si="19"/>
        <v>8.5213492557730657</v>
      </c>
      <c r="I71" s="2">
        <f t="shared" si="20"/>
        <v>8.6093304076754364</v>
      </c>
      <c r="J71" s="44">
        <f t="shared" si="21"/>
        <v>4.6575722749495707</v>
      </c>
      <c r="K71" s="45">
        <f t="shared" si="22"/>
        <v>2.8164553851305199</v>
      </c>
      <c r="L71" s="45">
        <f t="shared" si="23"/>
        <v>1.8409982781550573</v>
      </c>
      <c r="M71" s="49">
        <f t="shared" si="24"/>
        <v>1.1861166399361616E-4</v>
      </c>
      <c r="N71" s="44">
        <f t="shared" si="13"/>
        <v>3.9640015378867766</v>
      </c>
      <c r="O71" s="45">
        <f t="shared" si="14"/>
        <v>2.9802359268880823</v>
      </c>
      <c r="P71" s="51">
        <f t="shared" si="15"/>
        <v>1.8303045631571824E-4</v>
      </c>
      <c r="Q71" s="52">
        <f t="shared" si="25"/>
        <v>6.9444204952311743</v>
      </c>
      <c r="R71" s="18">
        <f t="shared" si="16"/>
        <v>28.311058834172293</v>
      </c>
      <c r="S71" s="2">
        <f t="shared" si="17"/>
        <v>11.343965000677626</v>
      </c>
      <c r="T71" s="18">
        <f t="shared" si="18"/>
        <v>1.2868554193659894E-2</v>
      </c>
    </row>
    <row r="72" spans="1:20">
      <c r="A72" s="11">
        <v>70</v>
      </c>
      <c r="B72" s="20">
        <v>1.35</v>
      </c>
      <c r="C72" s="13">
        <v>2.68</v>
      </c>
      <c r="D72" s="11">
        <v>1.224</v>
      </c>
      <c r="E72" s="15">
        <v>0.19574338205844316</v>
      </c>
      <c r="F72" s="3">
        <v>0.69664493853959353</v>
      </c>
      <c r="G72" s="2">
        <v>1.4733333333333334</v>
      </c>
      <c r="H72" s="18">
        <f t="shared" si="19"/>
        <v>0.26147835960660298</v>
      </c>
      <c r="I72" s="2">
        <f t="shared" si="20"/>
        <v>140.30487451871062</v>
      </c>
      <c r="J72" s="44">
        <f t="shared" si="21"/>
        <v>97.264091642726086</v>
      </c>
      <c r="K72" s="45">
        <f t="shared" si="22"/>
        <v>91.785798396885539</v>
      </c>
      <c r="L72" s="45">
        <f t="shared" si="23"/>
        <v>5.4782911609480074</v>
      </c>
      <c r="M72" s="49">
        <f t="shared" si="24"/>
        <v>2.0848925454172278E-6</v>
      </c>
      <c r="N72" s="44">
        <f t="shared" si="13"/>
        <v>129.18331599439091</v>
      </c>
      <c r="O72" s="45">
        <f t="shared" si="14"/>
        <v>7.409791273983334</v>
      </c>
      <c r="P72" s="51">
        <f t="shared" si="15"/>
        <v>3.2172117067465869E-6</v>
      </c>
      <c r="Q72" s="52">
        <f t="shared" si="25"/>
        <v>136.59311048558595</v>
      </c>
      <c r="R72" s="18">
        <f t="shared" si="16"/>
        <v>1.4932172455074129</v>
      </c>
      <c r="S72" s="2">
        <f t="shared" si="17"/>
        <v>1.3495867991456658</v>
      </c>
      <c r="T72" s="18">
        <f t="shared" si="18"/>
        <v>1.8213845284282437E-4</v>
      </c>
    </row>
    <row r="73" spans="1:20">
      <c r="A73" s="11">
        <v>71</v>
      </c>
      <c r="B73" s="20">
        <v>1.35</v>
      </c>
      <c r="C73" s="13">
        <v>2.68</v>
      </c>
      <c r="D73" s="11">
        <v>1.224</v>
      </c>
      <c r="E73" s="15">
        <v>0.39148676411688632</v>
      </c>
      <c r="F73" s="3">
        <v>0.69664493853959353</v>
      </c>
      <c r="G73" s="2">
        <v>5.0833333333333339</v>
      </c>
      <c r="H73" s="18">
        <f t="shared" si="19"/>
        <v>1.8043189972853828</v>
      </c>
      <c r="I73" s="2">
        <f t="shared" si="20"/>
        <v>23.572606508335074</v>
      </c>
      <c r="J73" s="44">
        <f t="shared" si="21"/>
        <v>16.294228225964471</v>
      </c>
      <c r="K73" s="45">
        <f t="shared" si="22"/>
        <v>13.301417341450296</v>
      </c>
      <c r="L73" s="45">
        <f t="shared" si="23"/>
        <v>2.9927912886892636</v>
      </c>
      <c r="M73" s="49">
        <f t="shared" si="24"/>
        <v>1.9595824909180387E-5</v>
      </c>
      <c r="N73" s="44">
        <f t="shared" si="13"/>
        <v>18.720992022793698</v>
      </c>
      <c r="O73" s="45">
        <f t="shared" si="14"/>
        <v>4.4257252058764811</v>
      </c>
      <c r="P73" s="51">
        <f t="shared" si="15"/>
        <v>3.0238449189982205E-5</v>
      </c>
      <c r="Q73" s="52">
        <f t="shared" si="25"/>
        <v>23.146747467119372</v>
      </c>
      <c r="R73" s="18">
        <f t="shared" si="16"/>
        <v>5.1298823566029261</v>
      </c>
      <c r="S73" s="2">
        <f t="shared" si="17"/>
        <v>0.91571849054935472</v>
      </c>
      <c r="T73" s="18">
        <f t="shared" si="18"/>
        <v>8.3854035393398865E-5</v>
      </c>
    </row>
    <row r="74" spans="1:20">
      <c r="A74" s="11">
        <v>72</v>
      </c>
      <c r="B74" s="20">
        <v>1.35</v>
      </c>
      <c r="C74" s="13">
        <v>2.68</v>
      </c>
      <c r="D74" s="11">
        <v>1.224</v>
      </c>
      <c r="E74" s="15">
        <v>0.58723014617532932</v>
      </c>
      <c r="F74" s="3">
        <v>0.69664493853959308</v>
      </c>
      <c r="G74" s="2">
        <v>8.6466666666666647</v>
      </c>
      <c r="H74" s="18">
        <f t="shared" si="19"/>
        <v>4.6036755530737183</v>
      </c>
      <c r="I74" s="2">
        <f t="shared" si="20"/>
        <v>12.220771098659585</v>
      </c>
      <c r="J74" s="44">
        <f t="shared" si="21"/>
        <v>7.4455744217231716</v>
      </c>
      <c r="K74" s="45">
        <f t="shared" si="22"/>
        <v>5.2132257634828356</v>
      </c>
      <c r="L74" s="45">
        <f t="shared" si="23"/>
        <v>2.2322905815625322</v>
      </c>
      <c r="M74" s="49">
        <f t="shared" si="24"/>
        <v>5.8076677803679209E-5</v>
      </c>
      <c r="N74" s="44">
        <f t="shared" si="13"/>
        <v>7.337320183695816</v>
      </c>
      <c r="O74" s="45">
        <f t="shared" si="14"/>
        <v>3.4784095926674756</v>
      </c>
      <c r="P74" s="51">
        <f t="shared" si="15"/>
        <v>8.9618512056963205E-5</v>
      </c>
      <c r="Q74" s="52">
        <f t="shared" si="25"/>
        <v>10.815819394875348</v>
      </c>
      <c r="R74" s="18">
        <f t="shared" si="16"/>
        <v>9.1911172944623161</v>
      </c>
      <c r="S74" s="2">
        <f t="shared" si="17"/>
        <v>6.2966533669504789</v>
      </c>
      <c r="T74" s="18">
        <f t="shared" si="18"/>
        <v>3.9647843623528802E-3</v>
      </c>
    </row>
    <row r="75" spans="1:20">
      <c r="A75" s="11">
        <v>73</v>
      </c>
      <c r="B75" s="20">
        <v>1.35</v>
      </c>
      <c r="C75" s="13">
        <v>2.68</v>
      </c>
      <c r="D75" s="11">
        <v>1.224</v>
      </c>
      <c r="E75" s="15">
        <v>0.78297352823377264</v>
      </c>
      <c r="F75" s="3">
        <v>0.69664493853959353</v>
      </c>
      <c r="G75" s="2">
        <v>12.306666666666665</v>
      </c>
      <c r="H75" s="18">
        <f t="shared" si="19"/>
        <v>8.7364534268559098</v>
      </c>
      <c r="I75" s="2">
        <f t="shared" si="20"/>
        <v>8.0436637048020998</v>
      </c>
      <c r="J75" s="44">
        <f t="shared" si="21"/>
        <v>4.573921170998358</v>
      </c>
      <c r="K75" s="45">
        <f t="shared" si="22"/>
        <v>2.7471101632870676</v>
      </c>
      <c r="L75" s="45">
        <f t="shared" si="23"/>
        <v>1.8266889169255995</v>
      </c>
      <c r="M75" s="49">
        <f t="shared" si="24"/>
        <v>1.2209078569064841E-4</v>
      </c>
      <c r="N75" s="44">
        <f t="shared" si="13"/>
        <v>3.8664020632124045</v>
      </c>
      <c r="O75" s="45">
        <f t="shared" si="14"/>
        <v>2.961841841532066</v>
      </c>
      <c r="P75" s="51">
        <f t="shared" si="15"/>
        <v>1.8839911240185156E-4</v>
      </c>
      <c r="Q75" s="52">
        <f t="shared" si="25"/>
        <v>6.8284323038568715</v>
      </c>
      <c r="R75" s="18">
        <f t="shared" si="16"/>
        <v>13.356937260286715</v>
      </c>
      <c r="S75" s="2">
        <f t="shared" si="17"/>
        <v>8.5341597531423385</v>
      </c>
      <c r="T75" s="18">
        <f t="shared" si="18"/>
        <v>7.2831882692154497E-3</v>
      </c>
    </row>
    <row r="76" spans="1:20">
      <c r="A76" s="11">
        <v>74</v>
      </c>
      <c r="B76" s="20">
        <v>1.35</v>
      </c>
      <c r="C76" s="13">
        <v>4.45</v>
      </c>
      <c r="D76" s="11">
        <v>1.224</v>
      </c>
      <c r="E76" s="15">
        <v>0.19574338205844316</v>
      </c>
      <c r="F76" s="3">
        <v>0.69664493853959353</v>
      </c>
      <c r="G76" s="2">
        <v>3.1166666666666667</v>
      </c>
      <c r="H76" s="18">
        <f t="shared" si="19"/>
        <v>0.553127299167814</v>
      </c>
      <c r="I76" s="2">
        <f t="shared" si="20"/>
        <v>69.469962545049427</v>
      </c>
      <c r="J76" s="44">
        <f t="shared" si="21"/>
        <v>47.722750480872776</v>
      </c>
      <c r="K76" s="45">
        <f t="shared" si="22"/>
        <v>43.389650151254983</v>
      </c>
      <c r="L76" s="45">
        <f t="shared" si="23"/>
        <v>4.3330953576039688</v>
      </c>
      <c r="M76" s="49">
        <f t="shared" si="24"/>
        <v>4.9720138217456017E-6</v>
      </c>
      <c r="N76" s="44">
        <f t="shared" si="13"/>
        <v>61.068476651893889</v>
      </c>
      <c r="O76" s="45">
        <f t="shared" si="14"/>
        <v>6.050776072299656</v>
      </c>
      <c r="P76" s="51">
        <f t="shared" si="15"/>
        <v>7.672347962769789E-6</v>
      </c>
      <c r="Q76" s="52">
        <f t="shared" si="25"/>
        <v>67.119260396541506</v>
      </c>
      <c r="R76" s="18">
        <f t="shared" si="16"/>
        <v>3.1707741388682229</v>
      </c>
      <c r="S76" s="2">
        <f t="shared" si="17"/>
        <v>1.7360686267878997</v>
      </c>
      <c r="T76" s="18">
        <f t="shared" si="18"/>
        <v>3.0139342769172238E-4</v>
      </c>
    </row>
    <row r="77" spans="1:20">
      <c r="A77" s="11">
        <v>75</v>
      </c>
      <c r="B77" s="20">
        <v>1.35</v>
      </c>
      <c r="C77" s="13">
        <v>4.45</v>
      </c>
      <c r="D77" s="11">
        <v>1.224</v>
      </c>
      <c r="E77" s="15">
        <v>0.39148676411688632</v>
      </c>
      <c r="F77" s="3">
        <v>0.69664493853959353</v>
      </c>
      <c r="G77" s="2">
        <v>9.5000000000000018</v>
      </c>
      <c r="H77" s="18">
        <f t="shared" si="19"/>
        <v>3.3720059949267811</v>
      </c>
      <c r="I77" s="2">
        <f t="shared" si="20"/>
        <v>14.954109696754893</v>
      </c>
      <c r="J77" s="44">
        <f t="shared" si="21"/>
        <v>9.5782492961054242</v>
      </c>
      <c r="K77" s="45">
        <f t="shared" si="22"/>
        <v>7.1174250686707721</v>
      </c>
      <c r="L77" s="45">
        <f t="shared" si="23"/>
        <v>2.4607837541007758</v>
      </c>
      <c r="M77" s="49">
        <f t="shared" si="24"/>
        <v>4.0473333878128965E-5</v>
      </c>
      <c r="N77" s="44">
        <f t="shared" si="13"/>
        <v>10.017372924477328</v>
      </c>
      <c r="O77" s="45">
        <f t="shared" si="14"/>
        <v>3.7655824267388751</v>
      </c>
      <c r="P77" s="51">
        <f t="shared" si="15"/>
        <v>6.2454673671309962E-5</v>
      </c>
      <c r="Q77" s="52">
        <f t="shared" si="25"/>
        <v>13.783017805889875</v>
      </c>
      <c r="R77" s="18">
        <f t="shared" si="16"/>
        <v>9.8953629388443218</v>
      </c>
      <c r="S77" s="2">
        <f t="shared" si="17"/>
        <v>4.1617151457296835</v>
      </c>
      <c r="T77" s="18">
        <f t="shared" si="18"/>
        <v>1.7319872954195843E-3</v>
      </c>
    </row>
    <row r="78" spans="1:20">
      <c r="A78" s="11">
        <v>76</v>
      </c>
      <c r="B78" s="20">
        <v>1.35</v>
      </c>
      <c r="C78" s="13">
        <v>4.45</v>
      </c>
      <c r="D78" s="11">
        <v>1.224</v>
      </c>
      <c r="E78" s="15">
        <v>0.58723014617532932</v>
      </c>
      <c r="F78" s="3">
        <v>0.69664493853959308</v>
      </c>
      <c r="G78" s="2">
        <v>15.340000000000002</v>
      </c>
      <c r="H78" s="18">
        <f t="shared" si="19"/>
        <v>8.1673534677121271</v>
      </c>
      <c r="I78" s="2">
        <f t="shared" si="20"/>
        <v>8.6029680998548059</v>
      </c>
      <c r="J78" s="44">
        <f t="shared" si="21"/>
        <v>4.8042520616479711</v>
      </c>
      <c r="K78" s="45">
        <f t="shared" si="22"/>
        <v>2.9385283855876732</v>
      </c>
      <c r="L78" s="45">
        <f t="shared" si="23"/>
        <v>1.865610759418731</v>
      </c>
      <c r="M78" s="49">
        <f t="shared" si="24"/>
        <v>1.1291664156657776E-4</v>
      </c>
      <c r="N78" s="44">
        <f t="shared" si="13"/>
        <v>4.1358123764682615</v>
      </c>
      <c r="O78" s="45">
        <f t="shared" si="14"/>
        <v>3.0118425636998514</v>
      </c>
      <c r="P78" s="51">
        <f t="shared" si="15"/>
        <v>1.742424289122314E-4</v>
      </c>
      <c r="Q78" s="52">
        <f t="shared" si="25"/>
        <v>7.1478291825970253</v>
      </c>
      <c r="R78" s="18">
        <f t="shared" si="16"/>
        <v>16.829159760489478</v>
      </c>
      <c r="S78" s="2">
        <f t="shared" si="17"/>
        <v>9.7076907463460014</v>
      </c>
      <c r="T78" s="18">
        <f t="shared" si="18"/>
        <v>9.4239259626691784E-3</v>
      </c>
    </row>
    <row r="79" spans="1:20">
      <c r="A79" s="11">
        <v>77</v>
      </c>
      <c r="B79" s="20">
        <v>1.35</v>
      </c>
      <c r="C79" s="13">
        <v>4.45</v>
      </c>
      <c r="D79" s="11">
        <v>1.224</v>
      </c>
      <c r="E79" s="15">
        <v>0.78297352823377264</v>
      </c>
      <c r="F79" s="3">
        <v>0.69664493853959353</v>
      </c>
      <c r="G79" s="2">
        <v>21.053333333333331</v>
      </c>
      <c r="H79" s="18">
        <f t="shared" si="19"/>
        <v>14.945677097514068</v>
      </c>
      <c r="I79" s="2">
        <f t="shared" si="20"/>
        <v>6.0897019187019881</v>
      </c>
      <c r="J79" s="44">
        <f t="shared" si="21"/>
        <v>3.1501561895677335</v>
      </c>
      <c r="K79" s="45">
        <f t="shared" si="22"/>
        <v>1.6058155039353788</v>
      </c>
      <c r="L79" s="45">
        <f t="shared" si="23"/>
        <v>1.5441131428314057</v>
      </c>
      <c r="M79" s="49">
        <f t="shared" si="24"/>
        <v>2.2754280094917681E-4</v>
      </c>
      <c r="N79" s="44">
        <f t="shared" si="13"/>
        <v>2.2600944296042109</v>
      </c>
      <c r="O79" s="45">
        <f t="shared" si="14"/>
        <v>2.5955797903834128</v>
      </c>
      <c r="P79" s="51">
        <f t="shared" si="15"/>
        <v>3.5112282626206131E-4</v>
      </c>
      <c r="Q79" s="52">
        <f t="shared" si="25"/>
        <v>4.8560253428138855</v>
      </c>
      <c r="R79" s="18">
        <f t="shared" si="16"/>
        <v>23.576449981207176</v>
      </c>
      <c r="S79" s="2">
        <f t="shared" si="17"/>
        <v>11.984404597247524</v>
      </c>
      <c r="T79" s="18">
        <f t="shared" si="18"/>
        <v>1.4362595355052757E-2</v>
      </c>
    </row>
    <row r="80" spans="1:20">
      <c r="A80" s="11">
        <v>78</v>
      </c>
      <c r="B80" s="20">
        <v>1.35</v>
      </c>
      <c r="C80" s="13">
        <v>7.96</v>
      </c>
      <c r="D80" s="11">
        <v>1.224</v>
      </c>
      <c r="E80" s="15">
        <v>0.19574338205844316</v>
      </c>
      <c r="F80" s="3">
        <v>0.69664493853959353</v>
      </c>
      <c r="G80" s="2">
        <v>5.8033333333333337</v>
      </c>
      <c r="H80" s="18">
        <f t="shared" si="19"/>
        <v>1.0299407784504431</v>
      </c>
      <c r="I80" s="2">
        <f t="shared" si="20"/>
        <v>41.836992735617805</v>
      </c>
      <c r="J80" s="44">
        <f t="shared" si="21"/>
        <v>26.86923184125494</v>
      </c>
      <c r="K80" s="45">
        <f t="shared" si="22"/>
        <v>23.302310678588974</v>
      </c>
      <c r="L80" s="45">
        <f t="shared" si="23"/>
        <v>3.5669109365197063</v>
      </c>
      <c r="M80" s="49">
        <f t="shared" si="24"/>
        <v>1.0226146263464456E-5</v>
      </c>
      <c r="N80" s="44">
        <f t="shared" si="13"/>
        <v>32.796683325399641</v>
      </c>
      <c r="O80" s="45">
        <f t="shared" si="14"/>
        <v>5.1274638910887056</v>
      </c>
      <c r="P80" s="51">
        <f t="shared" si="15"/>
        <v>1.5780035065134181E-5</v>
      </c>
      <c r="Q80" s="52">
        <f t="shared" si="25"/>
        <v>37.924162996523414</v>
      </c>
      <c r="R80" s="18">
        <f t="shared" si="16"/>
        <v>6.0953653792694933</v>
      </c>
      <c r="S80" s="2">
        <f t="shared" si="17"/>
        <v>5.0321432384174543</v>
      </c>
      <c r="T80" s="18">
        <f t="shared" si="18"/>
        <v>2.5322465571950507E-3</v>
      </c>
    </row>
    <row r="81" spans="1:20">
      <c r="A81" s="11">
        <v>79</v>
      </c>
      <c r="B81" s="20">
        <v>1.35</v>
      </c>
      <c r="C81" s="13">
        <v>7.96</v>
      </c>
      <c r="D81" s="11">
        <v>1.224</v>
      </c>
      <c r="E81" s="15">
        <v>0.39148676411688632</v>
      </c>
      <c r="F81" s="3">
        <v>0.69664493853959353</v>
      </c>
      <c r="G81" s="2">
        <v>15.810000000000002</v>
      </c>
      <c r="H81" s="18">
        <f t="shared" si="19"/>
        <v>5.611727871557096</v>
      </c>
      <c r="I81" s="2">
        <f t="shared" si="20"/>
        <v>11.27409651162025</v>
      </c>
      <c r="J81" s="44">
        <f t="shared" si="21"/>
        <v>6.3749745691409681</v>
      </c>
      <c r="K81" s="45">
        <f t="shared" si="22"/>
        <v>4.2767576313960998</v>
      </c>
      <c r="L81" s="45">
        <f t="shared" si="23"/>
        <v>2.0981438681235876</v>
      </c>
      <c r="M81" s="49">
        <f t="shared" si="24"/>
        <v>7.3069621280982147E-5</v>
      </c>
      <c r="N81" s="44">
        <f t="shared" si="13"/>
        <v>6.0192942936454541</v>
      </c>
      <c r="O81" s="45">
        <f t="shared" si="14"/>
        <v>3.3086026816381695</v>
      </c>
      <c r="P81" s="51">
        <f t="shared" si="15"/>
        <v>1.1275422395722131E-4</v>
      </c>
      <c r="Q81" s="52">
        <f t="shared" si="25"/>
        <v>9.3280097295075812</v>
      </c>
      <c r="R81" s="18">
        <f t="shared" si="16"/>
        <v>17.381139646468654</v>
      </c>
      <c r="S81" s="2">
        <f t="shared" si="17"/>
        <v>9.9376321724772385</v>
      </c>
      <c r="T81" s="18">
        <f t="shared" si="18"/>
        <v>9.8756533195454681E-3</v>
      </c>
    </row>
    <row r="82" spans="1:20">
      <c r="A82" s="11">
        <v>80</v>
      </c>
      <c r="B82" s="20">
        <v>1.35</v>
      </c>
      <c r="C82" s="13">
        <v>7.96</v>
      </c>
      <c r="D82" s="11">
        <v>1.224</v>
      </c>
      <c r="E82" s="15">
        <v>0.58723014617532932</v>
      </c>
      <c r="F82" s="3">
        <v>0.69664493853959308</v>
      </c>
      <c r="G82" s="2">
        <v>25.716666666666661</v>
      </c>
      <c r="H82" s="18">
        <f t="shared" si="19"/>
        <v>13.692119079400053</v>
      </c>
      <c r="I82" s="2">
        <f t="shared" si="20"/>
        <v>6.3915677362857952</v>
      </c>
      <c r="J82" s="44">
        <f t="shared" si="21"/>
        <v>3.3400761759551627</v>
      </c>
      <c r="K82" s="45">
        <f t="shared" si="22"/>
        <v>1.7528331342157453</v>
      </c>
      <c r="L82" s="45">
        <f t="shared" si="23"/>
        <v>1.5870374745873956</v>
      </c>
      <c r="M82" s="49">
        <f t="shared" si="24"/>
        <v>2.0556715202194742E-4</v>
      </c>
      <c r="N82" s="44">
        <f t="shared" si="13"/>
        <v>2.4670134227487939</v>
      </c>
      <c r="O82" s="45">
        <f t="shared" si="14"/>
        <v>2.6516134737499719</v>
      </c>
      <c r="P82" s="51">
        <f t="shared" si="15"/>
        <v>3.1721205462664038E-4</v>
      </c>
      <c r="Q82" s="52">
        <f t="shared" si="25"/>
        <v>5.118944108553392</v>
      </c>
      <c r="R82" s="18">
        <f t="shared" si="16"/>
        <v>28.736123385423333</v>
      </c>
      <c r="S82" s="2">
        <f t="shared" si="17"/>
        <v>11.741244531782264</v>
      </c>
      <c r="T82" s="18">
        <f t="shared" si="18"/>
        <v>1.3785682315510693E-2</v>
      </c>
    </row>
    <row r="83" spans="1:20">
      <c r="A83" s="11">
        <v>81</v>
      </c>
      <c r="B83" s="20">
        <v>1.35</v>
      </c>
      <c r="C83" s="13">
        <v>7.96</v>
      </c>
      <c r="D83" s="11">
        <v>1.224</v>
      </c>
      <c r="E83" s="15">
        <v>0.78297352823377264</v>
      </c>
      <c r="F83" s="3">
        <v>0.69664493853959353</v>
      </c>
      <c r="G83" s="2">
        <v>34.729999999999997</v>
      </c>
      <c r="H83" s="18">
        <f t="shared" si="19"/>
        <v>24.654688042906756</v>
      </c>
      <c r="I83" s="2">
        <f t="shared" si="20"/>
        <v>4.6726786766112944</v>
      </c>
      <c r="J83" s="44">
        <f t="shared" si="21"/>
        <v>2.2940467861513332</v>
      </c>
      <c r="K83" s="45">
        <f t="shared" si="22"/>
        <v>0.97344569755790877</v>
      </c>
      <c r="L83" s="45">
        <f t="shared" si="23"/>
        <v>1.3201946047651132</v>
      </c>
      <c r="M83" s="49">
        <f t="shared" si="24"/>
        <v>4.0648382831114951E-4</v>
      </c>
      <c r="N83" s="44">
        <f t="shared" si="13"/>
        <v>1.3700697204511176</v>
      </c>
      <c r="O83" s="45">
        <f t="shared" si="14"/>
        <v>2.3005982828218987</v>
      </c>
      <c r="P83" s="51">
        <f t="shared" si="15"/>
        <v>6.2724792887783798E-4</v>
      </c>
      <c r="Q83" s="52">
        <f t="shared" si="25"/>
        <v>3.6712952512018946</v>
      </c>
      <c r="R83" s="18">
        <f t="shared" si="16"/>
        <v>39.181231816162963</v>
      </c>
      <c r="S83" s="2">
        <f t="shared" si="17"/>
        <v>12.816676694969672</v>
      </c>
      <c r="T83" s="18">
        <f t="shared" si="18"/>
        <v>1.6426720150337873E-2</v>
      </c>
    </row>
    <row r="84" spans="1:20">
      <c r="A84" s="11">
        <v>82</v>
      </c>
      <c r="B84" s="20">
        <v>6.6849999999999996</v>
      </c>
      <c r="C84" s="13">
        <v>2.68</v>
      </c>
      <c r="D84" s="11">
        <v>1.25</v>
      </c>
      <c r="E84" s="15">
        <v>0.16509636244473133</v>
      </c>
      <c r="F84" s="3">
        <v>0.77876596835663137</v>
      </c>
      <c r="G84" s="2">
        <v>0.25666666666666665</v>
      </c>
      <c r="H84" s="18">
        <f t="shared" si="19"/>
        <v>7.923472892199147E-3</v>
      </c>
      <c r="I84" s="2">
        <f t="shared" si="20"/>
        <v>3750.009190811415</v>
      </c>
      <c r="J84" s="44">
        <f t="shared" si="21"/>
        <v>3045.3408120853451</v>
      </c>
      <c r="K84" s="45">
        <f t="shared" si="22"/>
        <v>3028.9748354700105</v>
      </c>
      <c r="L84" s="45">
        <f t="shared" si="23"/>
        <v>16.365976579227134</v>
      </c>
      <c r="M84" s="49">
        <f t="shared" si="24"/>
        <v>3.610791335896315E-8</v>
      </c>
      <c r="N84" s="44">
        <f t="shared" si="13"/>
        <v>3919.8210771827621</v>
      </c>
      <c r="O84" s="45">
        <f t="shared" si="14"/>
        <v>18.652194542527113</v>
      </c>
      <c r="P84" s="51">
        <f t="shared" si="15"/>
        <v>4.9544770392910173E-8</v>
      </c>
      <c r="Q84" s="52">
        <f t="shared" si="25"/>
        <v>3938.4732717748338</v>
      </c>
      <c r="R84" s="18">
        <f t="shared" si="16"/>
        <v>0.2504503744071615</v>
      </c>
      <c r="S84" s="2">
        <f t="shared" si="17"/>
        <v>2.4219320491578511</v>
      </c>
      <c r="T84" s="18">
        <f t="shared" si="18"/>
        <v>5.8657548507379492E-4</v>
      </c>
    </row>
    <row r="85" spans="1:20">
      <c r="A85" s="11">
        <v>83</v>
      </c>
      <c r="B85" s="20">
        <v>6.6849999999999996</v>
      </c>
      <c r="C85" s="13">
        <v>2.68</v>
      </c>
      <c r="D85" s="11">
        <v>1.25</v>
      </c>
      <c r="E85" s="15">
        <v>0.33019272488946261</v>
      </c>
      <c r="F85" s="3">
        <v>0.77876596835663092</v>
      </c>
      <c r="G85" s="2">
        <v>1.0366666666666668</v>
      </c>
      <c r="H85" s="18">
        <f t="shared" si="19"/>
        <v>6.40051966097126E-2</v>
      </c>
      <c r="I85" s="2">
        <f t="shared" si="20"/>
        <v>459.75133615907339</v>
      </c>
      <c r="J85" s="44">
        <f t="shared" si="21"/>
        <v>383.48009428157025</v>
      </c>
      <c r="K85" s="45">
        <f t="shared" si="22"/>
        <v>374.96955358712341</v>
      </c>
      <c r="L85" s="45">
        <f t="shared" si="23"/>
        <v>8.5105402870012892</v>
      </c>
      <c r="M85" s="49">
        <f t="shared" si="24"/>
        <v>4.0744558174177695E-7</v>
      </c>
      <c r="N85" s="44">
        <f t="shared" si="13"/>
        <v>485.25116228789841</v>
      </c>
      <c r="O85" s="45">
        <f t="shared" si="14"/>
        <v>10.117910613093215</v>
      </c>
      <c r="P85" s="51">
        <f t="shared" si="15"/>
        <v>5.5906852313278441E-7</v>
      </c>
      <c r="Q85" s="52">
        <f t="shared" si="25"/>
        <v>495.36907346006012</v>
      </c>
      <c r="R85" s="18">
        <f t="shared" si="16"/>
        <v>0.99870262087736161</v>
      </c>
      <c r="S85" s="2">
        <f t="shared" si="17"/>
        <v>3.6621266034699578</v>
      </c>
      <c r="T85" s="18">
        <f t="shared" si="18"/>
        <v>1.3411171259842408E-3</v>
      </c>
    </row>
    <row r="86" spans="1:20">
      <c r="A86" s="11">
        <v>84</v>
      </c>
      <c r="B86" s="20">
        <v>6.6849999999999996</v>
      </c>
      <c r="C86" s="13">
        <v>2.68</v>
      </c>
      <c r="D86" s="11">
        <v>1.25</v>
      </c>
      <c r="E86" s="15">
        <v>0.49528908733419391</v>
      </c>
      <c r="F86" s="3">
        <v>0.77876596835663103</v>
      </c>
      <c r="G86" s="2">
        <v>2.21</v>
      </c>
      <c r="H86" s="18">
        <f t="shared" si="19"/>
        <v>0.20467256600758577</v>
      </c>
      <c r="I86" s="2">
        <f t="shared" si="20"/>
        <v>151.74276046982982</v>
      </c>
      <c r="J86" s="44">
        <f t="shared" si="21"/>
        <v>123.17527578572233</v>
      </c>
      <c r="K86" s="45">
        <f t="shared" si="22"/>
        <v>117.26046371603358</v>
      </c>
      <c r="L86" s="45">
        <f t="shared" si="23"/>
        <v>5.914810500454017</v>
      </c>
      <c r="M86" s="49">
        <f t="shared" si="24"/>
        <v>1.5692347384114943E-6</v>
      </c>
      <c r="N86" s="44">
        <f t="shared" si="13"/>
        <v>151.7477239532794</v>
      </c>
      <c r="O86" s="45">
        <f t="shared" si="14"/>
        <v>7.2400022595182127</v>
      </c>
      <c r="P86" s="51">
        <f t="shared" si="15"/>
        <v>2.1531948975909618E-6</v>
      </c>
      <c r="Q86" s="52">
        <f t="shared" si="25"/>
        <v>158.9877283659925</v>
      </c>
      <c r="R86" s="18">
        <f t="shared" si="16"/>
        <v>2.1590587587279462</v>
      </c>
      <c r="S86" s="2">
        <f t="shared" si="17"/>
        <v>2.3050335417218912</v>
      </c>
      <c r="T86" s="18">
        <f t="shared" si="18"/>
        <v>5.3131796284629652E-4</v>
      </c>
    </row>
    <row r="87" spans="1:20">
      <c r="A87" s="11">
        <v>85</v>
      </c>
      <c r="B87" s="20">
        <v>6.6849999999999996</v>
      </c>
      <c r="C87" s="13">
        <v>2.68</v>
      </c>
      <c r="D87" s="11">
        <v>1.25</v>
      </c>
      <c r="E87" s="15">
        <v>0.66038544977892533</v>
      </c>
      <c r="F87" s="3">
        <v>0.77876596835663137</v>
      </c>
      <c r="G87" s="2">
        <v>3.6266666666666669</v>
      </c>
      <c r="H87" s="18">
        <f t="shared" si="19"/>
        <v>0.44783057177728169</v>
      </c>
      <c r="I87" s="2">
        <f t="shared" si="20"/>
        <v>75.130448787308325</v>
      </c>
      <c r="J87" s="44">
        <f t="shared" si="21"/>
        <v>58.220878415822014</v>
      </c>
      <c r="K87" s="45">
        <f t="shared" si="22"/>
        <v>53.591696307718472</v>
      </c>
      <c r="L87" s="45">
        <f t="shared" si="23"/>
        <v>4.6291782163236244</v>
      </c>
      <c r="M87" s="49">
        <f t="shared" si="24"/>
        <v>3.8917799127163406E-6</v>
      </c>
      <c r="N87" s="44">
        <f t="shared" si="13"/>
        <v>69.353451963022209</v>
      </c>
      <c r="O87" s="45">
        <f t="shared" si="14"/>
        <v>5.7944785890810628</v>
      </c>
      <c r="P87" s="51">
        <f t="shared" si="15"/>
        <v>5.3400300448934028E-6</v>
      </c>
      <c r="Q87" s="52">
        <f t="shared" si="25"/>
        <v>75.147935892133319</v>
      </c>
      <c r="R87" s="18">
        <f t="shared" si="16"/>
        <v>3.6262446751020789</v>
      </c>
      <c r="S87" s="2">
        <f t="shared" si="17"/>
        <v>1.1635796817683765E-2</v>
      </c>
      <c r="T87" s="18">
        <f t="shared" si="18"/>
        <v>1.3539176758241964E-8</v>
      </c>
    </row>
    <row r="88" spans="1:20">
      <c r="A88" s="11">
        <v>86</v>
      </c>
      <c r="B88" s="20">
        <v>6.6849999999999996</v>
      </c>
      <c r="C88" s="13">
        <v>2.68</v>
      </c>
      <c r="D88" s="11">
        <v>1.25</v>
      </c>
      <c r="E88" s="15">
        <v>0.99057817466838805</v>
      </c>
      <c r="F88" s="3">
        <v>0.77876596835663137</v>
      </c>
      <c r="G88" s="2">
        <v>7.6066666666666656</v>
      </c>
      <c r="H88" s="18">
        <f t="shared" si="19"/>
        <v>1.4089375433765032</v>
      </c>
      <c r="I88" s="2">
        <f t="shared" si="20"/>
        <v>25.617323502287327</v>
      </c>
      <c r="J88" s="44">
        <f t="shared" si="21"/>
        <v>20.267824229248983</v>
      </c>
      <c r="K88" s="45">
        <f t="shared" si="22"/>
        <v>17.034112060414166</v>
      </c>
      <c r="L88" s="45">
        <f t="shared" si="23"/>
        <v>3.2336974606332878</v>
      </c>
      <c r="M88" s="49">
        <f t="shared" si="24"/>
        <v>1.4708201524355926E-5</v>
      </c>
      <c r="N88" s="44">
        <f t="shared" si="13"/>
        <v>22.043983562888741</v>
      </c>
      <c r="O88" s="45">
        <f t="shared" si="14"/>
        <v>4.2014340723996071</v>
      </c>
      <c r="P88" s="51">
        <f t="shared" si="15"/>
        <v>2.0181572393076966E-5</v>
      </c>
      <c r="Q88" s="52">
        <f t="shared" si="25"/>
        <v>26.24543781686074</v>
      </c>
      <c r="R88" s="18">
        <f t="shared" si="16"/>
        <v>7.515092850568406</v>
      </c>
      <c r="S88" s="2">
        <f t="shared" si="17"/>
        <v>1.2038626130358399</v>
      </c>
      <c r="T88" s="18">
        <f t="shared" si="18"/>
        <v>1.4492851910654806E-4</v>
      </c>
    </row>
    <row r="89" spans="1:20">
      <c r="A89" s="11">
        <v>87</v>
      </c>
      <c r="B89" s="20">
        <v>6.6849999999999996</v>
      </c>
      <c r="C89" s="13">
        <v>4.45</v>
      </c>
      <c r="D89" s="11">
        <v>1.25</v>
      </c>
      <c r="E89" s="15">
        <v>0.16509636244473133</v>
      </c>
      <c r="F89" s="3">
        <v>0.77876596835663137</v>
      </c>
      <c r="G89" s="2">
        <v>0.52666666666666673</v>
      </c>
      <c r="H89" s="18">
        <f t="shared" si="19"/>
        <v>1.6258554765811242E-2</v>
      </c>
      <c r="I89" s="2">
        <f t="shared" si="20"/>
        <v>1993.0286850946984</v>
      </c>
      <c r="J89" s="44">
        <f t="shared" si="21"/>
        <v>1489.2147083046884</v>
      </c>
      <c r="K89" s="45">
        <f t="shared" si="22"/>
        <v>1476.1459641214603</v>
      </c>
      <c r="L89" s="45">
        <f t="shared" si="23"/>
        <v>13.068744100106013</v>
      </c>
      <c r="M89" s="49">
        <f t="shared" si="24"/>
        <v>8.3121873393641526E-8</v>
      </c>
      <c r="N89" s="44">
        <f t="shared" si="13"/>
        <v>1910.2925502726114</v>
      </c>
      <c r="O89" s="45">
        <f t="shared" si="14"/>
        <v>15.092585381547069</v>
      </c>
      <c r="P89" s="51">
        <f t="shared" si="15"/>
        <v>1.1405406042091975E-7</v>
      </c>
      <c r="Q89" s="52">
        <f t="shared" si="25"/>
        <v>1925.3851357682124</v>
      </c>
      <c r="R89" s="18">
        <f t="shared" si="16"/>
        <v>0.53583835829764448</v>
      </c>
      <c r="S89" s="2">
        <f t="shared" si="17"/>
        <v>1.7414604362615982</v>
      </c>
      <c r="T89" s="18">
        <f t="shared" si="18"/>
        <v>3.032684451064436E-4</v>
      </c>
    </row>
    <row r="90" spans="1:20">
      <c r="A90" s="11">
        <v>88</v>
      </c>
      <c r="B90" s="20">
        <v>6.6849999999999996</v>
      </c>
      <c r="C90" s="13">
        <v>4.45</v>
      </c>
      <c r="D90" s="11">
        <v>1.25</v>
      </c>
      <c r="E90" s="15">
        <v>0.33019272488946261</v>
      </c>
      <c r="F90" s="3">
        <v>0.77876596835663092</v>
      </c>
      <c r="G90" s="2">
        <v>2.1833333333333331</v>
      </c>
      <c r="H90" s="18">
        <f t="shared" si="19"/>
        <v>0.13480194141273874</v>
      </c>
      <c r="I90" s="2">
        <f t="shared" si="20"/>
        <v>231.93971491033886</v>
      </c>
      <c r="J90" s="44">
        <f t="shared" si="21"/>
        <v>184.77972032160505</v>
      </c>
      <c r="K90" s="45">
        <f t="shared" si="22"/>
        <v>178.03897887877162</v>
      </c>
      <c r="L90" s="45">
        <f t="shared" si="23"/>
        <v>6.7407404760996856</v>
      </c>
      <c r="M90" s="49">
        <f t="shared" si="24"/>
        <v>9.6673377334019618E-7</v>
      </c>
      <c r="N90" s="44">
        <f t="shared" si="13"/>
        <v>230.40169690310907</v>
      </c>
      <c r="O90" s="45">
        <f t="shared" si="14"/>
        <v>8.1606983516730605</v>
      </c>
      <c r="P90" s="51">
        <f t="shared" si="15"/>
        <v>1.3264849274188876E-6</v>
      </c>
      <c r="Q90" s="52">
        <f t="shared" si="25"/>
        <v>238.56239658126705</v>
      </c>
      <c r="R90" s="18">
        <f t="shared" si="16"/>
        <v>2.1528145018206315</v>
      </c>
      <c r="S90" s="2">
        <f t="shared" si="17"/>
        <v>1.3978090769176319</v>
      </c>
      <c r="T90" s="18">
        <f t="shared" si="18"/>
        <v>1.9538702155133219E-4</v>
      </c>
    </row>
    <row r="91" spans="1:20">
      <c r="A91" s="11">
        <v>89</v>
      </c>
      <c r="B91" s="20">
        <v>6.6849999999999996</v>
      </c>
      <c r="C91" s="13">
        <v>4.45</v>
      </c>
      <c r="D91" s="11">
        <v>1.25</v>
      </c>
      <c r="E91" s="15">
        <v>0.49528908733419391</v>
      </c>
      <c r="F91" s="3">
        <v>0.77876596835663103</v>
      </c>
      <c r="G91" s="2">
        <v>4.41</v>
      </c>
      <c r="H91" s="18">
        <f t="shared" si="19"/>
        <v>0.40841901180699242</v>
      </c>
      <c r="I91" s="2">
        <f t="shared" si="20"/>
        <v>85.2764847546445</v>
      </c>
      <c r="J91" s="44">
        <f t="shared" si="21"/>
        <v>63.527782541563056</v>
      </c>
      <c r="K91" s="45">
        <f t="shared" si="22"/>
        <v>58.763180229576925</v>
      </c>
      <c r="L91" s="45">
        <f t="shared" si="23"/>
        <v>4.7645988146317162</v>
      </c>
      <c r="M91" s="49">
        <f t="shared" si="24"/>
        <v>3.4973544237077927E-6</v>
      </c>
      <c r="N91" s="44">
        <f t="shared" si="13"/>
        <v>76.045911550282881</v>
      </c>
      <c r="O91" s="45">
        <f t="shared" si="14"/>
        <v>5.947582905325147</v>
      </c>
      <c r="P91" s="51">
        <f t="shared" si="15"/>
        <v>4.7988267885388272E-6</v>
      </c>
      <c r="Q91" s="52">
        <f t="shared" si="25"/>
        <v>81.993499254434823</v>
      </c>
      <c r="R91" s="18">
        <f t="shared" si="16"/>
        <v>4.4974207952691057</v>
      </c>
      <c r="S91" s="2">
        <f t="shared" si="17"/>
        <v>1.9823309584831181</v>
      </c>
      <c r="T91" s="18">
        <f t="shared" si="18"/>
        <v>3.9296360289605976E-4</v>
      </c>
    </row>
    <row r="92" spans="1:20">
      <c r="A92" s="11">
        <v>90</v>
      </c>
      <c r="B92" s="20">
        <v>6.6849999999999996</v>
      </c>
      <c r="C92" s="13">
        <v>4.45</v>
      </c>
      <c r="D92" s="11">
        <v>1.25</v>
      </c>
      <c r="E92" s="15">
        <v>0.66038544977892533</v>
      </c>
      <c r="F92" s="3">
        <v>0.77876596835663137</v>
      </c>
      <c r="G92" s="2">
        <v>7.3400000000000007</v>
      </c>
      <c r="H92" s="18">
        <f t="shared" si="19"/>
        <v>0.90636297707129998</v>
      </c>
      <c r="I92" s="2">
        <f t="shared" si="20"/>
        <v>41.044321935639431</v>
      </c>
      <c r="J92" s="44">
        <f t="shared" si="21"/>
        <v>30.191970353022974</v>
      </c>
      <c r="K92" s="45">
        <f t="shared" si="22"/>
        <v>26.479457576202403</v>
      </c>
      <c r="L92" s="45">
        <f t="shared" si="23"/>
        <v>3.7125039598022052</v>
      </c>
      <c r="M92" s="49">
        <f t="shared" si="24"/>
        <v>8.8170183684370124E-6</v>
      </c>
      <c r="N92" s="44">
        <f t="shared" si="13"/>
        <v>34.26728235048509</v>
      </c>
      <c r="O92" s="45">
        <f t="shared" si="14"/>
        <v>4.7515872655539892</v>
      </c>
      <c r="P92" s="51">
        <f t="shared" si="15"/>
        <v>1.2098100110951057E-5</v>
      </c>
      <c r="Q92" s="52">
        <f t="shared" si="25"/>
        <v>39.018881714139184</v>
      </c>
      <c r="R92" s="18">
        <f t="shared" si="16"/>
        <v>7.5280967762318491</v>
      </c>
      <c r="S92" s="2">
        <f t="shared" si="17"/>
        <v>2.5626263791804953</v>
      </c>
      <c r="T92" s="18">
        <f t="shared" si="18"/>
        <v>6.5670539592717369E-4</v>
      </c>
    </row>
    <row r="93" spans="1:20">
      <c r="A93" s="11">
        <v>91</v>
      </c>
      <c r="B93" s="20">
        <v>6.6849999999999996</v>
      </c>
      <c r="C93" s="13">
        <v>4.45</v>
      </c>
      <c r="D93" s="11">
        <v>1.25</v>
      </c>
      <c r="E93" s="15">
        <v>0.99057817466838805</v>
      </c>
      <c r="F93" s="3">
        <v>0.77876596835663137</v>
      </c>
      <c r="G93" s="2">
        <v>13.88</v>
      </c>
      <c r="H93" s="18">
        <f t="shared" si="19"/>
        <v>2.570909697905241</v>
      </c>
      <c r="I93" s="2">
        <f t="shared" si="20"/>
        <v>17.217002084113332</v>
      </c>
      <c r="J93" s="44">
        <f t="shared" si="21"/>
        <v>12.014077637569763</v>
      </c>
      <c r="K93" s="45">
        <f t="shared" si="22"/>
        <v>9.3352170321482042</v>
      </c>
      <c r="L93" s="45">
        <f t="shared" si="23"/>
        <v>2.678831057256283</v>
      </c>
      <c r="M93" s="49">
        <f t="shared" si="24"/>
        <v>2.9548165275900661E-5</v>
      </c>
      <c r="N93" s="44">
        <f t="shared" si="13"/>
        <v>12.080780617317988</v>
      </c>
      <c r="O93" s="45">
        <f t="shared" si="14"/>
        <v>3.5578355405515647</v>
      </c>
      <c r="P93" s="51">
        <f t="shared" si="15"/>
        <v>4.0543939761139866E-5</v>
      </c>
      <c r="Q93" s="52">
        <f t="shared" si="25"/>
        <v>15.638656701809314</v>
      </c>
      <c r="R93" s="18">
        <f t="shared" si="16"/>
        <v>14.563592181506028</v>
      </c>
      <c r="S93" s="2">
        <f t="shared" si="17"/>
        <v>4.9250157169022115</v>
      </c>
      <c r="T93" s="18">
        <f t="shared" si="18"/>
        <v>2.4255779811733808E-3</v>
      </c>
    </row>
    <row r="94" spans="1:20">
      <c r="A94" s="11">
        <v>92</v>
      </c>
      <c r="B94" s="20">
        <v>6.6849999999999996</v>
      </c>
      <c r="C94" s="13">
        <v>7.96</v>
      </c>
      <c r="D94" s="11">
        <v>1.25</v>
      </c>
      <c r="E94" s="15">
        <v>0.16509636244473133</v>
      </c>
      <c r="F94" s="3">
        <v>0.77876596835663137</v>
      </c>
      <c r="G94" s="2">
        <v>1.2133333333333334</v>
      </c>
      <c r="H94" s="18">
        <f t="shared" si="19"/>
        <v>3.7456417308577794E-2</v>
      </c>
      <c r="I94" s="2">
        <f t="shared" si="20"/>
        <v>787.40378463185732</v>
      </c>
      <c r="J94" s="44">
        <f t="shared" si="21"/>
        <v>650.80909781354808</v>
      </c>
      <c r="K94" s="45">
        <f t="shared" si="22"/>
        <v>640.74467673404058</v>
      </c>
      <c r="L94" s="45">
        <f t="shared" si="23"/>
        <v>10.064420860655435</v>
      </c>
      <c r="M94" s="49">
        <f t="shared" si="24"/>
        <v>2.1885202356262185E-7</v>
      </c>
      <c r="N94" s="44">
        <f t="shared" si="13"/>
        <v>829.19292017327655</v>
      </c>
      <c r="O94" s="45">
        <f t="shared" si="14"/>
        <v>11.822718074162507</v>
      </c>
      <c r="P94" s="51">
        <f t="shared" si="15"/>
        <v>3.0029354367945747E-7</v>
      </c>
      <c r="Q94" s="52">
        <f t="shared" si="25"/>
        <v>841.01563854773258</v>
      </c>
      <c r="R94" s="18">
        <f t="shared" si="16"/>
        <v>1.1740236405816242</v>
      </c>
      <c r="S94" s="2">
        <f t="shared" si="17"/>
        <v>3.2398098421738304</v>
      </c>
      <c r="T94" s="18">
        <f t="shared" si="18"/>
        <v>1.049636781344642E-3</v>
      </c>
    </row>
    <row r="95" spans="1:20">
      <c r="A95" s="11">
        <v>93</v>
      </c>
      <c r="B95" s="20">
        <v>6.6849999999999996</v>
      </c>
      <c r="C95" s="13">
        <v>7.96</v>
      </c>
      <c r="D95" s="11">
        <v>1.25</v>
      </c>
      <c r="E95" s="15">
        <v>0.33019272488946261</v>
      </c>
      <c r="F95" s="3">
        <v>0.77876596835663092</v>
      </c>
      <c r="G95" s="2">
        <v>4.3833333333333337</v>
      </c>
      <c r="H95" s="18">
        <f t="shared" si="19"/>
        <v>0.27063290527900985</v>
      </c>
      <c r="I95" s="2">
        <f t="shared" si="20"/>
        <v>120.66428816213337</v>
      </c>
      <c r="J95" s="44">
        <f t="shared" si="21"/>
        <v>94.100616196827175</v>
      </c>
      <c r="K95" s="45">
        <f t="shared" si="22"/>
        <v>88.681012293228434</v>
      </c>
      <c r="L95" s="45">
        <f t="shared" si="23"/>
        <v>5.4196017337991984</v>
      </c>
      <c r="M95" s="49">
        <f t="shared" si="24"/>
        <v>2.1697995381911717E-6</v>
      </c>
      <c r="N95" s="44">
        <f t="shared" si="13"/>
        <v>114.76282241181477</v>
      </c>
      <c r="O95" s="45">
        <f t="shared" si="14"/>
        <v>6.6851949708990626</v>
      </c>
      <c r="P95" s="51">
        <f t="shared" si="15"/>
        <v>2.9772481962499967E-6</v>
      </c>
      <c r="Q95" s="52">
        <f t="shared" si="25"/>
        <v>121.44802035996203</v>
      </c>
      <c r="R95" s="18">
        <f t="shared" si="16"/>
        <v>4.3691671093603714</v>
      </c>
      <c r="S95" s="2">
        <f t="shared" si="17"/>
        <v>0.3231838168736646</v>
      </c>
      <c r="T95" s="18">
        <f t="shared" si="18"/>
        <v>1.0444777948903037E-5</v>
      </c>
    </row>
    <row r="96" spans="1:20">
      <c r="A96" s="11">
        <v>94</v>
      </c>
      <c r="B96" s="20">
        <v>6.6849999999999996</v>
      </c>
      <c r="C96" s="13">
        <v>7.96</v>
      </c>
      <c r="D96" s="11">
        <v>1.25</v>
      </c>
      <c r="E96" s="15">
        <v>0.49528908733419391</v>
      </c>
      <c r="F96" s="3">
        <v>0.77876596835663103</v>
      </c>
      <c r="G96" s="2">
        <v>8.9866666666666664</v>
      </c>
      <c r="H96" s="18">
        <f t="shared" si="19"/>
        <v>0.83227336041697009</v>
      </c>
      <c r="I96" s="2">
        <f t="shared" si="20"/>
        <v>43.060765309215611</v>
      </c>
      <c r="J96" s="44">
        <f t="shared" si="21"/>
        <v>32.649620925936325</v>
      </c>
      <c r="K96" s="45">
        <f t="shared" si="22"/>
        <v>28.836679318891051</v>
      </c>
      <c r="L96" s="45">
        <f t="shared" si="23"/>
        <v>3.8129336204687987</v>
      </c>
      <c r="M96" s="49">
        <f t="shared" si="24"/>
        <v>7.9865764782936658E-6</v>
      </c>
      <c r="N96" s="44">
        <f t="shared" si="13"/>
        <v>37.317782262991194</v>
      </c>
      <c r="O96" s="45">
        <f t="shared" si="14"/>
        <v>4.8664616764194024</v>
      </c>
      <c r="P96" s="51">
        <f t="shared" si="15"/>
        <v>1.0958625437829495E-5</v>
      </c>
      <c r="Q96" s="52">
        <f t="shared" si="25"/>
        <v>42.184254898036038</v>
      </c>
      <c r="R96" s="18">
        <f t="shared" si="16"/>
        <v>9.079549777792348</v>
      </c>
      <c r="S96" s="2">
        <f t="shared" si="17"/>
        <v>1.033565776621086</v>
      </c>
      <c r="T96" s="18">
        <f t="shared" si="18"/>
        <v>1.0682582146023487E-4</v>
      </c>
    </row>
    <row r="97" spans="1:20">
      <c r="A97" s="11">
        <v>95</v>
      </c>
      <c r="B97" s="20">
        <v>6.6849999999999996</v>
      </c>
      <c r="C97" s="13">
        <v>7.96</v>
      </c>
      <c r="D97" s="11">
        <v>1.25</v>
      </c>
      <c r="E97" s="15">
        <v>0.66038544977892533</v>
      </c>
      <c r="F97" s="3">
        <v>0.77876596835663137</v>
      </c>
      <c r="G97" s="2">
        <v>14.426666666666668</v>
      </c>
      <c r="H97" s="18">
        <f t="shared" si="19"/>
        <v>1.7814436715552164</v>
      </c>
      <c r="I97" s="2">
        <f t="shared" si="20"/>
        <v>22.278490030225434</v>
      </c>
      <c r="J97" s="44">
        <f t="shared" si="21"/>
        <v>16.477005948895879</v>
      </c>
      <c r="K97" s="45">
        <f t="shared" si="22"/>
        <v>13.472219404528117</v>
      </c>
      <c r="L97" s="45">
        <f t="shared" si="23"/>
        <v>3.0047672364240245</v>
      </c>
      <c r="M97" s="49">
        <f t="shared" si="24"/>
        <v>1.9307943739174489E-5</v>
      </c>
      <c r="N97" s="44">
        <f t="shared" si="13"/>
        <v>17.434509181092459</v>
      </c>
      <c r="O97" s="45">
        <f t="shared" si="14"/>
        <v>3.9367682750861563</v>
      </c>
      <c r="P97" s="51">
        <f t="shared" si="15"/>
        <v>2.6493019128704834E-5</v>
      </c>
      <c r="Q97" s="52">
        <f t="shared" si="25"/>
        <v>21.371303949197742</v>
      </c>
      <c r="R97" s="18">
        <f t="shared" si="16"/>
        <v>14.72968173165162</v>
      </c>
      <c r="S97" s="2">
        <f t="shared" si="17"/>
        <v>2.1003816888975466</v>
      </c>
      <c r="T97" s="18">
        <f t="shared" si="18"/>
        <v>4.4116032390561111E-4</v>
      </c>
    </row>
    <row r="98" spans="1:20">
      <c r="A98" s="11">
        <v>96</v>
      </c>
      <c r="B98" s="20">
        <v>6.6849999999999996</v>
      </c>
      <c r="C98" s="13">
        <v>7.96</v>
      </c>
      <c r="D98" s="11">
        <v>1.25</v>
      </c>
      <c r="E98" s="15">
        <v>0.99057817466838805</v>
      </c>
      <c r="F98" s="3">
        <v>0.77876596835663137</v>
      </c>
      <c r="G98" s="2">
        <v>25.753333333333334</v>
      </c>
      <c r="H98" s="18">
        <f t="shared" si="19"/>
        <v>4.7701364855945938</v>
      </c>
      <c r="I98" s="2">
        <f t="shared" si="20"/>
        <v>10.486778812489414</v>
      </c>
      <c r="J98" s="44">
        <f t="shared" si="21"/>
        <v>7.2389731282694365</v>
      </c>
      <c r="K98" s="45">
        <f t="shared" si="22"/>
        <v>5.0313025785484244</v>
      </c>
      <c r="L98" s="45">
        <f t="shared" si="23"/>
        <v>2.2076100304746462</v>
      </c>
      <c r="M98" s="49">
        <f t="shared" si="24"/>
        <v>6.051924636580526E-5</v>
      </c>
      <c r="N98" s="44">
        <f t="shared" si="13"/>
        <v>6.5110497657924036</v>
      </c>
      <c r="O98" s="45">
        <f t="shared" si="14"/>
        <v>3.0047286307008458</v>
      </c>
      <c r="P98" s="51">
        <f t="shared" si="15"/>
        <v>8.3040305756175252E-5</v>
      </c>
      <c r="Q98" s="52">
        <f t="shared" si="25"/>
        <v>9.5158614367990069</v>
      </c>
      <c r="R98" s="18">
        <f t="shared" si="16"/>
        <v>27.035253633460073</v>
      </c>
      <c r="S98" s="2">
        <f t="shared" si="17"/>
        <v>4.977686901864117</v>
      </c>
      <c r="T98" s="18">
        <f t="shared" si="18"/>
        <v>2.4777366892989594E-3</v>
      </c>
    </row>
    <row r="99" spans="1:20">
      <c r="A99" s="11">
        <v>97</v>
      </c>
      <c r="B99" s="20">
        <v>2.89</v>
      </c>
      <c r="C99" s="13">
        <v>2.68</v>
      </c>
      <c r="D99" s="11">
        <v>1.2370000000000001</v>
      </c>
      <c r="E99" s="15">
        <v>0.16509636244473133</v>
      </c>
      <c r="F99" s="3">
        <v>0.77876596835663137</v>
      </c>
      <c r="G99" s="2">
        <v>0.64666666666666661</v>
      </c>
      <c r="H99" s="18">
        <f t="shared" si="19"/>
        <v>4.5697225913219994E-2</v>
      </c>
      <c r="I99" s="2">
        <f t="shared" si="20"/>
        <v>602.39440515363424</v>
      </c>
      <c r="J99" s="44">
        <f t="shared" si="21"/>
        <v>534.6530728069024</v>
      </c>
      <c r="K99" s="45">
        <f t="shared" si="22"/>
        <v>525.1959942946321</v>
      </c>
      <c r="L99" s="45">
        <f t="shared" si="23"/>
        <v>9.4570782366365869</v>
      </c>
      <c r="M99" s="49">
        <f t="shared" si="24"/>
        <v>2.7563368155475639E-7</v>
      </c>
      <c r="N99" s="44">
        <f t="shared" si="13"/>
        <v>679.6604263530005</v>
      </c>
      <c r="O99" s="45">
        <f t="shared" si="14"/>
        <v>11.157681847717891</v>
      </c>
      <c r="P99" s="51">
        <f t="shared" si="15"/>
        <v>3.7820539030935205E-7</v>
      </c>
      <c r="Q99" s="52">
        <f t="shared" si="25"/>
        <v>690.81810857892378</v>
      </c>
      <c r="R99" s="18">
        <f t="shared" si="16"/>
        <v>0.6038639220223172</v>
      </c>
      <c r="S99" s="2">
        <f t="shared" si="17"/>
        <v>6.6189811305694972</v>
      </c>
      <c r="T99" s="18">
        <f t="shared" si="18"/>
        <v>4.3810911206835059E-3</v>
      </c>
    </row>
    <row r="100" spans="1:20">
      <c r="A100" s="11">
        <v>98</v>
      </c>
      <c r="B100" s="20">
        <v>2.89</v>
      </c>
      <c r="C100" s="13">
        <v>2.68</v>
      </c>
      <c r="D100" s="11">
        <v>1.2370000000000001</v>
      </c>
      <c r="E100" s="15">
        <v>0.33019272488946261</v>
      </c>
      <c r="F100" s="3">
        <v>0.77876596835663092</v>
      </c>
      <c r="G100" s="2">
        <v>2.23</v>
      </c>
      <c r="H100" s="18">
        <f t="shared" si="19"/>
        <v>0.31516952717468222</v>
      </c>
      <c r="I100" s="2">
        <f t="shared" si="20"/>
        <v>101.31229411124815</v>
      </c>
      <c r="J100" s="44">
        <f t="shared" si="21"/>
        <v>81.316730895366973</v>
      </c>
      <c r="K100" s="45">
        <f t="shared" si="22"/>
        <v>76.149493941075207</v>
      </c>
      <c r="L100" s="45">
        <f t="shared" si="23"/>
        <v>5.167234365071625</v>
      </c>
      <c r="M100" s="49">
        <f t="shared" si="24"/>
        <v>2.5892201514721239E-6</v>
      </c>
      <c r="N100" s="44">
        <f t="shared" si="13"/>
        <v>98.545682146847653</v>
      </c>
      <c r="O100" s="45">
        <f t="shared" si="14"/>
        <v>6.4015435752472065</v>
      </c>
      <c r="P100" s="51">
        <f t="shared" si="15"/>
        <v>3.5527480257880574E-6</v>
      </c>
      <c r="Q100" s="52">
        <f t="shared" si="25"/>
        <v>104.94722927484288</v>
      </c>
      <c r="R100" s="18">
        <f t="shared" si="16"/>
        <v>2.1910407217661509</v>
      </c>
      <c r="S100" s="2">
        <f t="shared" si="17"/>
        <v>1.7470528355986115</v>
      </c>
      <c r="T100" s="18">
        <f t="shared" si="18"/>
        <v>3.0521936103731492E-4</v>
      </c>
    </row>
    <row r="101" spans="1:20">
      <c r="A101" s="11">
        <v>99</v>
      </c>
      <c r="B101" s="20">
        <v>2.89</v>
      </c>
      <c r="C101" s="13">
        <v>2.68</v>
      </c>
      <c r="D101" s="11">
        <v>1.2370000000000001</v>
      </c>
      <c r="E101" s="15">
        <v>0.49528908733419391</v>
      </c>
      <c r="F101" s="3">
        <v>0.77876596835663103</v>
      </c>
      <c r="G101" s="2">
        <v>4.4866666666666664</v>
      </c>
      <c r="H101" s="18">
        <f t="shared" si="19"/>
        <v>0.95116184658547565</v>
      </c>
      <c r="I101" s="2">
        <f t="shared" si="20"/>
        <v>37.541837405579308</v>
      </c>
      <c r="J101" s="44">
        <f t="shared" si="21"/>
        <v>28.889172695116187</v>
      </c>
      <c r="K101" s="45">
        <f t="shared" si="22"/>
        <v>25.232298883892682</v>
      </c>
      <c r="L101" s="45">
        <f t="shared" si="23"/>
        <v>3.6568644867171982</v>
      </c>
      <c r="M101" s="49">
        <f t="shared" si="24"/>
        <v>9.3245063092926746E-6</v>
      </c>
      <c r="N101" s="44">
        <f t="shared" si="13"/>
        <v>32.653324099178342</v>
      </c>
      <c r="O101" s="45">
        <f t="shared" si="14"/>
        <v>4.6878718787704212</v>
      </c>
      <c r="P101" s="51">
        <f t="shared" si="15"/>
        <v>1.2794439809590092E-5</v>
      </c>
      <c r="Q101" s="52">
        <f t="shared" si="25"/>
        <v>37.341208772388576</v>
      </c>
      <c r="R101" s="18">
        <f t="shared" si="16"/>
        <v>4.4987036088332113</v>
      </c>
      <c r="S101" s="2">
        <f t="shared" si="17"/>
        <v>0.26828251485612792</v>
      </c>
      <c r="T101" s="18">
        <f t="shared" si="18"/>
        <v>7.1975507777528505E-6</v>
      </c>
    </row>
    <row r="102" spans="1:20">
      <c r="A102" s="11">
        <v>100</v>
      </c>
      <c r="B102" s="20">
        <v>2.89</v>
      </c>
      <c r="C102" s="13">
        <v>2.68</v>
      </c>
      <c r="D102" s="11">
        <v>1.2370000000000001</v>
      </c>
      <c r="E102" s="15">
        <v>0.66038544977892533</v>
      </c>
      <c r="F102" s="3">
        <v>0.77876596835663137</v>
      </c>
      <c r="G102" s="2">
        <v>7.1966666666666663</v>
      </c>
      <c r="H102" s="18">
        <f t="shared" si="19"/>
        <v>2.0342332112709687</v>
      </c>
      <c r="I102" s="2">
        <f t="shared" si="20"/>
        <v>19.455352150932047</v>
      </c>
      <c r="J102" s="44">
        <f t="shared" si="21"/>
        <v>14.680604736411677</v>
      </c>
      <c r="K102" s="45">
        <f t="shared" si="22"/>
        <v>11.798057305831241</v>
      </c>
      <c r="L102" s="45">
        <f t="shared" si="23"/>
        <v>2.8825249098780468</v>
      </c>
      <c r="M102" s="49">
        <f t="shared" si="24"/>
        <v>2.2520702388400637E-5</v>
      </c>
      <c r="N102" s="44">
        <f t="shared" si="13"/>
        <v>15.267962333543544</v>
      </c>
      <c r="O102" s="45">
        <f t="shared" si="14"/>
        <v>3.7949580953502937</v>
      </c>
      <c r="P102" s="51">
        <f t="shared" si="15"/>
        <v>3.0901343365592179E-5</v>
      </c>
      <c r="Q102" s="52">
        <f t="shared" si="25"/>
        <v>19.062951330237201</v>
      </c>
      <c r="R102" s="18">
        <f t="shared" si="16"/>
        <v>7.2703591660086619</v>
      </c>
      <c r="S102" s="2">
        <f t="shared" si="17"/>
        <v>1.0239810005835428</v>
      </c>
      <c r="T102" s="18">
        <f t="shared" si="18"/>
        <v>1.0485370895560735E-4</v>
      </c>
    </row>
    <row r="103" spans="1:20">
      <c r="A103" s="11">
        <v>101</v>
      </c>
      <c r="B103" s="20">
        <v>2.89</v>
      </c>
      <c r="C103" s="13">
        <v>2.68</v>
      </c>
      <c r="D103" s="11">
        <v>1.2370000000000001</v>
      </c>
      <c r="E103" s="15">
        <v>0.99057817466838805</v>
      </c>
      <c r="F103" s="3">
        <v>0.77876596835663137</v>
      </c>
      <c r="G103" s="2">
        <v>13.203333333333333</v>
      </c>
      <c r="H103" s="18">
        <f t="shared" si="19"/>
        <v>5.5981457270803423</v>
      </c>
      <c r="I103" s="2">
        <f t="shared" si="20"/>
        <v>8.6701369018323167</v>
      </c>
      <c r="J103" s="44">
        <f t="shared" si="21"/>
        <v>6.3869425715064718</v>
      </c>
      <c r="K103" s="45">
        <f t="shared" si="22"/>
        <v>4.2871338421761598</v>
      </c>
      <c r="L103" s="45">
        <f t="shared" si="23"/>
        <v>2.0997358647813695</v>
      </c>
      <c r="M103" s="49">
        <f t="shared" si="24"/>
        <v>7.2864548943225591E-5</v>
      </c>
      <c r="N103" s="44">
        <f t="shared" si="13"/>
        <v>5.5480149252075259</v>
      </c>
      <c r="O103" s="45">
        <f t="shared" si="14"/>
        <v>2.8770679128584558</v>
      </c>
      <c r="P103" s="51">
        <f t="shared" si="15"/>
        <v>9.9979672358412381E-5</v>
      </c>
      <c r="Q103" s="52">
        <f t="shared" si="25"/>
        <v>8.4251828177383405</v>
      </c>
      <c r="R103" s="18">
        <f t="shared" si="16"/>
        <v>13.393895262529092</v>
      </c>
      <c r="S103" s="2">
        <f t="shared" si="17"/>
        <v>1.4432865124647252</v>
      </c>
      <c r="T103" s="18">
        <f t="shared" si="18"/>
        <v>2.0830759570625895E-4</v>
      </c>
    </row>
    <row r="104" spans="1:20">
      <c r="A104" s="11">
        <v>102</v>
      </c>
      <c r="B104" s="20">
        <v>2.89</v>
      </c>
      <c r="C104" s="13">
        <v>4.45</v>
      </c>
      <c r="D104" s="11">
        <v>1.2370000000000001</v>
      </c>
      <c r="E104" s="15">
        <v>0.16509636244473133</v>
      </c>
      <c r="F104" s="3">
        <v>0.77876596835663137</v>
      </c>
      <c r="G104" s="2">
        <v>1.2133333333333334</v>
      </c>
      <c r="H104" s="18">
        <f t="shared" si="19"/>
        <v>8.5741186765010705E-2</v>
      </c>
      <c r="I104" s="2">
        <f t="shared" si="20"/>
        <v>381.00091322664167</v>
      </c>
      <c r="J104" s="44">
        <f t="shared" si="21"/>
        <v>287.67845187133253</v>
      </c>
      <c r="K104" s="45">
        <f t="shared" si="22"/>
        <v>279.91215080538086</v>
      </c>
      <c r="L104" s="45">
        <f t="shared" si="23"/>
        <v>7.766300493999637</v>
      </c>
      <c r="M104" s="49">
        <f t="shared" si="24"/>
        <v>5.7195199317050796E-7</v>
      </c>
      <c r="N104" s="44">
        <f t="shared" si="13"/>
        <v>362.23660085846728</v>
      </c>
      <c r="O104" s="45">
        <f t="shared" si="14"/>
        <v>9.2971505672947146</v>
      </c>
      <c r="P104" s="51">
        <f t="shared" si="15"/>
        <v>7.8479279308356731E-7</v>
      </c>
      <c r="Q104" s="52">
        <f t="shared" si="25"/>
        <v>371.53375221055478</v>
      </c>
      <c r="R104" s="18">
        <f t="shared" si="16"/>
        <v>1.2286947438337723</v>
      </c>
      <c r="S104" s="2">
        <f t="shared" si="17"/>
        <v>1.2660503159702416</v>
      </c>
      <c r="T104" s="18">
        <f t="shared" si="18"/>
        <v>1.6028834025683485E-4</v>
      </c>
    </row>
    <row r="105" spans="1:20">
      <c r="A105" s="11">
        <v>103</v>
      </c>
      <c r="B105" s="20">
        <v>2.89</v>
      </c>
      <c r="C105" s="13">
        <v>4.45</v>
      </c>
      <c r="D105" s="11">
        <v>1.2370000000000001</v>
      </c>
      <c r="E105" s="15">
        <v>0.33019272488946261</v>
      </c>
      <c r="F105" s="3">
        <v>0.77876596835663092</v>
      </c>
      <c r="G105" s="2">
        <v>4.6133333333333333</v>
      </c>
      <c r="H105" s="18">
        <f t="shared" si="19"/>
        <v>0.65200990375150991</v>
      </c>
      <c r="I105" s="2">
        <f t="shared" si="20"/>
        <v>52.70922119733067</v>
      </c>
      <c r="J105" s="44">
        <f t="shared" si="21"/>
        <v>40.924936570242252</v>
      </c>
      <c r="K105" s="45">
        <f t="shared" si="22"/>
        <v>36.809256825563089</v>
      </c>
      <c r="L105" s="45">
        <f t="shared" si="23"/>
        <v>4.1156737275546007</v>
      </c>
      <c r="M105" s="49">
        <f t="shared" si="24"/>
        <v>6.0171245578365971E-6</v>
      </c>
      <c r="N105" s="44">
        <f t="shared" si="13"/>
        <v>47.635159939480552</v>
      </c>
      <c r="O105" s="45">
        <f t="shared" si="14"/>
        <v>5.2117714037650522</v>
      </c>
      <c r="P105" s="51">
        <f t="shared" si="15"/>
        <v>8.256280325031666E-6</v>
      </c>
      <c r="Q105" s="52">
        <f t="shared" si="25"/>
        <v>52.846939599525925</v>
      </c>
      <c r="R105" s="18">
        <f t="shared" si="16"/>
        <v>4.6073182701819109</v>
      </c>
      <c r="S105" s="2">
        <f t="shared" si="17"/>
        <v>0.13038431686609286</v>
      </c>
      <c r="T105" s="18">
        <f t="shared" si="18"/>
        <v>1.7000070084637707E-6</v>
      </c>
    </row>
    <row r="106" spans="1:20">
      <c r="A106" s="11">
        <v>104</v>
      </c>
      <c r="B106" s="20">
        <v>2.89</v>
      </c>
      <c r="C106" s="13">
        <v>4.45</v>
      </c>
      <c r="D106" s="11">
        <v>1.2370000000000001</v>
      </c>
      <c r="E106" s="15">
        <v>0.49528908733419391</v>
      </c>
      <c r="F106" s="3">
        <v>0.77876596835663103</v>
      </c>
      <c r="G106" s="2">
        <v>8.75</v>
      </c>
      <c r="H106" s="18">
        <f t="shared" si="19"/>
        <v>1.8549775982814813</v>
      </c>
      <c r="I106" s="2">
        <f t="shared" si="20"/>
        <v>21.978164679783227</v>
      </c>
      <c r="J106" s="44">
        <f t="shared" si="21"/>
        <v>15.905147379167559</v>
      </c>
      <c r="K106" s="45">
        <f t="shared" si="22"/>
        <v>12.938161637226493</v>
      </c>
      <c r="L106" s="45">
        <f t="shared" si="23"/>
        <v>2.9669655065178469</v>
      </c>
      <c r="M106" s="49">
        <f t="shared" si="24"/>
        <v>2.0235423219490027E-5</v>
      </c>
      <c r="N106" s="44">
        <f t="shared" si="13"/>
        <v>16.743380661902492</v>
      </c>
      <c r="O106" s="45">
        <f t="shared" si="14"/>
        <v>3.8929531422975097</v>
      </c>
      <c r="P106" s="51">
        <f t="shared" si="15"/>
        <v>2.776564204212397E-5</v>
      </c>
      <c r="Q106" s="52">
        <f t="shared" si="25"/>
        <v>20.636361569842045</v>
      </c>
      <c r="R106" s="18">
        <f t="shared" si="16"/>
        <v>9.0299885647418279</v>
      </c>
      <c r="S106" s="2">
        <f t="shared" si="17"/>
        <v>3.1998693113351759</v>
      </c>
      <c r="T106" s="18">
        <f t="shared" si="18"/>
        <v>1.0239163609624654E-3</v>
      </c>
    </row>
    <row r="107" spans="1:20">
      <c r="A107" s="11">
        <v>105</v>
      </c>
      <c r="B107" s="20">
        <v>2.89</v>
      </c>
      <c r="C107" s="13">
        <v>4.45</v>
      </c>
      <c r="D107" s="11">
        <v>1.2370000000000001</v>
      </c>
      <c r="E107" s="15">
        <v>0.66038544977892533</v>
      </c>
      <c r="F107" s="21">
        <v>0.77876596835663137</v>
      </c>
      <c r="G107" s="2">
        <v>13.403333333333334</v>
      </c>
      <c r="H107" s="18">
        <f t="shared" si="19"/>
        <v>3.7886298020011884</v>
      </c>
      <c r="I107" s="2">
        <f t="shared" si="20"/>
        <v>12.488797651889161</v>
      </c>
      <c r="J107" s="44">
        <f t="shared" si="21"/>
        <v>8.7074616762617172</v>
      </c>
      <c r="K107" s="45">
        <f t="shared" si="22"/>
        <v>6.3347440246927755</v>
      </c>
      <c r="L107" s="45">
        <f t="shared" si="23"/>
        <v>2.372671322692212</v>
      </c>
      <c r="M107" s="49">
        <f t="shared" si="24"/>
        <v>4.6328876729907546E-5</v>
      </c>
      <c r="N107" s="44">
        <f t="shared" si="13"/>
        <v>8.1978439885900301</v>
      </c>
      <c r="O107" s="45">
        <f t="shared" si="14"/>
        <v>3.1992685708130524</v>
      </c>
      <c r="P107" s="51">
        <f t="shared" si="15"/>
        <v>6.3569266308071705E-5</v>
      </c>
      <c r="Q107" s="52">
        <f t="shared" si="25"/>
        <v>11.39717612866939</v>
      </c>
      <c r="R107" s="18">
        <f t="shared" si="16"/>
        <v>14.030543772594912</v>
      </c>
      <c r="S107" s="2">
        <f t="shared" si="17"/>
        <v>4.6795108624340562</v>
      </c>
      <c r="T107" s="18">
        <f t="shared" si="18"/>
        <v>2.1897821911638321E-3</v>
      </c>
    </row>
    <row r="108" spans="1:20">
      <c r="A108" s="11">
        <v>106</v>
      </c>
      <c r="B108" s="20">
        <v>2.89</v>
      </c>
      <c r="C108" s="13">
        <v>4.45</v>
      </c>
      <c r="D108" s="11">
        <v>1.2370000000000001</v>
      </c>
      <c r="E108" s="15">
        <v>0.99057817466838805</v>
      </c>
      <c r="F108" s="3">
        <v>0.77876596835663137</v>
      </c>
      <c r="G108" s="2">
        <v>22.506666666666668</v>
      </c>
      <c r="H108" s="18">
        <f t="shared" si="19"/>
        <v>9.5427114236926229</v>
      </c>
      <c r="I108" s="2">
        <f t="shared" si="20"/>
        <v>6.6437788398238045</v>
      </c>
      <c r="J108" s="44">
        <f t="shared" si="21"/>
        <v>4.2920528915446985</v>
      </c>
      <c r="K108" s="45">
        <f t="shared" si="22"/>
        <v>2.515008463989894</v>
      </c>
      <c r="L108" s="45">
        <f t="shared" si="23"/>
        <v>1.7769091767801815</v>
      </c>
      <c r="M108" s="49">
        <f t="shared" si="24"/>
        <v>1.3525077462323563E-4</v>
      </c>
      <c r="N108" s="44">
        <f t="shared" si="13"/>
        <v>3.2546929974447578</v>
      </c>
      <c r="O108" s="45">
        <f t="shared" si="14"/>
        <v>2.4922077359774479</v>
      </c>
      <c r="P108" s="51">
        <f t="shared" si="15"/>
        <v>1.8558171743557854E-4</v>
      </c>
      <c r="Q108" s="52">
        <f t="shared" si="25"/>
        <v>5.747086315139641</v>
      </c>
      <c r="R108" s="18">
        <f t="shared" si="16"/>
        <v>24.198859751062418</v>
      </c>
      <c r="S108" s="2">
        <f t="shared" si="17"/>
        <v>7.5186304105261419</v>
      </c>
      <c r="T108" s="18">
        <f t="shared" si="18"/>
        <v>5.6529803250088499E-3</v>
      </c>
    </row>
    <row r="109" spans="1:20">
      <c r="A109" s="11">
        <v>107</v>
      </c>
      <c r="B109" s="20">
        <v>2.89</v>
      </c>
      <c r="C109" s="13">
        <v>7.96</v>
      </c>
      <c r="D109" s="11">
        <v>1.2370000000000001</v>
      </c>
      <c r="E109" s="15">
        <v>0.16509636244473133</v>
      </c>
      <c r="F109" s="3">
        <v>0.77876596835663137</v>
      </c>
      <c r="G109" s="2">
        <v>2.4750000000000001</v>
      </c>
      <c r="H109" s="18">
        <f t="shared" si="19"/>
        <v>0.17489788783796831</v>
      </c>
      <c r="I109" s="2">
        <f t="shared" si="20"/>
        <v>191.59680103101809</v>
      </c>
      <c r="J109" s="44">
        <f t="shared" si="21"/>
        <v>143.43606479269684</v>
      </c>
      <c r="K109" s="45">
        <f t="shared" si="22"/>
        <v>137.22292645543246</v>
      </c>
      <c r="L109" s="45">
        <f t="shared" si="23"/>
        <v>6.2131370296216533</v>
      </c>
      <c r="M109" s="49">
        <f t="shared" si="24"/>
        <v>1.307642728962878E-6</v>
      </c>
      <c r="N109" s="44">
        <f t="shared" si="13"/>
        <v>177.58131005048088</v>
      </c>
      <c r="O109" s="45">
        <f t="shared" si="14"/>
        <v>7.5731854456203296</v>
      </c>
      <c r="P109" s="51">
        <f t="shared" si="15"/>
        <v>1.7942565143089906E-6</v>
      </c>
      <c r="Q109" s="52">
        <f t="shared" si="25"/>
        <v>185.15449729035774</v>
      </c>
      <c r="R109" s="18">
        <f t="shared" si="16"/>
        <v>2.5176896668958575</v>
      </c>
      <c r="S109" s="2">
        <f t="shared" si="17"/>
        <v>1.7248350260952485</v>
      </c>
      <c r="T109" s="18">
        <f t="shared" si="18"/>
        <v>2.9750558672449965E-4</v>
      </c>
    </row>
    <row r="110" spans="1:20">
      <c r="A110" s="11">
        <v>108</v>
      </c>
      <c r="B110" s="20">
        <v>2.89</v>
      </c>
      <c r="C110" s="13">
        <v>7.96</v>
      </c>
      <c r="D110" s="11">
        <v>1.2370000000000001</v>
      </c>
      <c r="E110" s="15">
        <v>0.33019272488946261</v>
      </c>
      <c r="F110" s="3">
        <v>0.77876596835663092</v>
      </c>
      <c r="G110" s="2">
        <v>8.7733333333333334</v>
      </c>
      <c r="H110" s="18">
        <f t="shared" si="19"/>
        <v>1.2399494701401548</v>
      </c>
      <c r="I110" s="2">
        <f t="shared" si="20"/>
        <v>30.495755388556187</v>
      </c>
      <c r="J110" s="44">
        <f t="shared" si="21"/>
        <v>22.721275421131168</v>
      </c>
      <c r="K110" s="45">
        <f t="shared" si="22"/>
        <v>19.355627449308251</v>
      </c>
      <c r="L110" s="45">
        <f t="shared" si="23"/>
        <v>3.3656352895857182</v>
      </c>
      <c r="M110" s="49">
        <f t="shared" si="24"/>
        <v>1.2682237197900873E-5</v>
      </c>
      <c r="N110" s="44">
        <f t="shared" si="13"/>
        <v>25.048275591277008</v>
      </c>
      <c r="O110" s="45">
        <f t="shared" si="14"/>
        <v>4.3534665706025661</v>
      </c>
      <c r="P110" s="51">
        <f t="shared" si="15"/>
        <v>1.7401684882531427E-5</v>
      </c>
      <c r="Q110" s="52">
        <f t="shared" si="25"/>
        <v>29.401759563564458</v>
      </c>
      <c r="R110" s="18">
        <f t="shared" si="16"/>
        <v>8.9350639884147309</v>
      </c>
      <c r="S110" s="2">
        <f t="shared" si="17"/>
        <v>1.8434345184049867</v>
      </c>
      <c r="T110" s="18">
        <f t="shared" si="18"/>
        <v>3.3982508236470255E-4</v>
      </c>
    </row>
    <row r="111" spans="1:20">
      <c r="A111" s="11">
        <v>109</v>
      </c>
      <c r="B111" s="20">
        <v>2.89</v>
      </c>
      <c r="C111" s="13">
        <v>7.96</v>
      </c>
      <c r="D111" s="11">
        <v>1.2370000000000001</v>
      </c>
      <c r="E111" s="15">
        <v>0.49528908733419391</v>
      </c>
      <c r="F111" s="3">
        <v>0.77876596835663103</v>
      </c>
      <c r="G111" s="2">
        <v>16.259999999999998</v>
      </c>
      <c r="H111" s="18">
        <f t="shared" si="19"/>
        <v>3.447078371206501</v>
      </c>
      <c r="I111" s="2">
        <f t="shared" si="20"/>
        <v>13.317381234773835</v>
      </c>
      <c r="J111" s="44">
        <f t="shared" si="21"/>
        <v>9.4063416896237655</v>
      </c>
      <c r="K111" s="45">
        <f t="shared" si="22"/>
        <v>6.9624178552110596</v>
      </c>
      <c r="L111" s="45">
        <f t="shared" si="23"/>
        <v>2.4438823140854957</v>
      </c>
      <c r="M111" s="49">
        <f t="shared" si="24"/>
        <v>4.152032721016924E-5</v>
      </c>
      <c r="N111" s="44">
        <f t="shared" si="13"/>
        <v>9.0101218199044784</v>
      </c>
      <c r="O111" s="45">
        <f t="shared" si="14"/>
        <v>3.2829202711809171</v>
      </c>
      <c r="P111" s="51">
        <f t="shared" si="15"/>
        <v>5.6971308693906958E-5</v>
      </c>
      <c r="Q111" s="52">
        <f t="shared" si="25"/>
        <v>12.29309906239409</v>
      </c>
      <c r="R111" s="18">
        <f t="shared" si="16"/>
        <v>16.923853872204823</v>
      </c>
      <c r="S111" s="2">
        <f t="shared" si="17"/>
        <v>4.0827421414810914</v>
      </c>
      <c r="T111" s="18">
        <f t="shared" si="18"/>
        <v>1.6668783393825606E-3</v>
      </c>
    </row>
    <row r="112" spans="1:20">
      <c r="A112" s="11">
        <v>110</v>
      </c>
      <c r="B112" s="20">
        <v>2.89</v>
      </c>
      <c r="C112" s="13">
        <v>7.96</v>
      </c>
      <c r="D112" s="11">
        <v>1.2370000000000001</v>
      </c>
      <c r="E112" s="15">
        <v>0.66038544977892533</v>
      </c>
      <c r="F112" s="3">
        <v>0.77876596835663137</v>
      </c>
      <c r="G112" s="2">
        <v>23.883333333333333</v>
      </c>
      <c r="H112" s="18">
        <f t="shared" si="19"/>
        <v>6.7509406941901293</v>
      </c>
      <c r="I112" s="2">
        <f t="shared" si="20"/>
        <v>8.2301693469724349</v>
      </c>
      <c r="J112" s="44">
        <f t="shared" si="21"/>
        <v>5.5353616910872159</v>
      </c>
      <c r="K112" s="45">
        <f t="shared" si="22"/>
        <v>3.5550601149043479</v>
      </c>
      <c r="L112" s="45">
        <f t="shared" si="23"/>
        <v>1.9802110385134588</v>
      </c>
      <c r="M112" s="49">
        <f t="shared" si="24"/>
        <v>9.0537669409342062E-5</v>
      </c>
      <c r="N112" s="44">
        <f t="shared" si="13"/>
        <v>4.6006323346993048</v>
      </c>
      <c r="O112" s="45">
        <f t="shared" si="14"/>
        <v>2.7350950948581088</v>
      </c>
      <c r="P112" s="51">
        <f t="shared" si="15"/>
        <v>1.2422950055854091E-4</v>
      </c>
      <c r="Q112" s="52">
        <f t="shared" si="25"/>
        <v>7.3358516590579725</v>
      </c>
      <c r="R112" s="18">
        <f t="shared" si="16"/>
        <v>25.297293262619583</v>
      </c>
      <c r="S112" s="2">
        <f t="shared" si="17"/>
        <v>5.9202788386025818</v>
      </c>
      <c r="T112" s="18">
        <f t="shared" si="18"/>
        <v>3.5049701526805531E-3</v>
      </c>
    </row>
    <row r="113" spans="1:20">
      <c r="A113" s="11">
        <v>111</v>
      </c>
      <c r="B113" s="20">
        <v>2.89</v>
      </c>
      <c r="C113" s="13">
        <v>7.96</v>
      </c>
      <c r="D113" s="11">
        <v>1.2370000000000001</v>
      </c>
      <c r="E113" s="15">
        <v>0.99057817466838805</v>
      </c>
      <c r="F113" s="3">
        <v>0.77876596835663137</v>
      </c>
      <c r="G113" s="2">
        <v>38.54</v>
      </c>
      <c r="H113" s="18">
        <f t="shared" si="19"/>
        <v>16.34076266006133</v>
      </c>
      <c r="I113" s="2">
        <f t="shared" si="20"/>
        <v>4.7409621702613629</v>
      </c>
      <c r="J113" s="44">
        <f t="shared" si="21"/>
        <v>2.9705513130569061</v>
      </c>
      <c r="K113" s="45">
        <f t="shared" si="22"/>
        <v>1.4687196980504902</v>
      </c>
      <c r="L113" s="45">
        <f t="shared" si="23"/>
        <v>1.5015792696938666</v>
      </c>
      <c r="M113" s="49">
        <f t="shared" si="24"/>
        <v>2.523453125487806E-4</v>
      </c>
      <c r="N113" s="44">
        <f t="shared" si="13"/>
        <v>1.9006821586876845</v>
      </c>
      <c r="O113" s="45">
        <f t="shared" si="14"/>
        <v>2.1599696945660951</v>
      </c>
      <c r="P113" s="51">
        <f t="shared" si="15"/>
        <v>3.4625070813882941E-4</v>
      </c>
      <c r="Q113" s="52">
        <f t="shared" si="25"/>
        <v>4.0609981039619187</v>
      </c>
      <c r="R113" s="18">
        <f t="shared" si="16"/>
        <v>41.641710632951501</v>
      </c>
      <c r="S113" s="2">
        <f t="shared" si="17"/>
        <v>8.0480296651569851</v>
      </c>
      <c r="T113" s="18">
        <f t="shared" si="18"/>
        <v>6.4770781491246847E-3</v>
      </c>
    </row>
    <row r="114" spans="1:20">
      <c r="A114" s="11">
        <v>112</v>
      </c>
      <c r="B114" s="20">
        <v>1.35</v>
      </c>
      <c r="C114" s="13">
        <v>2.68</v>
      </c>
      <c r="D114" s="11">
        <v>1.224</v>
      </c>
      <c r="E114" s="15">
        <v>0.16509636244473133</v>
      </c>
      <c r="F114" s="3">
        <v>0.77876596835663137</v>
      </c>
      <c r="G114" s="2">
        <v>1.21</v>
      </c>
      <c r="H114" s="18">
        <f t="shared" si="19"/>
        <v>0.18112171602603325</v>
      </c>
      <c r="I114" s="2">
        <f t="shared" si="20"/>
        <v>175.45044138357531</v>
      </c>
      <c r="J114" s="44">
        <f t="shared" si="21"/>
        <v>138.65308696492221</v>
      </c>
      <c r="K114" s="45">
        <f t="shared" si="22"/>
        <v>132.50757847584879</v>
      </c>
      <c r="L114" s="45">
        <f t="shared" si="23"/>
        <v>6.1455071273002853</v>
      </c>
      <c r="M114" s="49">
        <f t="shared" si="24"/>
        <v>1.3617731291639768E-6</v>
      </c>
      <c r="N114" s="44">
        <f t="shared" si="13"/>
        <v>171.47913971212773</v>
      </c>
      <c r="O114" s="45">
        <f t="shared" si="14"/>
        <v>7.4977186429148359</v>
      </c>
      <c r="P114" s="51">
        <f t="shared" si="15"/>
        <v>1.8685304891736735E-6</v>
      </c>
      <c r="Q114" s="52">
        <f t="shared" si="25"/>
        <v>178.97686022357306</v>
      </c>
      <c r="R114" s="18">
        <f t="shared" si="16"/>
        <v>1.1980202539122358</v>
      </c>
      <c r="S114" s="2">
        <f t="shared" si="17"/>
        <v>0.99006166014580144</v>
      </c>
      <c r="T114" s="18">
        <f t="shared" si="18"/>
        <v>9.8022209089066053E-5</v>
      </c>
    </row>
    <row r="115" spans="1:20">
      <c r="A115" s="11">
        <v>113</v>
      </c>
      <c r="B115" s="20">
        <v>1.35</v>
      </c>
      <c r="C115" s="13">
        <v>2.68</v>
      </c>
      <c r="D115" s="11">
        <v>1.224</v>
      </c>
      <c r="E115" s="15">
        <v>0.33019272488946261</v>
      </c>
      <c r="F115" s="3">
        <v>0.77876596835663092</v>
      </c>
      <c r="G115" s="2">
        <v>4.2733333333333334</v>
      </c>
      <c r="H115" s="18">
        <f t="shared" si="19"/>
        <v>1.2793280437761683</v>
      </c>
      <c r="I115" s="2">
        <f t="shared" si="20"/>
        <v>28.133363687627721</v>
      </c>
      <c r="J115" s="44">
        <f t="shared" si="21"/>
        <v>22.092722110156039</v>
      </c>
      <c r="K115" s="45">
        <f t="shared" si="22"/>
        <v>18.759848278757069</v>
      </c>
      <c r="L115" s="45">
        <f t="shared" si="23"/>
        <v>3.3328606807922738</v>
      </c>
      <c r="M115" s="49">
        <f t="shared" si="24"/>
        <v>1.3150606695028804E-5</v>
      </c>
      <c r="N115" s="44">
        <f t="shared" si="13"/>
        <v>24.27727289996194</v>
      </c>
      <c r="O115" s="45">
        <f t="shared" si="14"/>
        <v>4.3157327889205055</v>
      </c>
      <c r="P115" s="51">
        <f t="shared" si="15"/>
        <v>1.8044348970138856E-5</v>
      </c>
      <c r="Q115" s="52">
        <f t="shared" si="25"/>
        <v>28.593023733231416</v>
      </c>
      <c r="R115" s="18">
        <f t="shared" si="16"/>
        <v>4.238845216006947</v>
      </c>
      <c r="S115" s="2">
        <f t="shared" si="17"/>
        <v>0.80705422760654744</v>
      </c>
      <c r="T115" s="18">
        <f t="shared" si="18"/>
        <v>6.513365262976009E-5</v>
      </c>
    </row>
    <row r="116" spans="1:20">
      <c r="A116" s="11">
        <v>114</v>
      </c>
      <c r="B116" s="20">
        <v>1.35</v>
      </c>
      <c r="C116" s="13">
        <v>2.68</v>
      </c>
      <c r="D116" s="11">
        <v>1.224</v>
      </c>
      <c r="E116" s="15">
        <v>0.49528908733419391</v>
      </c>
      <c r="F116" s="3">
        <v>0.77876596835663103</v>
      </c>
      <c r="G116" s="2">
        <v>7.82</v>
      </c>
      <c r="H116" s="18">
        <f t="shared" si="19"/>
        <v>3.5116656677444129</v>
      </c>
      <c r="I116" s="2">
        <f t="shared" si="20"/>
        <v>12.601810782390841</v>
      </c>
      <c r="J116" s="44">
        <f t="shared" si="21"/>
        <v>9.2641296708448078</v>
      </c>
      <c r="K116" s="45">
        <f t="shared" si="22"/>
        <v>6.8343635957279218</v>
      </c>
      <c r="L116" s="45">
        <f t="shared" si="23"/>
        <v>2.4297236511028508</v>
      </c>
      <c r="M116" s="49">
        <f t="shared" si="24"/>
        <v>4.2424014035719221E-5</v>
      </c>
      <c r="N116" s="44">
        <f t="shared" si="13"/>
        <v>8.8444057566783716</v>
      </c>
      <c r="O116" s="45">
        <f t="shared" si="14"/>
        <v>3.2663007705417422</v>
      </c>
      <c r="P116" s="51">
        <f t="shared" si="15"/>
        <v>5.8211284979267617E-5</v>
      </c>
      <c r="Q116" s="52">
        <f t="shared" si="25"/>
        <v>12.110764738505093</v>
      </c>
      <c r="R116" s="18">
        <f t="shared" si="16"/>
        <v>7.9769605891918696</v>
      </c>
      <c r="S116" s="2">
        <f t="shared" si="17"/>
        <v>2.007168659742574</v>
      </c>
      <c r="T116" s="18">
        <f t="shared" si="18"/>
        <v>4.0287260286528002E-4</v>
      </c>
    </row>
    <row r="117" spans="1:20">
      <c r="A117" s="11">
        <v>115</v>
      </c>
      <c r="B117" s="20">
        <v>1.35</v>
      </c>
      <c r="C117" s="13">
        <v>2.68</v>
      </c>
      <c r="D117" s="11">
        <v>1.224</v>
      </c>
      <c r="E117" s="15">
        <v>0.66038544977892533</v>
      </c>
      <c r="F117" s="3">
        <v>0.77876596835663137</v>
      </c>
      <c r="G117" s="2">
        <v>11.473333333333334</v>
      </c>
      <c r="H117" s="18">
        <f t="shared" si="19"/>
        <v>6.869652303709163</v>
      </c>
      <c r="I117" s="2">
        <f t="shared" si="20"/>
        <v>7.8055942944514349</v>
      </c>
      <c r="J117" s="44">
        <f t="shared" si="21"/>
        <v>5.4631552089842952</v>
      </c>
      <c r="K117" s="45">
        <f t="shared" si="22"/>
        <v>3.4936265969445892</v>
      </c>
      <c r="L117" s="45">
        <f t="shared" si="23"/>
        <v>1.9694362254073992</v>
      </c>
      <c r="M117" s="49">
        <f t="shared" si="24"/>
        <v>9.2386632307082988E-5</v>
      </c>
      <c r="N117" s="44">
        <f t="shared" si="13"/>
        <v>4.5211307172793695</v>
      </c>
      <c r="O117" s="45">
        <f t="shared" si="14"/>
        <v>2.7222680464238991</v>
      </c>
      <c r="P117" s="51">
        <f t="shared" si="15"/>
        <v>1.2676651900441144E-4</v>
      </c>
      <c r="Q117" s="52">
        <f t="shared" si="25"/>
        <v>7.2435255302222732</v>
      </c>
      <c r="R117" s="18">
        <f t="shared" si="16"/>
        <v>11.910160141676565</v>
      </c>
      <c r="S117" s="2">
        <f t="shared" si="17"/>
        <v>3.8073225596446583</v>
      </c>
      <c r="T117" s="18">
        <f t="shared" si="18"/>
        <v>1.4495705073179152E-3</v>
      </c>
    </row>
    <row r="118" spans="1:20">
      <c r="A118" s="11">
        <v>116</v>
      </c>
      <c r="B118" s="20">
        <v>1.35</v>
      </c>
      <c r="C118" s="13">
        <v>2.68</v>
      </c>
      <c r="D118" s="11">
        <v>1.224</v>
      </c>
      <c r="E118" s="15">
        <v>0.99057817466838805</v>
      </c>
      <c r="F118" s="3">
        <v>0.77876596835663137</v>
      </c>
      <c r="G118" s="2">
        <v>19.153333333333332</v>
      </c>
      <c r="H118" s="18">
        <f t="shared" si="19"/>
        <v>17.202072401414661</v>
      </c>
      <c r="I118" s="2">
        <f t="shared" si="20"/>
        <v>4.2013389681707798</v>
      </c>
      <c r="J118" s="44">
        <f t="shared" si="21"/>
        <v>2.8730786289120691</v>
      </c>
      <c r="K118" s="45">
        <f t="shared" si="22"/>
        <v>1.395180734039132</v>
      </c>
      <c r="L118" s="45">
        <f t="shared" si="23"/>
        <v>1.4776300662288959</v>
      </c>
      <c r="M118" s="49">
        <f t="shared" si="24"/>
        <v>2.6782864404097513E-4</v>
      </c>
      <c r="N118" s="44">
        <f t="shared" si="13"/>
        <v>1.8055147846473596</v>
      </c>
      <c r="O118" s="45">
        <f t="shared" si="14"/>
        <v>2.1308639113477921</v>
      </c>
      <c r="P118" s="51">
        <f t="shared" si="15"/>
        <v>3.6749586002760975E-4</v>
      </c>
      <c r="Q118" s="52">
        <f t="shared" si="25"/>
        <v>3.9367461918551792</v>
      </c>
      <c r="R118" s="18">
        <f t="shared" si="16"/>
        <v>19.786524631819681</v>
      </c>
      <c r="S118" s="2">
        <f t="shared" si="17"/>
        <v>3.3059065357797528</v>
      </c>
      <c r="T118" s="18">
        <f t="shared" si="18"/>
        <v>1.0929018023311285E-3</v>
      </c>
    </row>
    <row r="119" spans="1:20">
      <c r="A119" s="11">
        <v>117</v>
      </c>
      <c r="B119" s="20">
        <v>1.35</v>
      </c>
      <c r="C119" s="13">
        <v>4.45</v>
      </c>
      <c r="D119" s="11">
        <v>1.224</v>
      </c>
      <c r="E119" s="15">
        <v>0.16509636244473133</v>
      </c>
      <c r="F119" s="3">
        <v>0.77876596835663137</v>
      </c>
      <c r="G119" s="2">
        <v>2.5</v>
      </c>
      <c r="H119" s="18">
        <f t="shared" si="19"/>
        <v>0.37421842154139096</v>
      </c>
      <c r="I119" s="2">
        <f t="shared" si="20"/>
        <v>91.064304802965751</v>
      </c>
      <c r="J119" s="44">
        <f t="shared" si="21"/>
        <v>69.030493223748067</v>
      </c>
      <c r="K119" s="45">
        <f t="shared" si="22"/>
        <v>64.133667982310826</v>
      </c>
      <c r="L119" s="45">
        <f t="shared" si="23"/>
        <v>4.8968220814721777</v>
      </c>
      <c r="M119" s="49">
        <f t="shared" si="24"/>
        <v>3.1599650658142575E-6</v>
      </c>
      <c r="N119" s="44">
        <f t="shared" si="13"/>
        <v>82.995903620669836</v>
      </c>
      <c r="O119" s="45">
        <f t="shared" si="14"/>
        <v>6.096862334724463</v>
      </c>
      <c r="P119" s="51">
        <f t="shared" si="15"/>
        <v>4.3358845491558007E-6</v>
      </c>
      <c r="Q119" s="52">
        <f t="shared" si="25"/>
        <v>89.092770291278853</v>
      </c>
      <c r="R119" s="18">
        <f t="shared" si="16"/>
        <v>2.5275098994750591</v>
      </c>
      <c r="S119" s="2">
        <f t="shared" si="17"/>
        <v>1.1003959790023643</v>
      </c>
      <c r="T119" s="18">
        <f t="shared" si="18"/>
        <v>1.2108713106045717E-4</v>
      </c>
    </row>
    <row r="120" spans="1:20">
      <c r="A120" s="11">
        <v>118</v>
      </c>
      <c r="B120" s="20">
        <v>1.35</v>
      </c>
      <c r="C120" s="13">
        <v>4.45</v>
      </c>
      <c r="D120" s="11">
        <v>1.224</v>
      </c>
      <c r="E120" s="15">
        <v>0.33019272488946261</v>
      </c>
      <c r="F120" s="3">
        <v>0.77876596835663092</v>
      </c>
      <c r="G120" s="2">
        <v>8.23</v>
      </c>
      <c r="H120" s="18">
        <f t="shared" si="19"/>
        <v>2.4638540874285182</v>
      </c>
      <c r="I120" s="2">
        <f t="shared" si="20"/>
        <v>16.805774004022737</v>
      </c>
      <c r="J120" s="44">
        <f t="shared" si="21"/>
        <v>12.455596998564312</v>
      </c>
      <c r="K120" s="45">
        <f t="shared" si="22"/>
        <v>9.7408365708248503</v>
      </c>
      <c r="L120" s="45">
        <f t="shared" si="23"/>
        <v>2.7147323019540677</v>
      </c>
      <c r="M120" s="49">
        <f t="shared" si="24"/>
        <v>2.8125785394908566E-5</v>
      </c>
      <c r="N120" s="44">
        <f t="shared" si="13"/>
        <v>12.605696175678897</v>
      </c>
      <c r="O120" s="45">
        <f t="shared" si="14"/>
        <v>3.5997070007201337</v>
      </c>
      <c r="P120" s="51">
        <f t="shared" si="15"/>
        <v>3.8592248897293427E-5</v>
      </c>
      <c r="Q120" s="52">
        <f t="shared" si="25"/>
        <v>16.20544176864793</v>
      </c>
      <c r="R120" s="18">
        <f t="shared" si="16"/>
        <v>8.3810543582676651</v>
      </c>
      <c r="S120" s="2">
        <f t="shared" si="17"/>
        <v>1.8354114005791573</v>
      </c>
      <c r="T120" s="18">
        <f t="shared" si="18"/>
        <v>3.3687350093759437E-4</v>
      </c>
    </row>
    <row r="121" spans="1:20">
      <c r="A121" s="11">
        <v>119</v>
      </c>
      <c r="B121" s="20">
        <v>1.35</v>
      </c>
      <c r="C121" s="13">
        <v>4.45</v>
      </c>
      <c r="D121" s="11">
        <v>1.224</v>
      </c>
      <c r="E121" s="15">
        <v>0.49528908733419391</v>
      </c>
      <c r="F121" s="3">
        <v>0.77876596835663103</v>
      </c>
      <c r="G121" s="2">
        <v>14.153333333333332</v>
      </c>
      <c r="H121" s="18">
        <f t="shared" si="19"/>
        <v>6.3557256714589832</v>
      </c>
      <c r="I121" s="2">
        <f t="shared" si="20"/>
        <v>8.5237750214717991</v>
      </c>
      <c r="J121" s="44">
        <f t="shared" si="21"/>
        <v>5.7941636719221963</v>
      </c>
      <c r="K121" s="45">
        <f t="shared" si="22"/>
        <v>3.7761227026796296</v>
      </c>
      <c r="L121" s="45">
        <f t="shared" si="23"/>
        <v>2.0179565493830207</v>
      </c>
      <c r="M121" s="49">
        <f t="shared" si="24"/>
        <v>8.4419859546537725E-5</v>
      </c>
      <c r="N121" s="44">
        <f t="shared" si="13"/>
        <v>4.8867112353197042</v>
      </c>
      <c r="O121" s="45">
        <f t="shared" si="14"/>
        <v>2.7799917928755478</v>
      </c>
      <c r="P121" s="51">
        <f t="shared" si="15"/>
        <v>1.158350668523661E-4</v>
      </c>
      <c r="Q121" s="52">
        <f t="shared" si="25"/>
        <v>7.6668188632621046</v>
      </c>
      <c r="R121" s="18">
        <f t="shared" si="16"/>
        <v>14.923377428859956</v>
      </c>
      <c r="S121" s="2">
        <f t="shared" si="17"/>
        <v>5.4407260635418524</v>
      </c>
      <c r="T121" s="18">
        <f t="shared" si="18"/>
        <v>2.9601500098503618E-3</v>
      </c>
    </row>
    <row r="122" spans="1:20">
      <c r="A122" s="11">
        <v>120</v>
      </c>
      <c r="B122" s="20">
        <v>1.35</v>
      </c>
      <c r="C122" s="13">
        <v>4.45</v>
      </c>
      <c r="D122" s="11">
        <v>1.224</v>
      </c>
      <c r="E122" s="15">
        <v>0.66038544977892533</v>
      </c>
      <c r="F122" s="3">
        <v>0.77876596835663137</v>
      </c>
      <c r="G122" s="2">
        <v>20.166666666666664</v>
      </c>
      <c r="H122" s="18">
        <f t="shared" si="19"/>
        <v>12.074781068402215</v>
      </c>
      <c r="I122" s="2">
        <f t="shared" si="20"/>
        <v>5.5978330935502489</v>
      </c>
      <c r="J122" s="44">
        <f t="shared" si="21"/>
        <v>3.6385147000861466</v>
      </c>
      <c r="K122" s="45">
        <f t="shared" si="22"/>
        <v>1.987613677137732</v>
      </c>
      <c r="L122" s="45">
        <f t="shared" si="23"/>
        <v>1.6507233355886786</v>
      </c>
      <c r="M122" s="49">
        <f t="shared" si="24"/>
        <v>1.7768735973572289E-4</v>
      </c>
      <c r="N122" s="44">
        <f t="shared" si="13"/>
        <v>2.5721870956819162</v>
      </c>
      <c r="O122" s="45">
        <f t="shared" si="14"/>
        <v>2.340455192053537</v>
      </c>
      <c r="P122" s="51">
        <f t="shared" si="15"/>
        <v>2.4381025157310882E-4</v>
      </c>
      <c r="Q122" s="52">
        <f t="shared" si="25"/>
        <v>4.9128860979870259</v>
      </c>
      <c r="R122" s="18">
        <f t="shared" si="16"/>
        <v>21.526615062718559</v>
      </c>
      <c r="S122" s="2">
        <f t="shared" si="17"/>
        <v>6.7435457655465854</v>
      </c>
      <c r="T122" s="18">
        <f t="shared" si="18"/>
        <v>4.5475409492021284E-3</v>
      </c>
    </row>
    <row r="123" spans="1:20">
      <c r="A123" s="11">
        <v>121</v>
      </c>
      <c r="B123" s="20">
        <v>1.35</v>
      </c>
      <c r="C123" s="13">
        <v>4.45</v>
      </c>
      <c r="D123" s="11">
        <v>1.224</v>
      </c>
      <c r="E123" s="15">
        <v>0.99057817466838805</v>
      </c>
      <c r="F123" s="3">
        <v>0.77876596835663137</v>
      </c>
      <c r="G123" s="2">
        <v>31.376666666666669</v>
      </c>
      <c r="H123" s="18">
        <f t="shared" si="19"/>
        <v>28.180144015752909</v>
      </c>
      <c r="I123" s="2">
        <f t="shared" si="20"/>
        <v>3.4686927793758517</v>
      </c>
      <c r="J123" s="44">
        <f t="shared" si="21"/>
        <v>2.1182446818761336</v>
      </c>
      <c r="K123" s="45">
        <f t="shared" si="22"/>
        <v>0.85166349705607691</v>
      </c>
      <c r="L123" s="45">
        <f t="shared" si="23"/>
        <v>1.2661066113250903</v>
      </c>
      <c r="M123" s="49">
        <f t="shared" si="24"/>
        <v>4.7457349496609437E-4</v>
      </c>
      <c r="N123" s="44">
        <f t="shared" si="13"/>
        <v>1.1021446884716593</v>
      </c>
      <c r="O123" s="45">
        <f t="shared" si="14"/>
        <v>1.8721107822909158</v>
      </c>
      <c r="P123" s="51">
        <f t="shared" si="15"/>
        <v>6.511767824661477E-4</v>
      </c>
      <c r="Q123" s="52">
        <f t="shared" si="25"/>
        <v>2.974906647545041</v>
      </c>
      <c r="R123" s="18">
        <f t="shared" si="16"/>
        <v>33.880752771587908</v>
      </c>
      <c r="S123" s="2">
        <f t="shared" si="17"/>
        <v>7.9807269890191392</v>
      </c>
      <c r="T123" s="18">
        <f t="shared" si="18"/>
        <v>6.3692003273258498E-3</v>
      </c>
    </row>
    <row r="124" spans="1:20">
      <c r="A124" s="11">
        <v>122</v>
      </c>
      <c r="B124" s="20">
        <v>1.35</v>
      </c>
      <c r="C124" s="13">
        <v>7.96</v>
      </c>
      <c r="D124" s="11">
        <v>1.224</v>
      </c>
      <c r="E124" s="15">
        <v>0.16509636244473133</v>
      </c>
      <c r="F124" s="3">
        <v>0.77876596835663137</v>
      </c>
      <c r="G124" s="2">
        <v>4.8933333333333326</v>
      </c>
      <c r="H124" s="18">
        <f t="shared" si="19"/>
        <v>0.73247019043034922</v>
      </c>
      <c r="I124" s="2">
        <f t="shared" si="20"/>
        <v>49.6313750428085</v>
      </c>
      <c r="J124" s="44">
        <f t="shared" si="21"/>
        <v>36.73431674347151</v>
      </c>
      <c r="K124" s="45">
        <f t="shared" si="22"/>
        <v>32.765838546820923</v>
      </c>
      <c r="L124" s="45">
        <f t="shared" si="23"/>
        <v>3.9684713099756026</v>
      </c>
      <c r="M124" s="49">
        <f t="shared" si="24"/>
        <v>6.8866749804929291E-6</v>
      </c>
      <c r="N124" s="44">
        <f t="shared" si="13"/>
        <v>42.402539315737307</v>
      </c>
      <c r="O124" s="45">
        <f t="shared" si="14"/>
        <v>5.0440470957000496</v>
      </c>
      <c r="P124" s="51">
        <f t="shared" si="15"/>
        <v>9.4494170097044594E-6</v>
      </c>
      <c r="Q124" s="52">
        <f t="shared" si="25"/>
        <v>47.446595860854366</v>
      </c>
      <c r="R124" s="18">
        <f t="shared" si="16"/>
        <v>5.0047273793687204</v>
      </c>
      <c r="S124" s="2">
        <f t="shared" si="17"/>
        <v>2.2764450824670517</v>
      </c>
      <c r="T124" s="18">
        <f t="shared" si="18"/>
        <v>5.1822022134884226E-4</v>
      </c>
    </row>
    <row r="125" spans="1:20">
      <c r="A125" s="11">
        <v>123</v>
      </c>
      <c r="B125" s="20">
        <v>1.35</v>
      </c>
      <c r="C125" s="13">
        <v>7.96</v>
      </c>
      <c r="D125" s="11">
        <v>1.224</v>
      </c>
      <c r="E125" s="15">
        <v>0.33019272488946261</v>
      </c>
      <c r="F125" s="3">
        <v>0.77876596835663092</v>
      </c>
      <c r="G125" s="2">
        <v>14.7</v>
      </c>
      <c r="H125" s="18">
        <f t="shared" si="19"/>
        <v>4.4008086373267572</v>
      </c>
      <c r="I125" s="2">
        <f t="shared" si="20"/>
        <v>10.999203456404821</v>
      </c>
      <c r="J125" s="44">
        <f t="shared" si="21"/>
        <v>7.717600455528336</v>
      </c>
      <c r="K125" s="45">
        <f t="shared" si="22"/>
        <v>5.4535431957747305</v>
      </c>
      <c r="L125" s="45">
        <f t="shared" si="23"/>
        <v>2.2640021407899344</v>
      </c>
      <c r="M125" s="49">
        <f t="shared" si="24"/>
        <v>5.5118963670550316E-5</v>
      </c>
      <c r="N125" s="44">
        <f t="shared" si="13"/>
        <v>7.0574747976760106</v>
      </c>
      <c r="O125" s="45">
        <f t="shared" si="14"/>
        <v>3.0712966007028406</v>
      </c>
      <c r="P125" s="51">
        <f t="shared" si="15"/>
        <v>7.563041298465638E-5</v>
      </c>
      <c r="Q125" s="52">
        <f t="shared" si="25"/>
        <v>10.128847028791837</v>
      </c>
      <c r="R125" s="18">
        <f t="shared" si="16"/>
        <v>15.318560154480192</v>
      </c>
      <c r="S125" s="2">
        <f t="shared" si="17"/>
        <v>4.2078922073482499</v>
      </c>
      <c r="T125" s="18">
        <f t="shared" si="18"/>
        <v>1.7706356828662124E-3</v>
      </c>
    </row>
    <row r="126" spans="1:20">
      <c r="A126" s="11">
        <v>124</v>
      </c>
      <c r="B126" s="20">
        <v>1.35</v>
      </c>
      <c r="C126" s="13">
        <v>7.96</v>
      </c>
      <c r="D126" s="11">
        <v>1.224</v>
      </c>
      <c r="E126" s="15">
        <v>0.49528908733419391</v>
      </c>
      <c r="F126" s="3">
        <v>0.77876596835663103</v>
      </c>
      <c r="G126" s="2">
        <v>24.416666666666668</v>
      </c>
      <c r="H126" s="18">
        <f t="shared" si="19"/>
        <v>10.964599751162755</v>
      </c>
      <c r="I126" s="2">
        <f t="shared" si="20"/>
        <v>5.980182191722859</v>
      </c>
      <c r="J126" s="44">
        <f t="shared" si="21"/>
        <v>3.890336387407586</v>
      </c>
      <c r="K126" s="45">
        <f t="shared" si="22"/>
        <v>2.1888623884747722</v>
      </c>
      <c r="L126" s="45">
        <f t="shared" si="23"/>
        <v>1.7013151121896262</v>
      </c>
      <c r="M126" s="49">
        <f t="shared" si="24"/>
        <v>1.5888674318767859E-4</v>
      </c>
      <c r="N126" s="44">
        <f t="shared" si="13"/>
        <v>2.8326246969511892</v>
      </c>
      <c r="O126" s="45">
        <f t="shared" si="14"/>
        <v>2.4013961227995302</v>
      </c>
      <c r="P126" s="51">
        <f t="shared" si="15"/>
        <v>2.1801335157343668E-4</v>
      </c>
      <c r="Q126" s="52">
        <f t="shared" si="25"/>
        <v>5.2342388331022933</v>
      </c>
      <c r="R126" s="18">
        <f t="shared" si="16"/>
        <v>26.098576153209144</v>
      </c>
      <c r="S126" s="2">
        <f t="shared" si="17"/>
        <v>6.8883664977848866</v>
      </c>
      <c r="T126" s="18">
        <f t="shared" si="18"/>
        <v>4.7449593007805229E-3</v>
      </c>
    </row>
    <row r="127" spans="1:20">
      <c r="A127" s="11">
        <v>125</v>
      </c>
      <c r="B127" s="20">
        <v>1.35</v>
      </c>
      <c r="C127" s="13">
        <v>7.96</v>
      </c>
      <c r="D127" s="11">
        <v>1.224</v>
      </c>
      <c r="E127" s="15">
        <v>0.66038544977892533</v>
      </c>
      <c r="F127" s="3">
        <v>0.77876596835663137</v>
      </c>
      <c r="G127" s="2">
        <v>33.69</v>
      </c>
      <c r="H127" s="18">
        <f t="shared" si="19"/>
        <v>20.17186979476714</v>
      </c>
      <c r="I127" s="2">
        <f t="shared" si="20"/>
        <v>4.1881659209847655</v>
      </c>
      <c r="J127" s="44">
        <f t="shared" si="21"/>
        <v>2.5958764903988172</v>
      </c>
      <c r="K127" s="45">
        <f t="shared" si="22"/>
        <v>1.1897756749464012</v>
      </c>
      <c r="L127" s="45">
        <f t="shared" si="23"/>
        <v>1.4057786843350111</v>
      </c>
      <c r="M127" s="49">
        <f t="shared" si="24"/>
        <v>3.2213111740463129E-4</v>
      </c>
      <c r="N127" s="44">
        <f t="shared" si="13"/>
        <v>1.5396984197957446</v>
      </c>
      <c r="O127" s="45">
        <f t="shared" si="14"/>
        <v>2.0433199459632769</v>
      </c>
      <c r="P127" s="51">
        <f t="shared" si="15"/>
        <v>4.4200594173250061E-4</v>
      </c>
      <c r="Q127" s="52">
        <f t="shared" si="25"/>
        <v>3.5834603717007538</v>
      </c>
      <c r="R127" s="18">
        <f t="shared" si="16"/>
        <v>36.42182029538062</v>
      </c>
      <c r="S127" s="2">
        <f t="shared" si="17"/>
        <v>8.1086978194735018</v>
      </c>
      <c r="T127" s="18">
        <f t="shared" si="18"/>
        <v>6.5750980327534308E-3</v>
      </c>
    </row>
    <row r="128" spans="1:20">
      <c r="A128" s="11">
        <v>126</v>
      </c>
      <c r="B128" s="20">
        <v>1.35</v>
      </c>
      <c r="C128" s="13">
        <v>7.96</v>
      </c>
      <c r="D128" s="11">
        <v>1.224</v>
      </c>
      <c r="E128" s="15">
        <v>0.99057817466838805</v>
      </c>
      <c r="F128" s="3">
        <v>0.77876596835663137</v>
      </c>
      <c r="G128" s="2">
        <v>51.096666666666657</v>
      </c>
      <c r="H128" s="18">
        <f t="shared" si="19"/>
        <v>45.891153470463856</v>
      </c>
      <c r="I128" s="2">
        <f t="shared" si="20"/>
        <v>2.7310648998411735</v>
      </c>
      <c r="J128" s="44">
        <f t="shared" si="21"/>
        <v>1.610690786254656</v>
      </c>
      <c r="K128" s="45">
        <f t="shared" si="22"/>
        <v>0.52297661281158936</v>
      </c>
      <c r="L128" s="45">
        <f t="shared" si="23"/>
        <v>1.0868793361133751</v>
      </c>
      <c r="M128" s="49">
        <f t="shared" si="24"/>
        <v>8.3483732969156501E-4</v>
      </c>
      <c r="N128" s="44">
        <f t="shared" si="13"/>
        <v>0.67678830664646938</v>
      </c>
      <c r="O128" s="45">
        <f t="shared" si="14"/>
        <v>1.6501103907449042</v>
      </c>
      <c r="P128" s="51">
        <f t="shared" si="15"/>
        <v>1.1455057899304364E-3</v>
      </c>
      <c r="Q128" s="52">
        <f t="shared" si="25"/>
        <v>2.328044203181304</v>
      </c>
      <c r="R128" s="18">
        <f t="shared" si="16"/>
        <v>55.343034578287465</v>
      </c>
      <c r="S128" s="2">
        <f t="shared" si="17"/>
        <v>8.3104597396193007</v>
      </c>
      <c r="T128" s="18">
        <f t="shared" si="18"/>
        <v>6.9063741083833299E-3</v>
      </c>
    </row>
    <row r="129" spans="1:20">
      <c r="A129" s="11">
        <v>127</v>
      </c>
      <c r="B129" s="12">
        <v>6.6849999999999996</v>
      </c>
      <c r="C129" s="13">
        <v>2.68</v>
      </c>
      <c r="D129" s="14">
        <v>1.25</v>
      </c>
      <c r="E129" s="15">
        <v>0.33471647504108476</v>
      </c>
      <c r="F129" s="3">
        <v>0.64020067807959502</v>
      </c>
      <c r="G129" s="17">
        <v>0.85333333333333339</v>
      </c>
      <c r="H129" s="18">
        <f t="shared" si="19"/>
        <v>5.3407764653775683E-2</v>
      </c>
      <c r="I129" s="2">
        <f t="shared" si="20"/>
        <v>687.81784084260482</v>
      </c>
      <c r="J129" s="44">
        <f t="shared" si="21"/>
        <v>458.37949131728715</v>
      </c>
      <c r="K129" s="45">
        <f t="shared" si="22"/>
        <v>449.37286096101968</v>
      </c>
      <c r="L129" s="45">
        <f t="shared" si="23"/>
        <v>9.0066300259883132</v>
      </c>
      <c r="M129" s="49">
        <f t="shared" si="24"/>
        <v>3.3027912417201001E-7</v>
      </c>
      <c r="N129" s="44">
        <f t="shared" si="13"/>
        <v>668.01983619727389</v>
      </c>
      <c r="O129" s="45">
        <f t="shared" si="14"/>
        <v>12.171881492779432</v>
      </c>
      <c r="P129" s="51">
        <f t="shared" si="15"/>
        <v>5.5249874291241319E-7</v>
      </c>
      <c r="Q129" s="52">
        <f t="shared" si="25"/>
        <v>680.19171824255204</v>
      </c>
      <c r="R129" s="18">
        <f t="shared" si="16"/>
        <v>0.85810366908012992</v>
      </c>
      <c r="S129" s="2">
        <f t="shared" si="17"/>
        <v>0.55902372032771808</v>
      </c>
      <c r="T129" s="18">
        <f t="shared" si="18"/>
        <v>3.1250751988904279E-5</v>
      </c>
    </row>
    <row r="130" spans="1:20">
      <c r="A130" s="11">
        <v>128</v>
      </c>
      <c r="B130" s="20">
        <v>6.6849999999999996</v>
      </c>
      <c r="C130" s="13">
        <v>2.68</v>
      </c>
      <c r="D130" s="11">
        <v>1.25</v>
      </c>
      <c r="E130" s="15">
        <v>0.66943295008216941</v>
      </c>
      <c r="F130" s="3">
        <v>0.64020067807959469</v>
      </c>
      <c r="G130" s="2">
        <v>3.35</v>
      </c>
      <c r="H130" s="18">
        <f t="shared" si="19"/>
        <v>0.41933440216441059</v>
      </c>
      <c r="I130" s="2">
        <f t="shared" si="20"/>
        <v>89.258840162294888</v>
      </c>
      <c r="J130" s="44">
        <f t="shared" si="21"/>
        <v>61.958989103166921</v>
      </c>
      <c r="K130" s="45">
        <f t="shared" si="22"/>
        <v>57.233558410955744</v>
      </c>
      <c r="L130" s="45">
        <f t="shared" si="23"/>
        <v>4.7254270862021919</v>
      </c>
      <c r="M130" s="49">
        <f t="shared" si="24"/>
        <v>3.6060089798173694E-6</v>
      </c>
      <c r="N130" s="44">
        <f t="shared" si="13"/>
        <v>85.081133366418982</v>
      </c>
      <c r="O130" s="45">
        <f t="shared" si="14"/>
        <v>7.0280177397994885</v>
      </c>
      <c r="P130" s="51">
        <f t="shared" si="15"/>
        <v>6.0322172443522936E-6</v>
      </c>
      <c r="Q130" s="52">
        <f t="shared" si="25"/>
        <v>92.10915713843572</v>
      </c>
      <c r="R130" s="18">
        <f t="shared" si="16"/>
        <v>3.2977598223825475</v>
      </c>
      <c r="S130" s="2">
        <f t="shared" si="17"/>
        <v>1.5594082870881369</v>
      </c>
      <c r="T130" s="18">
        <f t="shared" si="18"/>
        <v>2.4317542058391572E-4</v>
      </c>
    </row>
    <row r="131" spans="1:20">
      <c r="A131" s="11">
        <v>129</v>
      </c>
      <c r="B131" s="20">
        <v>6.6849999999999996</v>
      </c>
      <c r="C131" s="13">
        <v>2.68</v>
      </c>
      <c r="D131" s="11">
        <v>1.25</v>
      </c>
      <c r="E131" s="15">
        <v>1.0041494251232543</v>
      </c>
      <c r="F131" s="3">
        <v>0.64020067807959513</v>
      </c>
      <c r="G131" s="2">
        <v>6.6466666666666656</v>
      </c>
      <c r="H131" s="18">
        <f t="shared" si="19"/>
        <v>1.2479892506206487</v>
      </c>
      <c r="I131" s="2">
        <f t="shared" si="20"/>
        <v>34.011384718946942</v>
      </c>
      <c r="J131" s="44">
        <f t="shared" si="21"/>
        <v>22.589781384608965</v>
      </c>
      <c r="K131" s="45">
        <f t="shared" si="22"/>
        <v>19.230934872287037</v>
      </c>
      <c r="L131" s="45">
        <f t="shared" si="23"/>
        <v>3.3588337346501751</v>
      </c>
      <c r="M131" s="49">
        <f t="shared" si="24"/>
        <v>1.2777671754794417E-5</v>
      </c>
      <c r="N131" s="44">
        <f t="shared" ref="N131:N194" si="26">24/H131*(2-F131)^$W$2</f>
        <v>28.587943508275181</v>
      </c>
      <c r="O131" s="45">
        <f t="shared" ref="O131:O194" si="27">24/H131*0.15*H131^0.687*F131^(-(H131^$W$3))</f>
        <v>5.3175082428682927</v>
      </c>
      <c r="P131" s="51">
        <f t="shared" ref="P131:P194" si="28">0.42/(1+42500/H131^1.16)*EXP($W$4*(1-F131))</f>
        <v>2.1374792002278307E-5</v>
      </c>
      <c r="Q131" s="52">
        <f t="shared" si="25"/>
        <v>33.90547312593548</v>
      </c>
      <c r="R131" s="18">
        <f t="shared" ref="R131:R194" si="29">SQRT(4*981*E131*(C131/D131-1)/(3*Q131))</f>
        <v>6.6570397731628317</v>
      </c>
      <c r="S131" s="2">
        <f t="shared" ref="S131:S194" si="30">ABS(R131-G131)/G131*100</f>
        <v>0.15606479181794497</v>
      </c>
      <c r="T131" s="18">
        <f t="shared" ref="T131:T194" si="31">((R131-G131)/G131)^2</f>
        <v>2.43562192451785E-6</v>
      </c>
    </row>
    <row r="132" spans="1:20">
      <c r="A132" s="11">
        <v>130</v>
      </c>
      <c r="B132" s="20">
        <v>6.6849999999999996</v>
      </c>
      <c r="C132" s="13">
        <v>2.68</v>
      </c>
      <c r="D132" s="11">
        <v>1.25</v>
      </c>
      <c r="E132" s="15">
        <v>1.3388659001643388</v>
      </c>
      <c r="F132" s="3">
        <v>0.64020067807959469</v>
      </c>
      <c r="G132" s="2">
        <v>10.103333333333332</v>
      </c>
      <c r="H132" s="18">
        <f t="shared" ref="H132:H195" si="32">D132*G132*E132/B132</f>
        <v>2.529358354149907</v>
      </c>
      <c r="I132" s="2">
        <f t="shared" ref="I132:I195" si="33">4*981*E132*(C132/D132-1)/(3*G132^2)</f>
        <v>19.626437955907711</v>
      </c>
      <c r="J132" s="44">
        <f t="shared" ref="J132:J195" si="34">24/H132*(1+0.15*H132^0.687)+0.42/(1+42500/H132^1.16)</f>
        <v>12.181129624501713</v>
      </c>
      <c r="K132" s="45">
        <f t="shared" ref="K132:K195" si="35">24/H132</f>
        <v>9.4885724518328161</v>
      </c>
      <c r="L132" s="45">
        <f t="shared" ref="L132:L195" si="36">24/H132*0.15*H132^0.687</f>
        <v>2.692528177716548</v>
      </c>
      <c r="M132" s="49">
        <f t="shared" ref="M132:M195" si="37">0.42/(1+42500/H132^1.16)</f>
        <v>2.8994952348092203E-5</v>
      </c>
      <c r="N132" s="44">
        <f t="shared" si="26"/>
        <v>14.105334713502325</v>
      </c>
      <c r="O132" s="45">
        <f t="shared" si="27"/>
        <v>4.4615899509604295</v>
      </c>
      <c r="P132" s="51">
        <f t="shared" si="28"/>
        <v>4.8503443150658218E-5</v>
      </c>
      <c r="Q132" s="52">
        <f t="shared" ref="Q132:Q195" si="38">N132+O132+P132</f>
        <v>18.566973167905903</v>
      </c>
      <c r="R132" s="18">
        <f t="shared" si="29"/>
        <v>10.387591674186297</v>
      </c>
      <c r="S132" s="2">
        <f t="shared" si="30"/>
        <v>2.813510467036934</v>
      </c>
      <c r="T132" s="18">
        <f t="shared" si="31"/>
        <v>7.9158411481263869E-4</v>
      </c>
    </row>
    <row r="133" spans="1:20">
      <c r="A133" s="11">
        <v>131</v>
      </c>
      <c r="B133" s="20">
        <v>6.6849999999999996</v>
      </c>
      <c r="C133" s="13">
        <v>4.45</v>
      </c>
      <c r="D133" s="11">
        <v>1.25</v>
      </c>
      <c r="E133" s="15">
        <v>0.33471647504108476</v>
      </c>
      <c r="F133" s="3">
        <v>0.64020067807959502</v>
      </c>
      <c r="G133" s="2">
        <v>1.7366666666666666</v>
      </c>
      <c r="H133" s="18">
        <f t="shared" si="32"/>
        <v>0.10869314603366068</v>
      </c>
      <c r="I133" s="2">
        <f t="shared" si="33"/>
        <v>371.61382403948352</v>
      </c>
      <c r="J133" s="44">
        <f t="shared" si="34"/>
        <v>228.01568876663859</v>
      </c>
      <c r="K133" s="45">
        <f t="shared" si="35"/>
        <v>220.80509099044343</v>
      </c>
      <c r="L133" s="45">
        <f t="shared" si="36"/>
        <v>7.2105970230926646</v>
      </c>
      <c r="M133" s="49">
        <f t="shared" si="37"/>
        <v>7.5310249485738526E-7</v>
      </c>
      <c r="N133" s="44">
        <f t="shared" si="26"/>
        <v>328.24007306430349</v>
      </c>
      <c r="O133" s="45">
        <f t="shared" si="27"/>
        <v>10.042288909953561</v>
      </c>
      <c r="P133" s="51">
        <f t="shared" si="28"/>
        <v>1.2598076936773272E-6</v>
      </c>
      <c r="Q133" s="52">
        <f t="shared" si="38"/>
        <v>338.28236323406475</v>
      </c>
      <c r="R133" s="18">
        <f t="shared" si="29"/>
        <v>1.8202151355707619</v>
      </c>
      <c r="S133" s="2">
        <f t="shared" si="30"/>
        <v>4.8108523361283275</v>
      </c>
      <c r="T133" s="18">
        <f t="shared" si="31"/>
        <v>2.3144300200031386E-3</v>
      </c>
    </row>
    <row r="134" spans="1:20">
      <c r="A134" s="11">
        <v>132</v>
      </c>
      <c r="B134" s="20">
        <v>6.6849999999999996</v>
      </c>
      <c r="C134" s="13">
        <v>4.45</v>
      </c>
      <c r="D134" s="11">
        <v>1.25</v>
      </c>
      <c r="E134" s="15">
        <v>0.66943295008216941</v>
      </c>
      <c r="F134" s="3">
        <v>0.64020067807959469</v>
      </c>
      <c r="G134" s="2">
        <v>6.9599999999999991</v>
      </c>
      <c r="H134" s="18">
        <f t="shared" si="32"/>
        <v>0.8712141609147156</v>
      </c>
      <c r="I134" s="2">
        <f t="shared" si="33"/>
        <v>46.273922510634321</v>
      </c>
      <c r="J134" s="44">
        <f t="shared" si="34"/>
        <v>31.306519648260334</v>
      </c>
      <c r="K134" s="45">
        <f t="shared" si="35"/>
        <v>27.547761591480139</v>
      </c>
      <c r="L134" s="45">
        <f t="shared" si="36"/>
        <v>3.7587496351422627</v>
      </c>
      <c r="M134" s="49">
        <f t="shared" si="37"/>
        <v>8.4216379325703089E-6</v>
      </c>
      <c r="N134" s="44">
        <f t="shared" si="26"/>
        <v>40.95140758297466</v>
      </c>
      <c r="O134" s="45">
        <f t="shared" si="27"/>
        <v>5.8234715272487065</v>
      </c>
      <c r="P134" s="51">
        <f t="shared" si="28"/>
        <v>1.4087915434174791E-5</v>
      </c>
      <c r="Q134" s="52">
        <f t="shared" si="38"/>
        <v>46.774893198138798</v>
      </c>
      <c r="R134" s="18">
        <f t="shared" si="29"/>
        <v>6.9226280031484375</v>
      </c>
      <c r="S134" s="2">
        <f t="shared" si="30"/>
        <v>0.53695397775232134</v>
      </c>
      <c r="T134" s="18">
        <f t="shared" si="31"/>
        <v>2.8831957422404045E-5</v>
      </c>
    </row>
    <row r="135" spans="1:20">
      <c r="A135" s="11">
        <v>133</v>
      </c>
      <c r="B135" s="20">
        <v>6.6849999999999996</v>
      </c>
      <c r="C135" s="13">
        <v>4.45</v>
      </c>
      <c r="D135" s="11">
        <v>1.25</v>
      </c>
      <c r="E135" s="15">
        <v>1.0041494251232543</v>
      </c>
      <c r="F135" s="3">
        <v>0.64020067807959513</v>
      </c>
      <c r="G135" s="2">
        <v>12.986666666666668</v>
      </c>
      <c r="H135" s="18">
        <f t="shared" si="32"/>
        <v>2.4383982549739462</v>
      </c>
      <c r="I135" s="2">
        <f t="shared" si="33"/>
        <v>19.936580299366184</v>
      </c>
      <c r="J135" s="44">
        <f t="shared" si="34"/>
        <v>12.566125815974306</v>
      </c>
      <c r="K135" s="45">
        <f t="shared" si="35"/>
        <v>9.8425267287834544</v>
      </c>
      <c r="L135" s="45">
        <f t="shared" si="36"/>
        <v>2.7235712981852918</v>
      </c>
      <c r="M135" s="49">
        <f t="shared" si="37"/>
        <v>2.7789005561239397E-5</v>
      </c>
      <c r="N135" s="44">
        <f t="shared" si="26"/>
        <v>14.631509074820505</v>
      </c>
      <c r="O135" s="45">
        <f t="shared" si="27"/>
        <v>4.5018849220748223</v>
      </c>
      <c r="P135" s="51">
        <f t="shared" si="28"/>
        <v>4.6486106797881501E-5</v>
      </c>
      <c r="Q135" s="52">
        <f t="shared" si="38"/>
        <v>19.133440483002126</v>
      </c>
      <c r="R135" s="18">
        <f t="shared" si="29"/>
        <v>13.256427217679434</v>
      </c>
      <c r="S135" s="2">
        <f t="shared" si="30"/>
        <v>2.0772116351085663</v>
      </c>
      <c r="T135" s="18">
        <f t="shared" si="31"/>
        <v>4.3148081770304041E-4</v>
      </c>
    </row>
    <row r="136" spans="1:20">
      <c r="A136" s="11">
        <v>134</v>
      </c>
      <c r="B136" s="20">
        <v>6.6849999999999996</v>
      </c>
      <c r="C136" s="13">
        <v>4.45</v>
      </c>
      <c r="D136" s="11">
        <v>1.25</v>
      </c>
      <c r="E136" s="15">
        <v>1.3388659001643388</v>
      </c>
      <c r="F136" s="3">
        <v>0.64020067807959469</v>
      </c>
      <c r="G136" s="2">
        <v>19.09</v>
      </c>
      <c r="H136" s="18">
        <f t="shared" si="32"/>
        <v>4.7791604401902079</v>
      </c>
      <c r="I136" s="2">
        <f t="shared" si="33"/>
        <v>12.301920980797821</v>
      </c>
      <c r="J136" s="44">
        <f t="shared" si="34"/>
        <v>7.2281676635559444</v>
      </c>
      <c r="K136" s="45">
        <f t="shared" si="35"/>
        <v>5.0218025321294331</v>
      </c>
      <c r="L136" s="45">
        <f t="shared" si="36"/>
        <v>2.2063044793732685</v>
      </c>
      <c r="M136" s="49">
        <f t="shared" si="37"/>
        <v>6.0652053242219256E-5</v>
      </c>
      <c r="N136" s="44">
        <f t="shared" si="26"/>
        <v>7.465212068556931</v>
      </c>
      <c r="O136" s="45">
        <f t="shared" si="27"/>
        <v>3.823984958416824</v>
      </c>
      <c r="P136" s="51">
        <f t="shared" si="28"/>
        <v>1.0146019145288377E-4</v>
      </c>
      <c r="Q136" s="52">
        <f t="shared" si="38"/>
        <v>11.289298487165208</v>
      </c>
      <c r="R136" s="18">
        <f t="shared" si="29"/>
        <v>19.92777986236247</v>
      </c>
      <c r="S136" s="2">
        <f t="shared" si="30"/>
        <v>4.3885796875980647</v>
      </c>
      <c r="T136" s="18">
        <f t="shared" si="31"/>
        <v>1.9259631674398328E-3</v>
      </c>
    </row>
    <row r="137" spans="1:20">
      <c r="A137" s="11">
        <v>135</v>
      </c>
      <c r="B137" s="20">
        <v>6.6849999999999996</v>
      </c>
      <c r="C137" s="13">
        <v>7.96</v>
      </c>
      <c r="D137" s="11">
        <v>1.25</v>
      </c>
      <c r="E137" s="15">
        <v>0.33471647504108476</v>
      </c>
      <c r="F137" s="3">
        <v>0.64020067807959502</v>
      </c>
      <c r="G137" s="2">
        <v>3.9266666666666663</v>
      </c>
      <c r="H137" s="18">
        <f t="shared" si="32"/>
        <v>0.24575916703963968</v>
      </c>
      <c r="I137" s="2">
        <f t="shared" si="33"/>
        <v>152.42256611431594</v>
      </c>
      <c r="J137" s="44">
        <f t="shared" si="34"/>
        <v>103.24222312102765</v>
      </c>
      <c r="K137" s="45">
        <f t="shared" si="35"/>
        <v>97.656580989831085</v>
      </c>
      <c r="L137" s="45">
        <f t="shared" si="36"/>
        <v>5.5856401909825575</v>
      </c>
      <c r="M137" s="49">
        <f t="shared" si="37"/>
        <v>1.9402140120677538E-6</v>
      </c>
      <c r="N137" s="44">
        <f t="shared" si="26"/>
        <v>145.17239224660619</v>
      </c>
      <c r="O137" s="45">
        <f t="shared" si="27"/>
        <v>8.0826405927657188</v>
      </c>
      <c r="P137" s="51">
        <f t="shared" si="28"/>
        <v>3.2456359612065636E-6</v>
      </c>
      <c r="Q137" s="52">
        <f t="shared" si="38"/>
        <v>153.25503608500787</v>
      </c>
      <c r="R137" s="18">
        <f t="shared" si="29"/>
        <v>3.9159874639498176</v>
      </c>
      <c r="S137" s="2">
        <f t="shared" si="30"/>
        <v>0.27196611333231102</v>
      </c>
      <c r="T137" s="18">
        <f t="shared" si="31"/>
        <v>7.3965566801083449E-6</v>
      </c>
    </row>
    <row r="138" spans="1:20">
      <c r="A138" s="11">
        <v>136</v>
      </c>
      <c r="B138" s="20">
        <v>6.6849999999999996</v>
      </c>
      <c r="C138" s="13">
        <v>7.96</v>
      </c>
      <c r="D138" s="11">
        <v>1.25</v>
      </c>
      <c r="E138" s="15">
        <v>0.66943295008216941</v>
      </c>
      <c r="F138" s="3">
        <v>0.64020067807959469</v>
      </c>
      <c r="G138" s="2">
        <v>13.063333333333334</v>
      </c>
      <c r="H138" s="18">
        <f t="shared" si="32"/>
        <v>1.6351955443605226</v>
      </c>
      <c r="I138" s="2">
        <f t="shared" si="33"/>
        <v>27.543512212606149</v>
      </c>
      <c r="J138" s="44">
        <f t="shared" si="34"/>
        <v>17.763582341537635</v>
      </c>
      <c r="K138" s="45">
        <f t="shared" si="35"/>
        <v>14.677143710898321</v>
      </c>
      <c r="L138" s="45">
        <f t="shared" si="36"/>
        <v>3.0864211489607909</v>
      </c>
      <c r="M138" s="49">
        <f t="shared" si="37"/>
        <v>1.7481678524092196E-5</v>
      </c>
      <c r="N138" s="44">
        <f t="shared" si="26"/>
        <v>21.81845854382523</v>
      </c>
      <c r="O138" s="45">
        <f t="shared" si="27"/>
        <v>4.9697207703049866</v>
      </c>
      <c r="P138" s="51">
        <f t="shared" si="28"/>
        <v>2.9243765959393948E-5</v>
      </c>
      <c r="Q138" s="52">
        <f t="shared" si="38"/>
        <v>26.788208557896176</v>
      </c>
      <c r="R138" s="18">
        <f t="shared" si="29"/>
        <v>13.246215990624432</v>
      </c>
      <c r="S138" s="2">
        <f t="shared" si="30"/>
        <v>1.3999693081737481</v>
      </c>
      <c r="T138" s="18">
        <f t="shared" si="31"/>
        <v>1.9599140638284831E-4</v>
      </c>
    </row>
    <row r="139" spans="1:20">
      <c r="A139" s="11">
        <v>137</v>
      </c>
      <c r="B139" s="20">
        <v>6.6849999999999996</v>
      </c>
      <c r="C139" s="13">
        <v>7.96</v>
      </c>
      <c r="D139" s="11">
        <v>1.25</v>
      </c>
      <c r="E139" s="15">
        <v>1.0041494251232543</v>
      </c>
      <c r="F139" s="3">
        <v>0.64020067807959513</v>
      </c>
      <c r="G139" s="2">
        <v>23.286666666666665</v>
      </c>
      <c r="H139" s="18">
        <f t="shared" si="32"/>
        <v>4.3723434828665262</v>
      </c>
      <c r="I139" s="2">
        <f t="shared" si="33"/>
        <v>13.001813792964338</v>
      </c>
      <c r="J139" s="44">
        <f t="shared" si="34"/>
        <v>7.7577072168424275</v>
      </c>
      <c r="K139" s="45">
        <f t="shared" si="35"/>
        <v>5.4890472567048878</v>
      </c>
      <c r="L139" s="45">
        <f t="shared" si="36"/>
        <v>2.268605254467134</v>
      </c>
      <c r="M139" s="49">
        <f t="shared" si="37"/>
        <v>5.4705670405363783E-5</v>
      </c>
      <c r="N139" s="44">
        <f t="shared" si="26"/>
        <v>8.1597995069425568</v>
      </c>
      <c r="O139" s="45">
        <f t="shared" si="27"/>
        <v>3.9064217546876017</v>
      </c>
      <c r="P139" s="51">
        <f t="shared" si="28"/>
        <v>9.1512941379253359E-5</v>
      </c>
      <c r="Q139" s="52">
        <f t="shared" si="38"/>
        <v>12.066312774571538</v>
      </c>
      <c r="R139" s="18">
        <f t="shared" si="29"/>
        <v>24.172524453826551</v>
      </c>
      <c r="S139" s="2">
        <f t="shared" si="30"/>
        <v>3.8041416568560784</v>
      </c>
      <c r="T139" s="18">
        <f t="shared" si="31"/>
        <v>1.4471493745427709E-3</v>
      </c>
    </row>
    <row r="140" spans="1:20">
      <c r="A140" s="11">
        <v>138</v>
      </c>
      <c r="B140" s="20">
        <v>6.6849999999999996</v>
      </c>
      <c r="C140" s="13">
        <v>7.96</v>
      </c>
      <c r="D140" s="11">
        <v>1.25</v>
      </c>
      <c r="E140" s="15">
        <v>1.3388659001643388</v>
      </c>
      <c r="F140" s="3">
        <v>0.64020067807959469</v>
      </c>
      <c r="G140" s="2">
        <v>32.946666666666665</v>
      </c>
      <c r="H140" s="18">
        <f t="shared" si="32"/>
        <v>8.2481616537174798</v>
      </c>
      <c r="I140" s="2">
        <f t="shared" si="33"/>
        <v>8.6603285376976871</v>
      </c>
      <c r="J140" s="44">
        <f t="shared" si="34"/>
        <v>4.769724009593217</v>
      </c>
      <c r="K140" s="45">
        <f t="shared" si="35"/>
        <v>2.9097392858665789</v>
      </c>
      <c r="L140" s="45">
        <f t="shared" si="36"/>
        <v>1.8598705104597375</v>
      </c>
      <c r="M140" s="49">
        <f t="shared" si="37"/>
        <v>1.1421326690082537E-4</v>
      </c>
      <c r="N140" s="44">
        <f t="shared" si="26"/>
        <v>4.3255027839564493</v>
      </c>
      <c r="O140" s="45">
        <f t="shared" si="27"/>
        <v>3.3608909285913828</v>
      </c>
      <c r="P140" s="51">
        <f t="shared" si="28"/>
        <v>1.9105865847507208E-4</v>
      </c>
      <c r="Q140" s="52">
        <f t="shared" si="38"/>
        <v>7.6865847712063076</v>
      </c>
      <c r="R140" s="18">
        <f t="shared" si="29"/>
        <v>34.971314373796503</v>
      </c>
      <c r="S140" s="2">
        <f t="shared" si="30"/>
        <v>6.1452277634454795</v>
      </c>
      <c r="T140" s="18">
        <f t="shared" si="31"/>
        <v>3.776382426462113E-3</v>
      </c>
    </row>
    <row r="141" spans="1:20">
      <c r="A141" s="11">
        <v>139</v>
      </c>
      <c r="B141" s="20">
        <v>2.89</v>
      </c>
      <c r="C141" s="13">
        <v>2.68</v>
      </c>
      <c r="D141" s="11">
        <v>1.2370000000000001</v>
      </c>
      <c r="E141" s="15">
        <v>0.33471647504108476</v>
      </c>
      <c r="F141" s="3">
        <v>0.64020067807959502</v>
      </c>
      <c r="G141" s="2">
        <v>1.9833333333333334</v>
      </c>
      <c r="H141" s="18">
        <f t="shared" si="32"/>
        <v>0.28414803503732872</v>
      </c>
      <c r="I141" s="2">
        <f t="shared" si="33"/>
        <v>129.83447993660172</v>
      </c>
      <c r="J141" s="44">
        <f t="shared" si="34"/>
        <v>89.800581301810482</v>
      </c>
      <c r="K141" s="45">
        <f t="shared" si="35"/>
        <v>84.463015895383919</v>
      </c>
      <c r="L141" s="45">
        <f t="shared" si="36"/>
        <v>5.3375631104376353</v>
      </c>
      <c r="M141" s="49">
        <f t="shared" si="37"/>
        <v>2.2959889229803038E-6</v>
      </c>
      <c r="N141" s="44">
        <f t="shared" si="26"/>
        <v>125.55936271384323</v>
      </c>
      <c r="O141" s="45">
        <f t="shared" si="27"/>
        <v>7.7799194133859659</v>
      </c>
      <c r="P141" s="51">
        <f t="shared" si="28"/>
        <v>3.8407846601494255E-6</v>
      </c>
      <c r="Q141" s="52">
        <f t="shared" si="38"/>
        <v>133.33928596801385</v>
      </c>
      <c r="R141" s="18">
        <f t="shared" si="29"/>
        <v>1.9570939291526719</v>
      </c>
      <c r="S141" s="2">
        <f t="shared" si="30"/>
        <v>1.3229951687728492</v>
      </c>
      <c r="T141" s="18">
        <f t="shared" si="31"/>
        <v>1.7503162165962994E-4</v>
      </c>
    </row>
    <row r="142" spans="1:20">
      <c r="A142" s="11">
        <v>140</v>
      </c>
      <c r="B142" s="20">
        <v>2.89</v>
      </c>
      <c r="C142" s="13">
        <v>2.68</v>
      </c>
      <c r="D142" s="11">
        <v>1.2370000000000001</v>
      </c>
      <c r="E142" s="15">
        <v>0.66943295008216941</v>
      </c>
      <c r="F142" s="3">
        <v>0.64020067807959469</v>
      </c>
      <c r="G142" s="2">
        <v>6.5833333333333339</v>
      </c>
      <c r="H142" s="18">
        <f t="shared" si="32"/>
        <v>1.886360904869661</v>
      </c>
      <c r="I142" s="2">
        <f t="shared" si="33"/>
        <v>23.567839389613408</v>
      </c>
      <c r="J142" s="44">
        <f t="shared" si="34"/>
        <v>15.674356918936365</v>
      </c>
      <c r="K142" s="45">
        <f t="shared" si="35"/>
        <v>12.722909989304666</v>
      </c>
      <c r="L142" s="45">
        <f t="shared" si="36"/>
        <v>2.9514262965652196</v>
      </c>
      <c r="M142" s="49">
        <f t="shared" si="37"/>
        <v>2.0633066479258788E-5</v>
      </c>
      <c r="N142" s="44">
        <f t="shared" si="26"/>
        <v>18.913372358161197</v>
      </c>
      <c r="O142" s="45">
        <f t="shared" si="27"/>
        <v>4.7963178138657883</v>
      </c>
      <c r="P142" s="51">
        <f t="shared" si="28"/>
        <v>3.4515482384171904E-5</v>
      </c>
      <c r="Q142" s="52">
        <f t="shared" si="38"/>
        <v>23.709724687509368</v>
      </c>
      <c r="R142" s="18">
        <f t="shared" si="29"/>
        <v>6.5636055662752124</v>
      </c>
      <c r="S142" s="2">
        <f t="shared" si="30"/>
        <v>0.29966228442716225</v>
      </c>
      <c r="T142" s="18">
        <f t="shared" si="31"/>
        <v>8.9797484708105475E-6</v>
      </c>
    </row>
    <row r="143" spans="1:20">
      <c r="A143" s="11">
        <v>141</v>
      </c>
      <c r="B143" s="20">
        <v>2.89</v>
      </c>
      <c r="C143" s="13">
        <v>2.68</v>
      </c>
      <c r="D143" s="11">
        <v>1.2370000000000001</v>
      </c>
      <c r="E143" s="15">
        <v>1.0041494251232543</v>
      </c>
      <c r="F143" s="3">
        <v>0.64020067807959513</v>
      </c>
      <c r="G143" s="2">
        <v>11.74</v>
      </c>
      <c r="H143" s="18">
        <f t="shared" si="32"/>
        <v>5.0458960305956566</v>
      </c>
      <c r="I143" s="2">
        <f t="shared" si="33"/>
        <v>11.116460408886516</v>
      </c>
      <c r="J143" s="44">
        <f t="shared" si="34"/>
        <v>6.9255213434753058</v>
      </c>
      <c r="K143" s="45">
        <f t="shared" si="35"/>
        <v>4.756340569539411</v>
      </c>
      <c r="L143" s="45">
        <f t="shared" si="36"/>
        <v>2.1691161784771786</v>
      </c>
      <c r="M143" s="49">
        <f t="shared" si="37"/>
        <v>6.4595458715946251E-5</v>
      </c>
      <c r="N143" s="44">
        <f t="shared" si="26"/>
        <v>7.0705868649192398</v>
      </c>
      <c r="O143" s="45">
        <f t="shared" si="27"/>
        <v>3.7746626148020743</v>
      </c>
      <c r="P143" s="51">
        <f t="shared" si="28"/>
        <v>1.080568135448492E-4</v>
      </c>
      <c r="Q143" s="52">
        <f t="shared" si="38"/>
        <v>10.845357536534859</v>
      </c>
      <c r="R143" s="18">
        <f t="shared" si="29"/>
        <v>11.885827493226905</v>
      </c>
      <c r="S143" s="2">
        <f t="shared" si="30"/>
        <v>1.2421421910298573</v>
      </c>
      <c r="T143" s="18">
        <f t="shared" si="31"/>
        <v>1.5429172227364544E-4</v>
      </c>
    </row>
    <row r="144" spans="1:20">
      <c r="A144" s="11">
        <v>142</v>
      </c>
      <c r="B144" s="20">
        <v>2.89</v>
      </c>
      <c r="C144" s="13">
        <v>2.68</v>
      </c>
      <c r="D144" s="11">
        <v>1.2370000000000001</v>
      </c>
      <c r="E144" s="15">
        <v>1.3388659001643388</v>
      </c>
      <c r="F144" s="3">
        <v>0.64020067807959469</v>
      </c>
      <c r="G144" s="2">
        <v>16.5</v>
      </c>
      <c r="H144" s="18">
        <f t="shared" si="32"/>
        <v>9.4556825104858966</v>
      </c>
      <c r="I144" s="2">
        <f t="shared" si="33"/>
        <v>7.5036672600029251</v>
      </c>
      <c r="J144" s="44">
        <f t="shared" si="34"/>
        <v>4.3203021259620646</v>
      </c>
      <c r="K144" s="45">
        <f t="shared" si="35"/>
        <v>2.5381562857451225</v>
      </c>
      <c r="L144" s="45">
        <f t="shared" si="36"/>
        <v>1.7820120187750341</v>
      </c>
      <c r="M144" s="49">
        <f t="shared" si="37"/>
        <v>1.338214419085756E-4</v>
      </c>
      <c r="N144" s="44">
        <f t="shared" si="26"/>
        <v>3.7731222633705417</v>
      </c>
      <c r="O144" s="45">
        <f t="shared" si="27"/>
        <v>3.2555941594169431</v>
      </c>
      <c r="P144" s="51">
        <f t="shared" si="28"/>
        <v>2.238596781270029E-4</v>
      </c>
      <c r="Q144" s="52">
        <f t="shared" si="38"/>
        <v>7.0289402824656113</v>
      </c>
      <c r="R144" s="18">
        <f t="shared" si="29"/>
        <v>17.048092817906635</v>
      </c>
      <c r="S144" s="2">
        <f t="shared" si="30"/>
        <v>3.3217746539796082</v>
      </c>
      <c r="T144" s="18">
        <f t="shared" si="31"/>
        <v>1.1034186851821347E-3</v>
      </c>
    </row>
    <row r="145" spans="1:20">
      <c r="A145" s="11">
        <v>143</v>
      </c>
      <c r="B145" s="20">
        <v>2.89</v>
      </c>
      <c r="C145" s="13">
        <v>4.45</v>
      </c>
      <c r="D145" s="11">
        <v>1.2370000000000001</v>
      </c>
      <c r="E145" s="15">
        <v>0.33471647504108476</v>
      </c>
      <c r="F145" s="3">
        <v>0.64020067807959502</v>
      </c>
      <c r="G145" s="2">
        <v>3.75</v>
      </c>
      <c r="H145" s="18">
        <f t="shared" si="32"/>
        <v>0.53725468809578958</v>
      </c>
      <c r="I145" s="2">
        <f t="shared" si="33"/>
        <v>80.865508847487675</v>
      </c>
      <c r="J145" s="44">
        <f t="shared" si="34"/>
        <v>49.044319988994935</v>
      </c>
      <c r="K145" s="45">
        <f t="shared" si="35"/>
        <v>44.671550629114158</v>
      </c>
      <c r="L145" s="45">
        <f t="shared" si="36"/>
        <v>4.3727645529879684</v>
      </c>
      <c r="M145" s="49">
        <f t="shared" si="37"/>
        <v>4.8068928108757038E-6</v>
      </c>
      <c r="N145" s="44">
        <f t="shared" si="26"/>
        <v>66.406951835321522</v>
      </c>
      <c r="O145" s="45">
        <f t="shared" si="27"/>
        <v>6.5912588021577898</v>
      </c>
      <c r="P145" s="51">
        <f t="shared" si="28"/>
        <v>8.0410841647393849E-6</v>
      </c>
      <c r="Q145" s="52">
        <f t="shared" si="38"/>
        <v>72.998218678563475</v>
      </c>
      <c r="R145" s="18">
        <f t="shared" si="29"/>
        <v>3.9469061365684341</v>
      </c>
      <c r="S145" s="2">
        <f t="shared" si="30"/>
        <v>5.2508303084915768</v>
      </c>
      <c r="T145" s="18">
        <f t="shared" si="31"/>
        <v>2.7571218928573748E-3</v>
      </c>
    </row>
    <row r="146" spans="1:20">
      <c r="A146" s="11">
        <v>144</v>
      </c>
      <c r="B146" s="20">
        <v>2.89</v>
      </c>
      <c r="C146" s="13">
        <v>4.45</v>
      </c>
      <c r="D146" s="11">
        <v>1.2370000000000001</v>
      </c>
      <c r="E146" s="15">
        <v>0.66943295008216941</v>
      </c>
      <c r="F146" s="3">
        <v>0.64020067807959469</v>
      </c>
      <c r="G146" s="2">
        <v>12.476666666666665</v>
      </c>
      <c r="H146" s="18">
        <f t="shared" si="32"/>
        <v>3.5750120845200706</v>
      </c>
      <c r="I146" s="2">
        <f t="shared" si="33"/>
        <v>14.610285750621086</v>
      </c>
      <c r="J146" s="44">
        <f t="shared" si="34"/>
        <v>9.1294726109777677</v>
      </c>
      <c r="K146" s="45">
        <f t="shared" si="35"/>
        <v>6.7132640205387988</v>
      </c>
      <c r="L146" s="45">
        <f t="shared" si="36"/>
        <v>2.4161652775165621</v>
      </c>
      <c r="M146" s="49">
        <f t="shared" si="37"/>
        <v>4.3312922408386388E-5</v>
      </c>
      <c r="N146" s="44">
        <f t="shared" si="26"/>
        <v>9.9796714954230232</v>
      </c>
      <c r="O146" s="45">
        <f t="shared" si="27"/>
        <v>4.1007617311640905</v>
      </c>
      <c r="P146" s="51">
        <f t="shared" si="28"/>
        <v>7.2454882646574476E-5</v>
      </c>
      <c r="Q146" s="52">
        <f t="shared" si="38"/>
        <v>14.080505681469761</v>
      </c>
      <c r="R146" s="18">
        <f t="shared" si="29"/>
        <v>12.709217185130107</v>
      </c>
      <c r="S146" s="2">
        <f t="shared" si="30"/>
        <v>1.8638833967147426</v>
      </c>
      <c r="T146" s="18">
        <f t="shared" si="31"/>
        <v>3.4740613165488862E-4</v>
      </c>
    </row>
    <row r="147" spans="1:20">
      <c r="A147" s="11">
        <v>145</v>
      </c>
      <c r="B147" s="20">
        <v>2.89</v>
      </c>
      <c r="C147" s="13">
        <v>4.45</v>
      </c>
      <c r="D147" s="11">
        <v>1.2370000000000001</v>
      </c>
      <c r="E147" s="15">
        <v>1.0041494251232543</v>
      </c>
      <c r="F147" s="3">
        <v>0.64020067807959513</v>
      </c>
      <c r="G147" s="2">
        <v>20.573333333333331</v>
      </c>
      <c r="H147" s="18">
        <f t="shared" si="32"/>
        <v>8.8424958264725699</v>
      </c>
      <c r="I147" s="2">
        <f t="shared" si="33"/>
        <v>8.0600509761776369</v>
      </c>
      <c r="J147" s="44">
        <f t="shared" si="34"/>
        <v>4.5340934421394135</v>
      </c>
      <c r="K147" s="45">
        <f t="shared" si="35"/>
        <v>2.7141658272711937</v>
      </c>
      <c r="L147" s="45">
        <f t="shared" si="36"/>
        <v>1.8198038038890343</v>
      </c>
      <c r="M147" s="49">
        <f t="shared" si="37"/>
        <v>1.2381097918504416E-4</v>
      </c>
      <c r="N147" s="44">
        <f t="shared" si="26"/>
        <v>4.0347710528589706</v>
      </c>
      <c r="O147" s="45">
        <f t="shared" si="27"/>
        <v>3.3067653197722371</v>
      </c>
      <c r="P147" s="51">
        <f t="shared" si="28"/>
        <v>2.071139389447641E-4</v>
      </c>
      <c r="Q147" s="52">
        <f t="shared" si="38"/>
        <v>7.3417434865701523</v>
      </c>
      <c r="R147" s="18">
        <f t="shared" si="29"/>
        <v>21.556286825474697</v>
      </c>
      <c r="S147" s="2">
        <f t="shared" si="30"/>
        <v>4.7778037531174631</v>
      </c>
      <c r="T147" s="18">
        <f t="shared" si="31"/>
        <v>2.2827408703303318E-3</v>
      </c>
    </row>
    <row r="148" spans="1:20">
      <c r="A148" s="11">
        <v>146</v>
      </c>
      <c r="B148" s="20">
        <v>2.89</v>
      </c>
      <c r="C148" s="13">
        <v>4.45</v>
      </c>
      <c r="D148" s="11">
        <v>1.2370000000000001</v>
      </c>
      <c r="E148" s="15">
        <v>1.3388659001643388</v>
      </c>
      <c r="F148" s="3">
        <v>0.64020067807959469</v>
      </c>
      <c r="G148" s="2">
        <v>28.166666666666668</v>
      </c>
      <c r="H148" s="18">
        <f t="shared" si="32"/>
        <v>16.141518629011276</v>
      </c>
      <c r="I148" s="2">
        <f t="shared" si="33"/>
        <v>5.7334356435755929</v>
      </c>
      <c r="J148" s="44">
        <f t="shared" si="34"/>
        <v>2.994453980765087</v>
      </c>
      <c r="K148" s="45">
        <f t="shared" si="35"/>
        <v>1.4868489484542435</v>
      </c>
      <c r="L148" s="45">
        <f t="shared" si="36"/>
        <v>1.5073562505544771</v>
      </c>
      <c r="M148" s="49">
        <f t="shared" si="37"/>
        <v>2.4878175636573242E-4</v>
      </c>
      <c r="N148" s="44">
        <f t="shared" si="26"/>
        <v>2.2102905566490159</v>
      </c>
      <c r="O148" s="45">
        <f t="shared" si="27"/>
        <v>2.8799092254611098</v>
      </c>
      <c r="P148" s="51">
        <f t="shared" si="28"/>
        <v>4.1616801545115041E-4</v>
      </c>
      <c r="Q148" s="52">
        <f t="shared" si="38"/>
        <v>5.090615950125577</v>
      </c>
      <c r="R148" s="18">
        <f t="shared" si="29"/>
        <v>29.892191668150531</v>
      </c>
      <c r="S148" s="2">
        <f t="shared" si="30"/>
        <v>6.126124265623182</v>
      </c>
      <c r="T148" s="18">
        <f t="shared" si="31"/>
        <v>3.7529398517857169E-3</v>
      </c>
    </row>
    <row r="149" spans="1:20">
      <c r="A149" s="11">
        <v>147</v>
      </c>
      <c r="B149" s="20">
        <v>2.89</v>
      </c>
      <c r="C149" s="13">
        <v>7.96</v>
      </c>
      <c r="D149" s="11">
        <v>1.2370000000000001</v>
      </c>
      <c r="E149" s="15">
        <v>0.33471647504108476</v>
      </c>
      <c r="F149" s="3">
        <v>0.64020067807959502</v>
      </c>
      <c r="G149" s="2">
        <v>7.76</v>
      </c>
      <c r="H149" s="18">
        <f t="shared" si="32"/>
        <v>1.1117590345662207</v>
      </c>
      <c r="I149" s="2">
        <f t="shared" si="33"/>
        <v>39.514346363209185</v>
      </c>
      <c r="J149" s="44">
        <f t="shared" si="34"/>
        <v>25.070003366392026</v>
      </c>
      <c r="K149" s="45">
        <f t="shared" si="35"/>
        <v>21.587411708656969</v>
      </c>
      <c r="L149" s="45">
        <f t="shared" si="36"/>
        <v>3.4825804834131127</v>
      </c>
      <c r="M149" s="49">
        <f t="shared" si="37"/>
        <v>1.1174321944677042E-5</v>
      </c>
      <c r="N149" s="44">
        <f t="shared" si="26"/>
        <v>32.090988322481401</v>
      </c>
      <c r="O149" s="45">
        <f t="shared" si="27"/>
        <v>5.4746235448052545</v>
      </c>
      <c r="P149" s="51">
        <f t="shared" si="28"/>
        <v>1.8692670458086025E-5</v>
      </c>
      <c r="Q149" s="52">
        <f t="shared" si="38"/>
        <v>37.565630559957114</v>
      </c>
      <c r="R149" s="18">
        <f t="shared" si="29"/>
        <v>7.9587301716344392</v>
      </c>
      <c r="S149" s="2">
        <f t="shared" si="30"/>
        <v>2.5609558200314355</v>
      </c>
      <c r="T149" s="18">
        <f t="shared" si="31"/>
        <v>6.5584947121528827E-4</v>
      </c>
    </row>
    <row r="150" spans="1:20">
      <c r="A150" s="11">
        <v>148</v>
      </c>
      <c r="B150" s="20">
        <v>2.89</v>
      </c>
      <c r="C150" s="13">
        <v>7.96</v>
      </c>
      <c r="D150" s="11">
        <v>1.2370000000000001</v>
      </c>
      <c r="E150" s="15">
        <v>0.66943295008216941</v>
      </c>
      <c r="F150" s="3">
        <v>0.64020067807959469</v>
      </c>
      <c r="G150" s="2">
        <v>21.020000000000003</v>
      </c>
      <c r="H150" s="18">
        <f t="shared" si="32"/>
        <v>6.0229832233458644</v>
      </c>
      <c r="I150" s="2">
        <f t="shared" si="33"/>
        <v>10.770672412758923</v>
      </c>
      <c r="J150" s="44">
        <f t="shared" si="34"/>
        <v>6.0370239987360632</v>
      </c>
      <c r="K150" s="45">
        <f t="shared" si="35"/>
        <v>3.9847363192002403</v>
      </c>
      <c r="L150" s="45">
        <f t="shared" si="36"/>
        <v>2.0522083637090986</v>
      </c>
      <c r="M150" s="49">
        <f t="shared" si="37"/>
        <v>7.9315826724589728E-5</v>
      </c>
      <c r="N150" s="44">
        <f t="shared" si="26"/>
        <v>5.9235506513429055</v>
      </c>
      <c r="O150" s="45">
        <f t="shared" si="27"/>
        <v>3.6190257732311588</v>
      </c>
      <c r="P150" s="51">
        <f t="shared" si="28"/>
        <v>1.3268139386118786E-4</v>
      </c>
      <c r="Q150" s="52">
        <f t="shared" si="38"/>
        <v>9.5427091059679263</v>
      </c>
      <c r="R150" s="18">
        <f t="shared" si="29"/>
        <v>22.33151965020549</v>
      </c>
      <c r="S150" s="2">
        <f t="shared" si="30"/>
        <v>6.2393893920337113</v>
      </c>
      <c r="T150" s="18">
        <f t="shared" si="31"/>
        <v>3.892997998542281E-3</v>
      </c>
    </row>
    <row r="151" spans="1:20">
      <c r="A151" s="11">
        <v>149</v>
      </c>
      <c r="B151" s="20">
        <v>2.89</v>
      </c>
      <c r="C151" s="13">
        <v>7.96</v>
      </c>
      <c r="D151" s="11">
        <v>1.2370000000000001</v>
      </c>
      <c r="E151" s="15">
        <v>1.0041494251232543</v>
      </c>
      <c r="F151" s="3">
        <v>0.64020067807959513</v>
      </c>
      <c r="G151" s="2">
        <v>33.519999999999996</v>
      </c>
      <c r="H151" s="18">
        <f t="shared" si="32"/>
        <v>14.407021715976693</v>
      </c>
      <c r="I151" s="2">
        <f t="shared" si="33"/>
        <v>6.3531846753795316</v>
      </c>
      <c r="J151" s="44">
        <f t="shared" si="34"/>
        <v>3.2280283441323685</v>
      </c>
      <c r="K151" s="45">
        <f t="shared" si="35"/>
        <v>1.6658543641525267</v>
      </c>
      <c r="L151" s="45">
        <f t="shared" si="36"/>
        <v>1.5619559175223101</v>
      </c>
      <c r="M151" s="49">
        <f t="shared" si="37"/>
        <v>2.1806245753164027E-4</v>
      </c>
      <c r="N151" s="44">
        <f t="shared" si="26"/>
        <v>2.4763928936202833</v>
      </c>
      <c r="O151" s="45">
        <f t="shared" si="27"/>
        <v>2.9551611570516765</v>
      </c>
      <c r="P151" s="51">
        <f t="shared" si="28"/>
        <v>3.6478004465058741E-4</v>
      </c>
      <c r="Q151" s="52">
        <f t="shared" si="38"/>
        <v>5.4319188307166097</v>
      </c>
      <c r="R151" s="18">
        <f t="shared" si="29"/>
        <v>36.251260654565542</v>
      </c>
      <c r="S151" s="2">
        <f t="shared" si="30"/>
        <v>8.1481523107564016</v>
      </c>
      <c r="T151" s="18">
        <f t="shared" si="31"/>
        <v>6.6392386079284884E-3</v>
      </c>
    </row>
    <row r="152" spans="1:20">
      <c r="A152" s="11">
        <v>150</v>
      </c>
      <c r="B152" s="20">
        <v>2.89</v>
      </c>
      <c r="C152" s="13">
        <v>7.96</v>
      </c>
      <c r="D152" s="11">
        <v>1.2370000000000001</v>
      </c>
      <c r="E152" s="15">
        <v>1.3388659001643388</v>
      </c>
      <c r="F152" s="3">
        <v>0.64020067807959469</v>
      </c>
      <c r="G152" s="2">
        <v>44.796666666666667</v>
      </c>
      <c r="H152" s="18">
        <f t="shared" si="32"/>
        <v>25.671700456246455</v>
      </c>
      <c r="I152" s="2">
        <f t="shared" si="33"/>
        <v>4.7429313402020439</v>
      </c>
      <c r="J152" s="44">
        <f t="shared" si="34"/>
        <v>2.2389041035981307</v>
      </c>
      <c r="K152" s="45">
        <f t="shared" si="35"/>
        <v>0.93488158452551218</v>
      </c>
      <c r="L152" s="45">
        <f t="shared" si="36"/>
        <v>1.3035965412007435</v>
      </c>
      <c r="M152" s="49">
        <f t="shared" si="37"/>
        <v>4.2597787187511038E-4</v>
      </c>
      <c r="N152" s="44">
        <f t="shared" si="26"/>
        <v>1.3897578096349568</v>
      </c>
      <c r="O152" s="45">
        <f t="shared" si="27"/>
        <v>2.5962252155197856</v>
      </c>
      <c r="P152" s="51">
        <f t="shared" si="28"/>
        <v>7.125858750822281E-4</v>
      </c>
      <c r="Q152" s="52">
        <f t="shared" si="38"/>
        <v>3.9866956110298246</v>
      </c>
      <c r="R152" s="18">
        <f t="shared" si="29"/>
        <v>48.861025649738778</v>
      </c>
      <c r="S152" s="2">
        <f t="shared" si="30"/>
        <v>9.0729049402606847</v>
      </c>
      <c r="T152" s="18">
        <f t="shared" si="31"/>
        <v>8.2317604055006724E-3</v>
      </c>
    </row>
    <row r="153" spans="1:20">
      <c r="A153" s="11">
        <v>151</v>
      </c>
      <c r="B153" s="20">
        <v>1.35</v>
      </c>
      <c r="C153" s="13">
        <v>2.68</v>
      </c>
      <c r="D153" s="11">
        <v>1.224</v>
      </c>
      <c r="E153" s="15">
        <v>0.33471647504108476</v>
      </c>
      <c r="F153" s="3">
        <v>0.64020067807959502</v>
      </c>
      <c r="G153" s="2">
        <v>3.6333333333333337</v>
      </c>
      <c r="H153" s="18">
        <f t="shared" si="32"/>
        <v>1.1026304502242312</v>
      </c>
      <c r="I153" s="2">
        <f t="shared" si="33"/>
        <v>39.450662789515874</v>
      </c>
      <c r="J153" s="44">
        <f t="shared" si="34"/>
        <v>25.257722485631334</v>
      </c>
      <c r="K153" s="45">
        <f t="shared" si="35"/>
        <v>21.76613206638666</v>
      </c>
      <c r="L153" s="45">
        <f t="shared" si="36"/>
        <v>3.4915793512817821</v>
      </c>
      <c r="M153" s="49">
        <f t="shared" si="37"/>
        <v>1.106796289223295E-5</v>
      </c>
      <c r="N153" s="44">
        <f t="shared" si="26"/>
        <v>32.356666903605294</v>
      </c>
      <c r="O153" s="45">
        <f t="shared" si="27"/>
        <v>5.4860289164895626</v>
      </c>
      <c r="P153" s="51">
        <f t="shared" si="28"/>
        <v>1.8514750515613029E-5</v>
      </c>
      <c r="Q153" s="52">
        <f t="shared" si="38"/>
        <v>37.842714334845375</v>
      </c>
      <c r="R153" s="18">
        <f t="shared" si="29"/>
        <v>3.7097210598342709</v>
      </c>
      <c r="S153" s="2">
        <f t="shared" si="30"/>
        <v>2.1024144908514812</v>
      </c>
      <c r="T153" s="18">
        <f t="shared" si="31"/>
        <v>4.4201466913422938E-4</v>
      </c>
    </row>
    <row r="154" spans="1:20">
      <c r="A154" s="11">
        <v>152</v>
      </c>
      <c r="B154" s="20">
        <v>1.35</v>
      </c>
      <c r="C154" s="13">
        <v>2.68</v>
      </c>
      <c r="D154" s="11">
        <v>1.224</v>
      </c>
      <c r="E154" s="15">
        <v>0.66943295008216941</v>
      </c>
      <c r="F154" s="22">
        <v>0.64020067807959469</v>
      </c>
      <c r="G154" s="2">
        <v>10.363333333333333</v>
      </c>
      <c r="H154" s="18">
        <f t="shared" si="32"/>
        <v>6.2900515041231824</v>
      </c>
      <c r="I154" s="2">
        <f t="shared" si="33"/>
        <v>9.6983052988597329</v>
      </c>
      <c r="J154" s="44">
        <f t="shared" si="34"/>
        <v>5.8401602104520691</v>
      </c>
      <c r="K154" s="45">
        <f t="shared" si="35"/>
        <v>3.8155490434804542</v>
      </c>
      <c r="L154" s="45">
        <f t="shared" si="36"/>
        <v>2.0245277579594467</v>
      </c>
      <c r="M154" s="49">
        <f t="shared" si="37"/>
        <v>8.3409012168568278E-5</v>
      </c>
      <c r="N154" s="44">
        <f t="shared" si="26"/>
        <v>5.6720435710726571</v>
      </c>
      <c r="O154" s="45">
        <f t="shared" si="27"/>
        <v>3.5820403817849562</v>
      </c>
      <c r="P154" s="51">
        <f t="shared" si="28"/>
        <v>1.3952857143553481E-4</v>
      </c>
      <c r="Q154" s="52">
        <f t="shared" si="38"/>
        <v>9.2542234814290492</v>
      </c>
      <c r="R154" s="18">
        <f t="shared" si="29"/>
        <v>10.609072113511637</v>
      </c>
      <c r="S154" s="2">
        <f t="shared" si="30"/>
        <v>2.3712330026854636</v>
      </c>
      <c r="T154" s="18">
        <f t="shared" si="31"/>
        <v>5.622745953024719E-4</v>
      </c>
    </row>
    <row r="155" spans="1:20">
      <c r="A155" s="11">
        <v>153</v>
      </c>
      <c r="B155" s="20">
        <v>1.35</v>
      </c>
      <c r="C155" s="13">
        <v>2.68</v>
      </c>
      <c r="D155" s="11">
        <v>1.224</v>
      </c>
      <c r="E155" s="15">
        <v>1.0041494251232543</v>
      </c>
      <c r="F155" s="23">
        <v>0.64020067807959513</v>
      </c>
      <c r="G155" s="2">
        <v>16.633333333333333</v>
      </c>
      <c r="H155" s="18">
        <f t="shared" si="32"/>
        <v>15.143465908125449</v>
      </c>
      <c r="I155" s="2">
        <f t="shared" si="33"/>
        <v>5.6471258099634722</v>
      </c>
      <c r="J155" s="44">
        <f t="shared" si="34"/>
        <v>3.1228451191539164</v>
      </c>
      <c r="K155" s="45">
        <f t="shared" si="35"/>
        <v>1.5848419473855353</v>
      </c>
      <c r="L155" s="45">
        <f t="shared" si="36"/>
        <v>1.5377721341370523</v>
      </c>
      <c r="M155" s="49">
        <f t="shared" si="37"/>
        <v>2.3103763132875684E-4</v>
      </c>
      <c r="N155" s="44">
        <f t="shared" si="26"/>
        <v>2.3559630544375265</v>
      </c>
      <c r="O155" s="45">
        <f t="shared" si="27"/>
        <v>2.9218670518336198</v>
      </c>
      <c r="P155" s="51">
        <f t="shared" si="28"/>
        <v>3.8648522274789727E-4</v>
      </c>
      <c r="Q155" s="52">
        <f t="shared" si="38"/>
        <v>5.2782165914938943</v>
      </c>
      <c r="R155" s="18">
        <f t="shared" si="29"/>
        <v>17.204791694326005</v>
      </c>
      <c r="S155" s="2">
        <f t="shared" si="30"/>
        <v>3.4356214087735792</v>
      </c>
      <c r="T155" s="18">
        <f t="shared" si="31"/>
        <v>1.1803494464423354E-3</v>
      </c>
    </row>
    <row r="156" spans="1:20">
      <c r="A156" s="11">
        <v>154</v>
      </c>
      <c r="B156" s="20">
        <v>1.35</v>
      </c>
      <c r="C156" s="13">
        <v>2.68</v>
      </c>
      <c r="D156" s="11">
        <v>1.224</v>
      </c>
      <c r="E156" s="15">
        <v>1.3388659001643388</v>
      </c>
      <c r="F156" s="23">
        <v>0.64020067807959469</v>
      </c>
      <c r="G156" s="2">
        <v>22.199999999999996</v>
      </c>
      <c r="H156" s="18">
        <f t="shared" si="32"/>
        <v>26.948692838507807</v>
      </c>
      <c r="I156" s="2">
        <f t="shared" si="33"/>
        <v>4.2268694334175461</v>
      </c>
      <c r="J156" s="44">
        <f t="shared" si="34"/>
        <v>2.1749702908108883</v>
      </c>
      <c r="K156" s="45">
        <f t="shared" si="35"/>
        <v>0.89058122944299811</v>
      </c>
      <c r="L156" s="45">
        <f t="shared" si="36"/>
        <v>1.2839384336695097</v>
      </c>
      <c r="M156" s="49">
        <f t="shared" si="37"/>
        <v>4.5062769838070482E-4</v>
      </c>
      <c r="N156" s="44">
        <f t="shared" si="26"/>
        <v>1.3239026623472143</v>
      </c>
      <c r="O156" s="45">
        <f t="shared" si="27"/>
        <v>2.5685973466858982</v>
      </c>
      <c r="P156" s="51">
        <f t="shared" si="28"/>
        <v>7.5382068879166866E-4</v>
      </c>
      <c r="Q156" s="52">
        <f t="shared" si="38"/>
        <v>3.8932538297219041</v>
      </c>
      <c r="R156" s="18">
        <f t="shared" si="29"/>
        <v>23.131619036278746</v>
      </c>
      <c r="S156" s="2">
        <f t="shared" si="30"/>
        <v>4.1964821453997763</v>
      </c>
      <c r="T156" s="18">
        <f t="shared" si="31"/>
        <v>1.7610462396659109E-3</v>
      </c>
    </row>
    <row r="157" spans="1:20">
      <c r="A157" s="11">
        <v>155</v>
      </c>
      <c r="B157" s="20">
        <v>1.35</v>
      </c>
      <c r="C157" s="13">
        <v>4.45</v>
      </c>
      <c r="D157" s="11">
        <v>1.224</v>
      </c>
      <c r="E157" s="15">
        <v>0.33471647504108476</v>
      </c>
      <c r="F157" s="23">
        <v>0.64020067807959502</v>
      </c>
      <c r="G157" s="2">
        <v>6.7166666666666668</v>
      </c>
      <c r="H157" s="18">
        <f t="shared" si="32"/>
        <v>2.038348951561308</v>
      </c>
      <c r="I157" s="2">
        <f t="shared" si="33"/>
        <v>25.577623302808156</v>
      </c>
      <c r="J157" s="44">
        <f t="shared" si="34"/>
        <v>14.654959688725244</v>
      </c>
      <c r="K157" s="45">
        <f t="shared" si="35"/>
        <v>11.774235212090055</v>
      </c>
      <c r="L157" s="45">
        <f t="shared" si="36"/>
        <v>2.8807019030719636</v>
      </c>
      <c r="M157" s="49">
        <f t="shared" si="37"/>
        <v>2.2573563227060221E-5</v>
      </c>
      <c r="N157" s="44">
        <f t="shared" si="26"/>
        <v>17.503110136441574</v>
      </c>
      <c r="O157" s="45">
        <f t="shared" si="27"/>
        <v>4.7051710902732191</v>
      </c>
      <c r="P157" s="51">
        <f t="shared" si="28"/>
        <v>3.776159131241149E-5</v>
      </c>
      <c r="Q157" s="52">
        <f t="shared" si="38"/>
        <v>22.208318988306104</v>
      </c>
      <c r="R157" s="18">
        <f t="shared" si="29"/>
        <v>7.2081870156496919</v>
      </c>
      <c r="S157" s="2">
        <f t="shared" si="30"/>
        <v>7.317920828531391</v>
      </c>
      <c r="T157" s="18">
        <f t="shared" si="31"/>
        <v>5.355196525265356E-3</v>
      </c>
    </row>
    <row r="158" spans="1:20">
      <c r="A158" s="11">
        <v>156</v>
      </c>
      <c r="B158" s="20">
        <v>1.35</v>
      </c>
      <c r="C158" s="13">
        <v>4.45</v>
      </c>
      <c r="D158" s="11">
        <v>1.224</v>
      </c>
      <c r="E158" s="15">
        <v>0.66943295008216941</v>
      </c>
      <c r="F158" s="23">
        <v>0.64020067807959469</v>
      </c>
      <c r="G158" s="2">
        <v>18.296666666666663</v>
      </c>
      <c r="H158" s="18">
        <f t="shared" si="32"/>
        <v>11.105208332625326</v>
      </c>
      <c r="I158" s="2">
        <f t="shared" si="33"/>
        <v>6.8937228918589613</v>
      </c>
      <c r="J158" s="44">
        <f t="shared" si="34"/>
        <v>3.8558525439467286</v>
      </c>
      <c r="K158" s="45">
        <f t="shared" si="35"/>
        <v>2.1611481100711853</v>
      </c>
      <c r="L158" s="45">
        <f t="shared" si="36"/>
        <v>1.6945431820751282</v>
      </c>
      <c r="M158" s="49">
        <f t="shared" si="37"/>
        <v>1.6125180041544235E-4</v>
      </c>
      <c r="N158" s="44">
        <f t="shared" si="26"/>
        <v>3.212676892414811</v>
      </c>
      <c r="O158" s="45">
        <f t="shared" si="27"/>
        <v>3.1366981833086127</v>
      </c>
      <c r="P158" s="51">
        <f t="shared" si="28"/>
        <v>2.6974583163632317E-4</v>
      </c>
      <c r="Q158" s="52">
        <f t="shared" si="38"/>
        <v>6.3496448215550609</v>
      </c>
      <c r="R158" s="18">
        <f t="shared" si="29"/>
        <v>19.064445170583415</v>
      </c>
      <c r="S158" s="2">
        <f t="shared" si="30"/>
        <v>4.1962752992352987</v>
      </c>
      <c r="T158" s="18">
        <f t="shared" si="31"/>
        <v>1.7608726386972298E-3</v>
      </c>
    </row>
    <row r="159" spans="1:20">
      <c r="A159" s="11">
        <v>157</v>
      </c>
      <c r="B159" s="20">
        <v>1.35</v>
      </c>
      <c r="C159" s="13">
        <v>4.45</v>
      </c>
      <c r="D159" s="11">
        <v>1.224</v>
      </c>
      <c r="E159" s="15">
        <v>1.0041494251232543</v>
      </c>
      <c r="F159" s="23">
        <v>0.64020067807959513</v>
      </c>
      <c r="G159" s="2">
        <v>27.52</v>
      </c>
      <c r="H159" s="18">
        <f t="shared" si="32"/>
        <v>25.055000909315375</v>
      </c>
      <c r="I159" s="2">
        <f t="shared" si="33"/>
        <v>4.5707995301621835</v>
      </c>
      <c r="J159" s="44">
        <f t="shared" si="34"/>
        <v>2.2718626041618326</v>
      </c>
      <c r="K159" s="45">
        <f t="shared" si="35"/>
        <v>0.95789260143578248</v>
      </c>
      <c r="L159" s="45">
        <f t="shared" si="36"/>
        <v>1.3135558605679341</v>
      </c>
      <c r="M159" s="49">
        <f t="shared" si="37"/>
        <v>4.1414215811611503E-4</v>
      </c>
      <c r="N159" s="44">
        <f t="shared" si="26"/>
        <v>1.4239650728734563</v>
      </c>
      <c r="O159" s="45">
        <f t="shared" si="27"/>
        <v>2.6102037643576121</v>
      </c>
      <c r="P159" s="51">
        <f t="shared" si="28"/>
        <v>6.9278681272940854E-4</v>
      </c>
      <c r="Q159" s="52">
        <f t="shared" si="38"/>
        <v>4.0348616240437982</v>
      </c>
      <c r="R159" s="18">
        <f t="shared" si="29"/>
        <v>29.290729897348907</v>
      </c>
      <c r="S159" s="2">
        <f t="shared" si="30"/>
        <v>6.4343382897852743</v>
      </c>
      <c r="T159" s="18">
        <f t="shared" si="31"/>
        <v>4.1400709227396885E-3</v>
      </c>
    </row>
    <row r="160" spans="1:20">
      <c r="A160" s="11">
        <v>158</v>
      </c>
      <c r="B160" s="20">
        <v>1.35</v>
      </c>
      <c r="C160" s="13">
        <v>4.45</v>
      </c>
      <c r="D160" s="11">
        <v>1.224</v>
      </c>
      <c r="E160" s="15">
        <v>1.3388659001643388</v>
      </c>
      <c r="F160" s="23">
        <v>0.64020067807959469</v>
      </c>
      <c r="G160" s="2">
        <v>36.256666666666668</v>
      </c>
      <c r="H160" s="18">
        <f t="shared" si="32"/>
        <v>44.012151952620037</v>
      </c>
      <c r="I160" s="2">
        <f t="shared" si="33"/>
        <v>3.5111713340276296</v>
      </c>
      <c r="J160" s="44">
        <f t="shared" si="34"/>
        <v>1.6472944493468891</v>
      </c>
      <c r="K160" s="45">
        <f t="shared" si="35"/>
        <v>0.54530394300729668</v>
      </c>
      <c r="L160" s="45">
        <f t="shared" si="36"/>
        <v>1.101195114121063</v>
      </c>
      <c r="M160" s="49">
        <f t="shared" si="37"/>
        <v>7.9539221852923704E-4</v>
      </c>
      <c r="N160" s="44">
        <f t="shared" si="26"/>
        <v>0.81062717028890729</v>
      </c>
      <c r="O160" s="45">
        <f t="shared" si="27"/>
        <v>2.3092780652986722</v>
      </c>
      <c r="P160" s="51">
        <f t="shared" si="28"/>
        <v>1.3305509452388249E-3</v>
      </c>
      <c r="Q160" s="52">
        <f t="shared" si="38"/>
        <v>3.1212357865328184</v>
      </c>
      <c r="R160" s="18">
        <f t="shared" si="29"/>
        <v>38.454803461531895</v>
      </c>
      <c r="S160" s="2">
        <f t="shared" si="30"/>
        <v>6.0627106597367684</v>
      </c>
      <c r="T160" s="18">
        <f t="shared" si="31"/>
        <v>3.6756460543685841E-3</v>
      </c>
    </row>
    <row r="161" spans="1:20">
      <c r="A161" s="11">
        <v>159</v>
      </c>
      <c r="B161" s="20">
        <v>1.35</v>
      </c>
      <c r="C161" s="13">
        <v>7.96</v>
      </c>
      <c r="D161" s="11">
        <v>1.224</v>
      </c>
      <c r="E161" s="15">
        <v>0.33471647504108476</v>
      </c>
      <c r="F161" s="23">
        <v>0.64020067807959502</v>
      </c>
      <c r="G161" s="2">
        <v>12.906666666666666</v>
      </c>
      <c r="H161" s="18">
        <f t="shared" si="32"/>
        <v>3.9168670672185533</v>
      </c>
      <c r="I161" s="2">
        <f t="shared" si="33"/>
        <v>14.463630088915114</v>
      </c>
      <c r="J161" s="44">
        <f t="shared" si="34"/>
        <v>8.4754728997278477</v>
      </c>
      <c r="K161" s="45">
        <f t="shared" si="35"/>
        <v>6.1273460620768239</v>
      </c>
      <c r="L161" s="45">
        <f t="shared" si="36"/>
        <v>2.3480786850654485</v>
      </c>
      <c r="M161" s="49">
        <f t="shared" si="37"/>
        <v>4.8152585575260958E-5</v>
      </c>
      <c r="N161" s="44">
        <f t="shared" si="26"/>
        <v>9.1086691438351686</v>
      </c>
      <c r="O161" s="45">
        <f t="shared" si="27"/>
        <v>4.0112451071995583</v>
      </c>
      <c r="P161" s="51">
        <f t="shared" si="28"/>
        <v>8.0550785839127203E-5</v>
      </c>
      <c r="Q161" s="52">
        <f t="shared" si="38"/>
        <v>13.119994801820566</v>
      </c>
      <c r="R161" s="18">
        <f t="shared" si="29"/>
        <v>13.551454631508262</v>
      </c>
      <c r="S161" s="2">
        <f t="shared" si="30"/>
        <v>4.9957745209834394</v>
      </c>
      <c r="T161" s="18">
        <f t="shared" si="31"/>
        <v>2.4957763064507319E-3</v>
      </c>
    </row>
    <row r="162" spans="1:20">
      <c r="A162" s="11">
        <v>160</v>
      </c>
      <c r="B162" s="20">
        <v>1.35</v>
      </c>
      <c r="C162" s="13">
        <v>7.96</v>
      </c>
      <c r="D162" s="11">
        <v>1.224</v>
      </c>
      <c r="E162" s="15">
        <v>0.66943295008216941</v>
      </c>
      <c r="F162" s="23">
        <v>0.64020067807959469</v>
      </c>
      <c r="G162" s="2">
        <v>29.056666666666665</v>
      </c>
      <c r="H162" s="18">
        <f t="shared" si="32"/>
        <v>17.636017678173616</v>
      </c>
      <c r="I162" s="2">
        <f t="shared" si="33"/>
        <v>5.7074735436632222</v>
      </c>
      <c r="J162" s="44">
        <f t="shared" si="34"/>
        <v>2.8272795832911011</v>
      </c>
      <c r="K162" s="45">
        <f t="shared" si="35"/>
        <v>1.3608514369829912</v>
      </c>
      <c r="L162" s="45">
        <f t="shared" si="36"/>
        <v>1.4661524697630748</v>
      </c>
      <c r="M162" s="49">
        <f t="shared" si="37"/>
        <v>2.7567654503520792E-4</v>
      </c>
      <c r="N162" s="44">
        <f t="shared" si="26"/>
        <v>2.0229876634696446</v>
      </c>
      <c r="O162" s="45">
        <f t="shared" si="27"/>
        <v>2.8229165439135273</v>
      </c>
      <c r="P162" s="51">
        <f t="shared" si="28"/>
        <v>4.6115825504934387E-4</v>
      </c>
      <c r="Q162" s="52">
        <f t="shared" si="38"/>
        <v>4.8463653656382215</v>
      </c>
      <c r="R162" s="18">
        <f t="shared" si="29"/>
        <v>31.532591790369864</v>
      </c>
      <c r="S162" s="2">
        <f t="shared" si="30"/>
        <v>8.521022566375585</v>
      </c>
      <c r="T162" s="18">
        <f t="shared" si="31"/>
        <v>7.260782557668195E-3</v>
      </c>
    </row>
    <row r="163" spans="1:20">
      <c r="A163" s="11">
        <v>161</v>
      </c>
      <c r="B163" s="20">
        <v>1.35</v>
      </c>
      <c r="C163" s="13">
        <v>7.96</v>
      </c>
      <c r="D163" s="11">
        <v>1.224</v>
      </c>
      <c r="E163" s="15">
        <v>1.0041494251232543</v>
      </c>
      <c r="F163" s="23">
        <v>0.64020067807959513</v>
      </c>
      <c r="G163" s="2">
        <v>43.33</v>
      </c>
      <c r="H163" s="18">
        <f t="shared" si="32"/>
        <v>39.448880428802148</v>
      </c>
      <c r="I163" s="2">
        <f t="shared" si="33"/>
        <v>3.8498993048102625</v>
      </c>
      <c r="J163" s="44">
        <f t="shared" si="34"/>
        <v>1.7486599109163476</v>
      </c>
      <c r="K163" s="45">
        <f t="shared" si="35"/>
        <v>0.60838228459526278</v>
      </c>
      <c r="L163" s="45">
        <f t="shared" si="36"/>
        <v>1.139576920971336</v>
      </c>
      <c r="M163" s="49">
        <f t="shared" si="37"/>
        <v>7.007053497488252E-4</v>
      </c>
      <c r="N163" s="44">
        <f t="shared" si="26"/>
        <v>0.90439692604379229</v>
      </c>
      <c r="O163" s="45">
        <f t="shared" si="27"/>
        <v>2.3641375119722712</v>
      </c>
      <c r="P163" s="51">
        <f t="shared" si="28"/>
        <v>1.1721565081013296E-3</v>
      </c>
      <c r="Q163" s="52">
        <f t="shared" si="38"/>
        <v>3.2697065945241648</v>
      </c>
      <c r="R163" s="18">
        <f t="shared" si="29"/>
        <v>47.017440399716016</v>
      </c>
      <c r="S163" s="2">
        <f t="shared" si="30"/>
        <v>8.5101324710731987</v>
      </c>
      <c r="T163" s="18">
        <f t="shared" si="31"/>
        <v>7.2422354675214439E-3</v>
      </c>
    </row>
    <row r="164" spans="1:20">
      <c r="A164" s="11">
        <v>162</v>
      </c>
      <c r="B164" s="20">
        <v>1.35</v>
      </c>
      <c r="C164" s="13">
        <v>7.96</v>
      </c>
      <c r="D164" s="11">
        <v>1.224</v>
      </c>
      <c r="E164" s="15">
        <v>1.3388659001643388</v>
      </c>
      <c r="F164" s="23">
        <v>0.64020067807959469</v>
      </c>
      <c r="G164" s="2">
        <v>54.850000000000009</v>
      </c>
      <c r="H164" s="18">
        <f t="shared" si="32"/>
        <v>66.582693792439343</v>
      </c>
      <c r="I164" s="2">
        <f t="shared" si="33"/>
        <v>3.2034077462271395</v>
      </c>
      <c r="J164" s="44">
        <f t="shared" si="34"/>
        <v>1.3291032704772847</v>
      </c>
      <c r="K164" s="45">
        <f t="shared" si="35"/>
        <v>0.36045402540810489</v>
      </c>
      <c r="L164" s="45">
        <f t="shared" si="36"/>
        <v>0.96736505411016471</v>
      </c>
      <c r="M164" s="49">
        <f t="shared" si="37"/>
        <v>1.284190959015127E-3</v>
      </c>
      <c r="N164" s="44">
        <f t="shared" si="26"/>
        <v>0.53583662906304741</v>
      </c>
      <c r="O164" s="45">
        <f t="shared" si="27"/>
        <v>2.1161541850853545</v>
      </c>
      <c r="P164" s="51">
        <f t="shared" si="28"/>
        <v>2.1482250574996324E-3</v>
      </c>
      <c r="Q164" s="52">
        <f t="shared" si="38"/>
        <v>2.6541390392059014</v>
      </c>
      <c r="R164" s="18">
        <f t="shared" si="29"/>
        <v>60.258859494733443</v>
      </c>
      <c r="S164" s="2">
        <f t="shared" si="30"/>
        <v>9.8611841289579463</v>
      </c>
      <c r="T164" s="18">
        <f t="shared" si="31"/>
        <v>9.7242952425212088E-3</v>
      </c>
    </row>
    <row r="165" spans="1:20">
      <c r="A165" s="11">
        <v>163</v>
      </c>
      <c r="B165" s="20">
        <v>6.6849999999999996</v>
      </c>
      <c r="C165" s="13">
        <v>2.68</v>
      </c>
      <c r="D165" s="11">
        <v>1.25</v>
      </c>
      <c r="E165" s="15">
        <v>0.2381101577952299</v>
      </c>
      <c r="F165" s="23">
        <v>0.7559526299369238</v>
      </c>
      <c r="G165" s="2">
        <v>0.48666666666666669</v>
      </c>
      <c r="H165" s="18">
        <f t="shared" si="32"/>
        <v>2.1667964995078268E-2</v>
      </c>
      <c r="I165" s="2">
        <f t="shared" si="33"/>
        <v>1504.3486102152706</v>
      </c>
      <c r="J165" s="44">
        <f t="shared" si="34"/>
        <v>1119.5710807498945</v>
      </c>
      <c r="K165" s="45">
        <f t="shared" si="35"/>
        <v>1107.6259355897721</v>
      </c>
      <c r="L165" s="45">
        <f t="shared" si="36"/>
        <v>11.945145044135318</v>
      </c>
      <c r="M165" s="49">
        <f t="shared" si="37"/>
        <v>1.1598698670056355E-7</v>
      </c>
      <c r="N165" s="44">
        <f t="shared" si="26"/>
        <v>1468.0225945971752</v>
      </c>
      <c r="O165" s="45">
        <f t="shared" si="27"/>
        <v>14.122175888419433</v>
      </c>
      <c r="P165" s="51">
        <f t="shared" si="28"/>
        <v>1.6442684176766855E-7</v>
      </c>
      <c r="Q165" s="52">
        <f t="shared" si="38"/>
        <v>1482.1447706500214</v>
      </c>
      <c r="R165" s="18">
        <f t="shared" si="29"/>
        <v>0.49029846389945242</v>
      </c>
      <c r="S165" s="2">
        <f t="shared" si="30"/>
        <v>0.7462597053669302</v>
      </c>
      <c r="T165" s="18">
        <f t="shared" si="31"/>
        <v>5.5690354785433749E-5</v>
      </c>
    </row>
    <row r="166" spans="1:20">
      <c r="A166" s="11">
        <v>164</v>
      </c>
      <c r="B166" s="20">
        <v>6.6849999999999996</v>
      </c>
      <c r="C166" s="13">
        <v>2.68</v>
      </c>
      <c r="D166" s="11">
        <v>1.25</v>
      </c>
      <c r="E166" s="15">
        <v>0.4762203155904598</v>
      </c>
      <c r="F166" s="23">
        <v>0.7559526299369238</v>
      </c>
      <c r="G166" s="2">
        <v>2.02</v>
      </c>
      <c r="H166" s="18">
        <f t="shared" si="32"/>
        <v>0.17987379160297845</v>
      </c>
      <c r="I166" s="2">
        <f t="shared" si="33"/>
        <v>174.63808001039504</v>
      </c>
      <c r="J166" s="44">
        <f t="shared" si="34"/>
        <v>139.58570854829523</v>
      </c>
      <c r="K166" s="45">
        <f t="shared" si="35"/>
        <v>133.42688663045115</v>
      </c>
      <c r="L166" s="45">
        <f t="shared" si="36"/>
        <v>6.1588205669486769</v>
      </c>
      <c r="M166" s="49">
        <f t="shared" si="37"/>
        <v>1.3508953759676044E-6</v>
      </c>
      <c r="N166" s="44">
        <f t="shared" si="26"/>
        <v>176.84100561979179</v>
      </c>
      <c r="O166" s="45">
        <f t="shared" si="27"/>
        <v>7.6921822612802311</v>
      </c>
      <c r="P166" s="51">
        <f t="shared" si="28"/>
        <v>1.9150722554965827E-6</v>
      </c>
      <c r="Q166" s="52">
        <f t="shared" si="38"/>
        <v>184.53318979614428</v>
      </c>
      <c r="R166" s="18">
        <f t="shared" si="29"/>
        <v>1.9650952189201771</v>
      </c>
      <c r="S166" s="2">
        <f t="shared" si="30"/>
        <v>2.7180584692981622</v>
      </c>
      <c r="T166" s="18">
        <f t="shared" si="31"/>
        <v>7.3878418425234692E-4</v>
      </c>
    </row>
    <row r="167" spans="1:20">
      <c r="A167" s="11">
        <v>165</v>
      </c>
      <c r="B167" s="20">
        <v>6.6849999999999996</v>
      </c>
      <c r="C167" s="13">
        <v>2.68</v>
      </c>
      <c r="D167" s="11">
        <v>1.25</v>
      </c>
      <c r="E167" s="15">
        <v>0.71433047338568978</v>
      </c>
      <c r="F167" s="23">
        <v>0.75595262993692391</v>
      </c>
      <c r="G167" s="2">
        <v>4.1900000000000004</v>
      </c>
      <c r="H167" s="18">
        <f t="shared" si="32"/>
        <v>0.55965682189342569</v>
      </c>
      <c r="I167" s="2">
        <f t="shared" si="33"/>
        <v>60.884241517855529</v>
      </c>
      <c r="J167" s="44">
        <f t="shared" si="34"/>
        <v>47.20063566844609</v>
      </c>
      <c r="K167" s="45">
        <f t="shared" si="35"/>
        <v>42.883422592444106</v>
      </c>
      <c r="L167" s="45">
        <f t="shared" si="36"/>
        <v>4.3172080358406468</v>
      </c>
      <c r="M167" s="49">
        <f t="shared" si="37"/>
        <v>5.0401613404086548E-6</v>
      </c>
      <c r="N167" s="44">
        <f t="shared" si="26"/>
        <v>56.836727343194781</v>
      </c>
      <c r="O167" s="45">
        <f t="shared" si="27"/>
        <v>5.5926306546815576</v>
      </c>
      <c r="P167" s="51">
        <f t="shared" si="28"/>
        <v>7.1450930382595012E-6</v>
      </c>
      <c r="Q167" s="52">
        <f t="shared" si="38"/>
        <v>62.429365142969374</v>
      </c>
      <c r="R167" s="18">
        <f t="shared" si="29"/>
        <v>4.1378239950790885</v>
      </c>
      <c r="S167" s="2">
        <f t="shared" si="30"/>
        <v>1.2452507141029092</v>
      </c>
      <c r="T167" s="18">
        <f t="shared" si="31"/>
        <v>1.5506493409738056E-4</v>
      </c>
    </row>
    <row r="168" spans="1:20">
      <c r="A168" s="11">
        <v>166</v>
      </c>
      <c r="B168" s="20">
        <v>6.6849999999999996</v>
      </c>
      <c r="C168" s="13">
        <v>2.68</v>
      </c>
      <c r="D168" s="11">
        <v>1.25</v>
      </c>
      <c r="E168" s="15">
        <v>0.95244063118091959</v>
      </c>
      <c r="F168" s="23">
        <v>0.7559526299369238</v>
      </c>
      <c r="G168" s="2">
        <v>6.8233333333333324</v>
      </c>
      <c r="H168" s="18">
        <f t="shared" si="32"/>
        <v>1.215186968354115</v>
      </c>
      <c r="I168" s="2">
        <f t="shared" si="33"/>
        <v>30.61106973456334</v>
      </c>
      <c r="J168" s="44">
        <f t="shared" si="34"/>
        <v>23.137012910298921</v>
      </c>
      <c r="K168" s="45">
        <f t="shared" si="35"/>
        <v>19.75004721496175</v>
      </c>
      <c r="L168" s="45">
        <f t="shared" si="36"/>
        <v>3.3869533064142856</v>
      </c>
      <c r="M168" s="49">
        <f t="shared" si="37"/>
        <v>1.2388922884355387E-5</v>
      </c>
      <c r="N168" s="44">
        <f t="shared" si="26"/>
        <v>26.176270006251549</v>
      </c>
      <c r="O168" s="45">
        <f t="shared" si="27"/>
        <v>4.5136689422549461</v>
      </c>
      <c r="P168" s="51">
        <f t="shared" si="28"/>
        <v>1.7562931159137127E-5</v>
      </c>
      <c r="Q168" s="52">
        <f t="shared" si="38"/>
        <v>30.689956511437654</v>
      </c>
      <c r="R168" s="18">
        <f t="shared" si="29"/>
        <v>6.8145581967861055</v>
      </c>
      <c r="S168" s="2">
        <f t="shared" si="30"/>
        <v>0.12860483459541042</v>
      </c>
      <c r="T168" s="18">
        <f t="shared" si="31"/>
        <v>1.6539203481312874E-6</v>
      </c>
    </row>
    <row r="169" spans="1:20">
      <c r="A169" s="11">
        <v>167</v>
      </c>
      <c r="B169" s="20">
        <v>6.6849999999999996</v>
      </c>
      <c r="C169" s="13">
        <v>2.68</v>
      </c>
      <c r="D169" s="11">
        <v>1.25</v>
      </c>
      <c r="E169" s="15">
        <v>1.4286609467713798</v>
      </c>
      <c r="F169" s="23">
        <v>0.75595262993692414</v>
      </c>
      <c r="G169" s="2">
        <v>12.763333333333335</v>
      </c>
      <c r="H169" s="18">
        <f t="shared" si="32"/>
        <v>3.4095878616227964</v>
      </c>
      <c r="I169" s="2">
        <f t="shared" si="33"/>
        <v>13.123048032024865</v>
      </c>
      <c r="J169" s="44">
        <f t="shared" si="34"/>
        <v>9.4912765787731743</v>
      </c>
      <c r="K169" s="45">
        <f t="shared" si="35"/>
        <v>7.038973909467515</v>
      </c>
      <c r="L169" s="45">
        <f t="shared" si="36"/>
        <v>2.4522616722984747</v>
      </c>
      <c r="M169" s="49">
        <f t="shared" si="37"/>
        <v>4.099700718389252E-5</v>
      </c>
      <c r="N169" s="44">
        <f t="shared" si="26"/>
        <v>9.329298285504807</v>
      </c>
      <c r="O169" s="45">
        <f t="shared" si="27"/>
        <v>3.4101873973306089</v>
      </c>
      <c r="P169" s="51">
        <f t="shared" si="28"/>
        <v>5.8118661454467372E-5</v>
      </c>
      <c r="Q169" s="52">
        <f t="shared" si="38"/>
        <v>12.73954380149687</v>
      </c>
      <c r="R169" s="18">
        <f t="shared" si="29"/>
        <v>12.954019087899075</v>
      </c>
      <c r="S169" s="2">
        <f t="shared" si="30"/>
        <v>1.4940121799352823</v>
      </c>
      <c r="T169" s="18">
        <f t="shared" si="31"/>
        <v>2.232072393794974E-4</v>
      </c>
    </row>
    <row r="170" spans="1:20">
      <c r="A170" s="11">
        <v>168</v>
      </c>
      <c r="B170" s="20">
        <v>6.6849999999999996</v>
      </c>
      <c r="C170" s="13">
        <v>4.45</v>
      </c>
      <c r="D170" s="11">
        <v>1.25</v>
      </c>
      <c r="E170" s="15">
        <v>0.2381101577952299</v>
      </c>
      <c r="F170" s="23">
        <v>0.7559526299369238</v>
      </c>
      <c r="G170" s="2">
        <v>1.07</v>
      </c>
      <c r="H170" s="18">
        <f t="shared" si="32"/>
        <v>4.7639840845343312E-2</v>
      </c>
      <c r="I170" s="2">
        <f t="shared" si="33"/>
        <v>696.39890049276914</v>
      </c>
      <c r="J170" s="44">
        <f t="shared" si="34"/>
        <v>513.1146656239132</v>
      </c>
      <c r="K170" s="45">
        <f t="shared" si="35"/>
        <v>503.78002054861918</v>
      </c>
      <c r="L170" s="45">
        <f t="shared" si="36"/>
        <v>9.3346447860225172</v>
      </c>
      <c r="M170" s="49">
        <f t="shared" si="37"/>
        <v>2.8927147592933141E-7</v>
      </c>
      <c r="N170" s="44">
        <f t="shared" si="26"/>
        <v>667.69875019061556</v>
      </c>
      <c r="O170" s="45">
        <f t="shared" si="27"/>
        <v>11.243559081920742</v>
      </c>
      <c r="P170" s="51">
        <f t="shared" si="28"/>
        <v>4.1008044569107698E-7</v>
      </c>
      <c r="Q170" s="52">
        <f t="shared" si="38"/>
        <v>678.94230968261672</v>
      </c>
      <c r="R170" s="18">
        <f t="shared" si="29"/>
        <v>1.0836683248882799</v>
      </c>
      <c r="S170" s="2">
        <f t="shared" si="30"/>
        <v>1.2774135409607332</v>
      </c>
      <c r="T170" s="18">
        <f t="shared" si="31"/>
        <v>1.6317853546298392E-4</v>
      </c>
    </row>
    <row r="171" spans="1:20">
      <c r="A171" s="11">
        <v>169</v>
      </c>
      <c r="B171" s="20">
        <v>6.6849999999999996</v>
      </c>
      <c r="C171" s="13">
        <v>4.45</v>
      </c>
      <c r="D171" s="11">
        <v>1.25</v>
      </c>
      <c r="E171" s="15">
        <v>0.4762203155904598</v>
      </c>
      <c r="F171" s="23">
        <v>0.7559526299369238</v>
      </c>
      <c r="G171" s="2">
        <v>4.083333333333333</v>
      </c>
      <c r="H171" s="18">
        <f t="shared" si="32"/>
        <v>0.36360626190371054</v>
      </c>
      <c r="I171" s="2">
        <f t="shared" si="33"/>
        <v>95.637003389488314</v>
      </c>
      <c r="J171" s="44">
        <f t="shared" si="34"/>
        <v>70.946581121791581</v>
      </c>
      <c r="K171" s="45">
        <f t="shared" si="35"/>
        <v>66.005463916778282</v>
      </c>
      <c r="L171" s="45">
        <f t="shared" si="36"/>
        <v>4.941114148758416</v>
      </c>
      <c r="M171" s="49">
        <f t="shared" si="37"/>
        <v>3.0562548846044691E-6</v>
      </c>
      <c r="N171" s="44">
        <f t="shared" si="26"/>
        <v>87.482162780076592</v>
      </c>
      <c r="O171" s="45">
        <f t="shared" si="27"/>
        <v>6.3084995209461256</v>
      </c>
      <c r="P171" s="51">
        <f t="shared" si="28"/>
        <v>4.3326441405868637E-6</v>
      </c>
      <c r="Q171" s="52">
        <f t="shared" si="38"/>
        <v>93.790666633666859</v>
      </c>
      <c r="R171" s="18">
        <f t="shared" si="29"/>
        <v>4.1233291334345843</v>
      </c>
      <c r="S171" s="2">
        <f t="shared" si="30"/>
        <v>0.9794889820714594</v>
      </c>
      <c r="T171" s="18">
        <f t="shared" si="31"/>
        <v>9.5939866599938379E-5</v>
      </c>
    </row>
    <row r="172" spans="1:20">
      <c r="A172" s="11">
        <v>170</v>
      </c>
      <c r="B172" s="20">
        <v>6.6849999999999996</v>
      </c>
      <c r="C172" s="13">
        <v>4.45</v>
      </c>
      <c r="D172" s="11">
        <v>1.25</v>
      </c>
      <c r="E172" s="15">
        <v>0.71433047338568978</v>
      </c>
      <c r="F172" s="23">
        <v>0.75595262993692391</v>
      </c>
      <c r="G172" s="2">
        <v>8.7900000000000027</v>
      </c>
      <c r="H172" s="18">
        <f t="shared" si="32"/>
        <v>1.174077199151125</v>
      </c>
      <c r="I172" s="2">
        <f t="shared" si="33"/>
        <v>30.957732032373553</v>
      </c>
      <c r="J172" s="44">
        <f t="shared" si="34"/>
        <v>23.865232797702316</v>
      </c>
      <c r="K172" s="45">
        <f t="shared" si="35"/>
        <v>20.441585968411918</v>
      </c>
      <c r="L172" s="45">
        <f t="shared" si="36"/>
        <v>3.4236349252012781</v>
      </c>
      <c r="M172" s="49">
        <f t="shared" si="37"/>
        <v>1.1904089121489949E-5</v>
      </c>
      <c r="N172" s="44">
        <f t="shared" si="26"/>
        <v>27.092819973604787</v>
      </c>
      <c r="O172" s="45">
        <f t="shared" si="27"/>
        <v>4.5565285423524911</v>
      </c>
      <c r="P172" s="51">
        <f t="shared" si="28"/>
        <v>1.6875615394859996E-5</v>
      </c>
      <c r="Q172" s="52">
        <f t="shared" si="38"/>
        <v>31.649365391572672</v>
      </c>
      <c r="R172" s="18">
        <f t="shared" si="29"/>
        <v>8.69342557145192</v>
      </c>
      <c r="S172" s="2">
        <f t="shared" si="30"/>
        <v>1.0986851939486086</v>
      </c>
      <c r="T172" s="18">
        <f t="shared" si="31"/>
        <v>1.2071091554018918E-4</v>
      </c>
    </row>
    <row r="173" spans="1:20">
      <c r="A173" s="11">
        <v>171</v>
      </c>
      <c r="B173" s="20">
        <v>6.6849999999999996</v>
      </c>
      <c r="C173" s="13">
        <v>4.45</v>
      </c>
      <c r="D173" s="11">
        <v>1.25</v>
      </c>
      <c r="E173" s="15">
        <v>0.95244063118091959</v>
      </c>
      <c r="F173" s="23">
        <v>0.7559526299369238</v>
      </c>
      <c r="G173" s="2">
        <v>13.573333333333334</v>
      </c>
      <c r="H173" s="18">
        <f t="shared" si="32"/>
        <v>2.417313793423526</v>
      </c>
      <c r="I173" s="2">
        <f t="shared" si="33"/>
        <v>17.310618857055182</v>
      </c>
      <c r="J173" s="44">
        <f t="shared" si="34"/>
        <v>12.65938807677384</v>
      </c>
      <c r="K173" s="45">
        <f t="shared" si="35"/>
        <v>9.928375896126397</v>
      </c>
      <c r="L173" s="45">
        <f t="shared" si="36"/>
        <v>2.7309846701636658</v>
      </c>
      <c r="M173" s="49">
        <f t="shared" si="37"/>
        <v>2.7510483778768946E-5</v>
      </c>
      <c r="N173" s="44">
        <f t="shared" si="26"/>
        <v>13.158846930942264</v>
      </c>
      <c r="O173" s="45">
        <f t="shared" si="27"/>
        <v>3.7417973466882661</v>
      </c>
      <c r="P173" s="51">
        <f t="shared" si="28"/>
        <v>3.8999736883600543E-5</v>
      </c>
      <c r="Q173" s="52">
        <f t="shared" si="38"/>
        <v>16.900683277367413</v>
      </c>
      <c r="R173" s="18">
        <f t="shared" si="29"/>
        <v>13.736961472608545</v>
      </c>
      <c r="S173" s="2">
        <f t="shared" si="30"/>
        <v>1.2055118315953661</v>
      </c>
      <c r="T173" s="18">
        <f t="shared" si="31"/>
        <v>1.4532587761164142E-4</v>
      </c>
    </row>
    <row r="174" spans="1:20">
      <c r="A174" s="11">
        <v>172</v>
      </c>
      <c r="B174" s="20">
        <v>6.6849999999999996</v>
      </c>
      <c r="C174" s="13">
        <v>4.45</v>
      </c>
      <c r="D174" s="11">
        <v>1.25</v>
      </c>
      <c r="E174" s="15">
        <v>1.4286609467713798</v>
      </c>
      <c r="F174" s="23">
        <v>0.75595262993692414</v>
      </c>
      <c r="G174" s="2">
        <v>23.580000000000002</v>
      </c>
      <c r="H174" s="18">
        <f t="shared" si="32"/>
        <v>6.2991445633637131</v>
      </c>
      <c r="I174" s="2">
        <f t="shared" si="33"/>
        <v>8.6037796853564554</v>
      </c>
      <c r="J174" s="44">
        <f t="shared" si="34"/>
        <v>5.8337372659120135</v>
      </c>
      <c r="K174" s="45">
        <f t="shared" si="35"/>
        <v>3.8100411506009499</v>
      </c>
      <c r="L174" s="45">
        <f t="shared" si="36"/>
        <v>2.0236125664398403</v>
      </c>
      <c r="M174" s="49">
        <f t="shared" si="37"/>
        <v>8.3548871223062369E-5</v>
      </c>
      <c r="N174" s="44">
        <f t="shared" si="26"/>
        <v>5.0497431630192136</v>
      </c>
      <c r="O174" s="45">
        <f t="shared" si="27"/>
        <v>2.8947846530221</v>
      </c>
      <c r="P174" s="51">
        <f t="shared" si="28"/>
        <v>1.1844153744529548E-4</v>
      </c>
      <c r="Q174" s="52">
        <f t="shared" si="38"/>
        <v>7.9446462575787589</v>
      </c>
      <c r="R174" s="18">
        <f t="shared" si="29"/>
        <v>24.53867783962863</v>
      </c>
      <c r="S174" s="2">
        <f t="shared" si="30"/>
        <v>4.0656396930815424</v>
      </c>
      <c r="T174" s="18">
        <f t="shared" si="31"/>
        <v>1.6529426113960177E-3</v>
      </c>
    </row>
    <row r="175" spans="1:20">
      <c r="A175" s="11">
        <v>173</v>
      </c>
      <c r="B175" s="20">
        <v>6.6849999999999996</v>
      </c>
      <c r="C175" s="13">
        <v>7.96</v>
      </c>
      <c r="D175" s="11">
        <v>1.25</v>
      </c>
      <c r="E175" s="15">
        <v>0.4762203155904598</v>
      </c>
      <c r="F175" s="23">
        <v>0.7559526299369238</v>
      </c>
      <c r="G175" s="2">
        <v>8.7566666666666677</v>
      </c>
      <c r="H175" s="18">
        <f t="shared" si="32"/>
        <v>0.7797499183845289</v>
      </c>
      <c r="I175" s="2">
        <f t="shared" si="33"/>
        <v>43.606430049260972</v>
      </c>
      <c r="J175" s="44">
        <f t="shared" si="34"/>
        <v>34.670637361444555</v>
      </c>
      <c r="K175" s="45">
        <f t="shared" si="35"/>
        <v>30.779099085669344</v>
      </c>
      <c r="L175" s="45">
        <f t="shared" si="36"/>
        <v>3.891530870846267</v>
      </c>
      <c r="M175" s="49">
        <f t="shared" si="37"/>
        <v>7.4049289421059598E-6</v>
      </c>
      <c r="N175" s="44">
        <f t="shared" si="26"/>
        <v>40.793928209209668</v>
      </c>
      <c r="O175" s="45">
        <f t="shared" si="27"/>
        <v>5.1008443315885046</v>
      </c>
      <c r="P175" s="51">
        <f t="shared" si="28"/>
        <v>1.0497462811132501E-5</v>
      </c>
      <c r="Q175" s="52">
        <f t="shared" si="38"/>
        <v>45.894783038260982</v>
      </c>
      <c r="R175" s="18">
        <f t="shared" si="29"/>
        <v>8.5355679545735832</v>
      </c>
      <c r="S175" s="2">
        <f t="shared" si="30"/>
        <v>2.524918676358026</v>
      </c>
      <c r="T175" s="18">
        <f t="shared" si="31"/>
        <v>6.3752143222215666E-4</v>
      </c>
    </row>
    <row r="176" spans="1:20">
      <c r="A176" s="11">
        <v>174</v>
      </c>
      <c r="B176" s="20">
        <v>6.6849999999999996</v>
      </c>
      <c r="C176" s="13">
        <v>7.96</v>
      </c>
      <c r="D176" s="11">
        <v>1.25</v>
      </c>
      <c r="E176" s="15">
        <v>0.71433047338568978</v>
      </c>
      <c r="F176" s="23">
        <v>0.75595262993692391</v>
      </c>
      <c r="G176" s="2">
        <v>16.616666666666667</v>
      </c>
      <c r="H176" s="18">
        <f t="shared" si="32"/>
        <v>2.2194823048040786</v>
      </c>
      <c r="I176" s="2">
        <f t="shared" si="33"/>
        <v>18.16484150542458</v>
      </c>
      <c r="J176" s="44">
        <f t="shared" si="34"/>
        <v>13.618311220197759</v>
      </c>
      <c r="K176" s="45">
        <f t="shared" si="35"/>
        <v>10.813332437051605</v>
      </c>
      <c r="L176" s="45">
        <f t="shared" si="36"/>
        <v>2.804953866674003</v>
      </c>
      <c r="M176" s="49">
        <f t="shared" si="37"/>
        <v>2.4916472151264815E-5</v>
      </c>
      <c r="N176" s="44">
        <f t="shared" si="26"/>
        <v>14.331748499577905</v>
      </c>
      <c r="O176" s="45">
        <f t="shared" si="27"/>
        <v>3.8294016023061603</v>
      </c>
      <c r="P176" s="51">
        <f t="shared" si="28"/>
        <v>3.5322383487738572E-5</v>
      </c>
      <c r="Q176" s="52">
        <f t="shared" si="38"/>
        <v>18.161185424267554</v>
      </c>
      <c r="R176" s="18">
        <f t="shared" si="29"/>
        <v>16.618339157290119</v>
      </c>
      <c r="S176" s="2">
        <f t="shared" si="30"/>
        <v>1.0065139158187795E-2</v>
      </c>
      <c r="T176" s="18">
        <f t="shared" si="31"/>
        <v>1.0130702627368531E-8</v>
      </c>
    </row>
    <row r="177" spans="1:20">
      <c r="A177" s="11">
        <v>175</v>
      </c>
      <c r="B177" s="20">
        <v>6.6849999999999996</v>
      </c>
      <c r="C177" s="13">
        <v>7.96</v>
      </c>
      <c r="D177" s="11">
        <v>1.25</v>
      </c>
      <c r="E177" s="15">
        <v>0.95244063118091959</v>
      </c>
      <c r="F177" s="23">
        <v>0.7559526299369238</v>
      </c>
      <c r="G177" s="2">
        <v>24.860000000000003</v>
      </c>
      <c r="H177" s="18">
        <f t="shared" si="32"/>
        <v>4.4273885735148966</v>
      </c>
      <c r="I177" s="2">
        <f t="shared" si="33"/>
        <v>10.820713956480283</v>
      </c>
      <c r="J177" s="44">
        <f t="shared" si="34"/>
        <v>7.6805972644841463</v>
      </c>
      <c r="K177" s="45">
        <f t="shared" si="35"/>
        <v>5.4208027150746423</v>
      </c>
      <c r="L177" s="45">
        <f t="shared" si="36"/>
        <v>2.2597390441388816</v>
      </c>
      <c r="M177" s="49">
        <f t="shared" si="37"/>
        <v>5.5505270622230705E-5</v>
      </c>
      <c r="N177" s="44">
        <f t="shared" si="26"/>
        <v>7.1846104455345792</v>
      </c>
      <c r="O177" s="45">
        <f t="shared" si="27"/>
        <v>3.1795917403856322</v>
      </c>
      <c r="P177" s="51">
        <f t="shared" si="28"/>
        <v>7.8686037196867763E-5</v>
      </c>
      <c r="Q177" s="52">
        <f t="shared" si="38"/>
        <v>10.364280871957408</v>
      </c>
      <c r="R177" s="18">
        <f t="shared" si="29"/>
        <v>25.401507752972776</v>
      </c>
      <c r="S177" s="2">
        <f t="shared" si="30"/>
        <v>2.1782290948220964</v>
      </c>
      <c r="T177" s="18">
        <f t="shared" si="31"/>
        <v>4.7446819895294887E-4</v>
      </c>
    </row>
    <row r="178" spans="1:20">
      <c r="A178" s="11">
        <v>176</v>
      </c>
      <c r="B178" s="20">
        <v>6.6849999999999996</v>
      </c>
      <c r="C178" s="13">
        <v>7.96</v>
      </c>
      <c r="D178" s="11">
        <v>1.25</v>
      </c>
      <c r="E178" s="15">
        <v>1.4286609467713798</v>
      </c>
      <c r="F178" s="23">
        <v>0.75595262993692414</v>
      </c>
      <c r="G178" s="2">
        <v>41.11666666666666</v>
      </c>
      <c r="H178" s="18">
        <f t="shared" si="32"/>
        <v>10.98387732387495</v>
      </c>
      <c r="I178" s="2">
        <f t="shared" si="33"/>
        <v>5.9335366078168077</v>
      </c>
      <c r="J178" s="44">
        <f t="shared" si="34"/>
        <v>3.8855599209153411</v>
      </c>
      <c r="K178" s="45">
        <f t="shared" si="35"/>
        <v>2.1850207620065767</v>
      </c>
      <c r="L178" s="45">
        <f t="shared" si="36"/>
        <v>1.7003799481979538</v>
      </c>
      <c r="M178" s="49">
        <f t="shared" si="37"/>
        <v>1.5921071081056683E-4</v>
      </c>
      <c r="N178" s="44">
        <f t="shared" si="26"/>
        <v>2.8959775545357047</v>
      </c>
      <c r="O178" s="45">
        <f t="shared" si="27"/>
        <v>2.5007035449323261</v>
      </c>
      <c r="P178" s="51">
        <f t="shared" si="28"/>
        <v>2.2570216796605427E-4</v>
      </c>
      <c r="Q178" s="52">
        <f t="shared" si="38"/>
        <v>5.3969068016359971</v>
      </c>
      <c r="R178" s="18">
        <f t="shared" si="29"/>
        <v>43.112405259062008</v>
      </c>
      <c r="S178" s="2">
        <f t="shared" si="30"/>
        <v>4.8538433540219259</v>
      </c>
      <c r="T178" s="18">
        <f t="shared" si="31"/>
        <v>2.3559795305382815E-3</v>
      </c>
    </row>
    <row r="179" spans="1:20">
      <c r="A179" s="11">
        <v>177</v>
      </c>
      <c r="B179" s="20">
        <v>2.89</v>
      </c>
      <c r="C179" s="13">
        <v>2.68</v>
      </c>
      <c r="D179" s="11">
        <v>1.2370000000000001</v>
      </c>
      <c r="E179" s="15">
        <v>0.2381101577952299</v>
      </c>
      <c r="F179" s="23">
        <v>0.7559526299369238</v>
      </c>
      <c r="G179" s="2">
        <v>1.1633333333333333</v>
      </c>
      <c r="H179" s="18">
        <f t="shared" si="32"/>
        <v>0.11856430282843379</v>
      </c>
      <c r="I179" s="2">
        <f t="shared" si="33"/>
        <v>268.45651856188385</v>
      </c>
      <c r="J179" s="44">
        <f t="shared" si="34"/>
        <v>209.43885979214838</v>
      </c>
      <c r="K179" s="45">
        <f t="shared" si="35"/>
        <v>202.42180342196878</v>
      </c>
      <c r="L179" s="45">
        <f t="shared" si="36"/>
        <v>7.0170555371775158</v>
      </c>
      <c r="M179" s="49">
        <f t="shared" si="37"/>
        <v>8.3300207503298401E-7</v>
      </c>
      <c r="N179" s="44">
        <f t="shared" si="26"/>
        <v>268.28532225035951</v>
      </c>
      <c r="O179" s="45">
        <f t="shared" si="27"/>
        <v>8.6588897076512037</v>
      </c>
      <c r="P179" s="51">
        <f t="shared" si="28"/>
        <v>1.1808902384643339E-6</v>
      </c>
      <c r="Q179" s="52">
        <f t="shared" si="38"/>
        <v>276.94421313890098</v>
      </c>
      <c r="R179" s="18">
        <f t="shared" si="29"/>
        <v>1.1453678849443583</v>
      </c>
      <c r="S179" s="2">
        <f t="shared" si="30"/>
        <v>1.5443078844391178</v>
      </c>
      <c r="T179" s="18">
        <f t="shared" si="31"/>
        <v>2.3848868419408236E-4</v>
      </c>
    </row>
    <row r="180" spans="1:20">
      <c r="A180" s="11">
        <v>178</v>
      </c>
      <c r="B180" s="20">
        <v>2.89</v>
      </c>
      <c r="C180" s="13">
        <v>2.68</v>
      </c>
      <c r="D180" s="11">
        <v>1.2370000000000001</v>
      </c>
      <c r="E180" s="15">
        <v>0.4762203155904598</v>
      </c>
      <c r="F180" s="23">
        <v>0.7559526299369238</v>
      </c>
      <c r="G180" s="2">
        <v>4.3199999999999994</v>
      </c>
      <c r="H180" s="18">
        <f t="shared" si="32"/>
        <v>0.88056926341346786</v>
      </c>
      <c r="I180" s="2">
        <f t="shared" si="33"/>
        <v>38.935414305836595</v>
      </c>
      <c r="J180" s="44">
        <f t="shared" si="34"/>
        <v>31.001309563717541</v>
      </c>
      <c r="K180" s="45">
        <f t="shared" si="35"/>
        <v>27.255096216924045</v>
      </c>
      <c r="L180" s="45">
        <f t="shared" si="36"/>
        <v>3.7462048201672027</v>
      </c>
      <c r="M180" s="49">
        <f t="shared" si="37"/>
        <v>8.5266262954758953E-6</v>
      </c>
      <c r="N180" s="44">
        <f t="shared" si="26"/>
        <v>36.123293775222031</v>
      </c>
      <c r="O180" s="45">
        <f t="shared" si="27"/>
        <v>4.9322339005074545</v>
      </c>
      <c r="P180" s="51">
        <f t="shared" si="28"/>
        <v>1.2087616659252731E-5</v>
      </c>
      <c r="Q180" s="52">
        <f t="shared" si="38"/>
        <v>41.055539763346147</v>
      </c>
      <c r="R180" s="18">
        <f t="shared" si="29"/>
        <v>4.2069782221670255</v>
      </c>
      <c r="S180" s="2">
        <f t="shared" si="30"/>
        <v>2.6162448572447654</v>
      </c>
      <c r="T180" s="18">
        <f t="shared" si="31"/>
        <v>6.8447371530596822E-4</v>
      </c>
    </row>
    <row r="181" spans="1:20">
      <c r="A181" s="11">
        <v>179</v>
      </c>
      <c r="B181" s="20">
        <v>2.89</v>
      </c>
      <c r="C181" s="13">
        <v>2.68</v>
      </c>
      <c r="D181" s="11">
        <v>1.2370000000000001</v>
      </c>
      <c r="E181" s="15">
        <v>0.71433047338568978</v>
      </c>
      <c r="F181" s="23">
        <v>0.75595262993692391</v>
      </c>
      <c r="G181" s="2">
        <v>8.2166666666666668</v>
      </c>
      <c r="H181" s="18">
        <f t="shared" si="32"/>
        <v>2.5122722619377305</v>
      </c>
      <c r="I181" s="2">
        <f t="shared" si="33"/>
        <v>16.144039638438016</v>
      </c>
      <c r="J181" s="44">
        <f t="shared" si="34"/>
        <v>12.251379987985056</v>
      </c>
      <c r="K181" s="45">
        <f t="shared" si="35"/>
        <v>9.5531047186297631</v>
      </c>
      <c r="L181" s="45">
        <f t="shared" si="36"/>
        <v>2.6982465014666999</v>
      </c>
      <c r="M181" s="49">
        <f t="shared" si="37"/>
        <v>2.8767888592199436E-5</v>
      </c>
      <c r="N181" s="44">
        <f t="shared" si="26"/>
        <v>12.661470921619397</v>
      </c>
      <c r="O181" s="45">
        <f t="shared" si="27"/>
        <v>3.7029731390497007</v>
      </c>
      <c r="P181" s="51">
        <f t="shared" si="28"/>
        <v>4.0782273943810544E-5</v>
      </c>
      <c r="Q181" s="52">
        <f t="shared" si="38"/>
        <v>16.364484842943043</v>
      </c>
      <c r="R181" s="18">
        <f t="shared" si="29"/>
        <v>8.1611358545191752</v>
      </c>
      <c r="S181" s="2">
        <f t="shared" si="30"/>
        <v>0.67583138516216912</v>
      </c>
      <c r="T181" s="18">
        <f t="shared" si="31"/>
        <v>4.5674806117021615E-5</v>
      </c>
    </row>
    <row r="182" spans="1:20">
      <c r="A182" s="11">
        <v>180</v>
      </c>
      <c r="B182" s="20">
        <v>2.89</v>
      </c>
      <c r="C182" s="13">
        <v>2.68</v>
      </c>
      <c r="D182" s="11">
        <v>1.2370000000000001</v>
      </c>
      <c r="E182" s="15">
        <v>0.95244063118091959</v>
      </c>
      <c r="F182" s="23">
        <v>0.7559526299369238</v>
      </c>
      <c r="G182" s="2">
        <v>12.316666666666666</v>
      </c>
      <c r="H182" s="18">
        <f t="shared" si="32"/>
        <v>5.0211472659147596</v>
      </c>
      <c r="I182" s="2">
        <f t="shared" si="33"/>
        <v>9.5797883377071411</v>
      </c>
      <c r="J182" s="44">
        <f t="shared" si="34"/>
        <v>6.9523052823387204</v>
      </c>
      <c r="K182" s="45">
        <f t="shared" si="35"/>
        <v>4.7797841268110357</v>
      </c>
      <c r="L182" s="45">
        <f t="shared" si="36"/>
        <v>2.1724569273834984</v>
      </c>
      <c r="M182" s="49">
        <f t="shared" si="37"/>
        <v>6.4228144185034892E-5</v>
      </c>
      <c r="N182" s="44">
        <f t="shared" si="26"/>
        <v>6.3350187730294634</v>
      </c>
      <c r="O182" s="45">
        <f t="shared" si="27"/>
        <v>3.0745854010385187</v>
      </c>
      <c r="P182" s="51">
        <f t="shared" si="28"/>
        <v>9.1051860224698988E-5</v>
      </c>
      <c r="Q182" s="52">
        <f t="shared" si="38"/>
        <v>9.409695225928207</v>
      </c>
      <c r="R182" s="18">
        <f t="shared" si="29"/>
        <v>12.427488394445444</v>
      </c>
      <c r="S182" s="2">
        <f t="shared" si="30"/>
        <v>0.89977045557870605</v>
      </c>
      <c r="T182" s="18">
        <f t="shared" si="31"/>
        <v>8.0958687273231225E-5</v>
      </c>
    </row>
    <row r="183" spans="1:20">
      <c r="A183" s="11">
        <v>181</v>
      </c>
      <c r="B183" s="20">
        <v>2.89</v>
      </c>
      <c r="C183" s="13">
        <v>2.68</v>
      </c>
      <c r="D183" s="11">
        <v>1.2370000000000001</v>
      </c>
      <c r="E183" s="15">
        <v>1.4286609467713798</v>
      </c>
      <c r="F183" s="23">
        <v>0.75595262993692414</v>
      </c>
      <c r="G183" s="2">
        <v>20.473333333333336</v>
      </c>
      <c r="H183" s="18">
        <f t="shared" si="32"/>
        <v>12.519575036772045</v>
      </c>
      <c r="I183" s="2">
        <f t="shared" si="33"/>
        <v>5.2006357120103726</v>
      </c>
      <c r="J183" s="44">
        <f t="shared" si="34"/>
        <v>3.5493215884920217</v>
      </c>
      <c r="K183" s="45">
        <f t="shared" si="35"/>
        <v>1.9169979755309636</v>
      </c>
      <c r="L183" s="45">
        <f t="shared" si="36"/>
        <v>1.6321383141493868</v>
      </c>
      <c r="M183" s="49">
        <f t="shared" si="37"/>
        <v>1.8529881167090863E-4</v>
      </c>
      <c r="N183" s="44">
        <f t="shared" si="26"/>
        <v>2.540746159377385</v>
      </c>
      <c r="O183" s="45">
        <f t="shared" si="27"/>
        <v>2.4167773947054338</v>
      </c>
      <c r="P183" s="51">
        <f t="shared" si="28"/>
        <v>2.626854895800259E-4</v>
      </c>
      <c r="Q183" s="52">
        <f t="shared" si="38"/>
        <v>4.9577862395723988</v>
      </c>
      <c r="R183" s="18">
        <f t="shared" si="29"/>
        <v>20.968766107484001</v>
      </c>
      <c r="S183" s="2">
        <f t="shared" si="30"/>
        <v>2.4198930681406603</v>
      </c>
      <c r="T183" s="18">
        <f t="shared" si="31"/>
        <v>5.855882461235218E-4</v>
      </c>
    </row>
    <row r="184" spans="1:20">
      <c r="A184" s="11">
        <v>182</v>
      </c>
      <c r="B184" s="20">
        <v>2.89</v>
      </c>
      <c r="C184" s="13">
        <v>4.45</v>
      </c>
      <c r="D184" s="11">
        <v>1.2370000000000001</v>
      </c>
      <c r="E184" s="15">
        <v>0.2381101577952299</v>
      </c>
      <c r="F184" s="23">
        <v>0.7559526299369238</v>
      </c>
      <c r="G184" s="2">
        <v>2.4299999999999997</v>
      </c>
      <c r="H184" s="18">
        <f t="shared" si="32"/>
        <v>0.24766010533503791</v>
      </c>
      <c r="I184" s="2">
        <f t="shared" si="33"/>
        <v>136.99797429117649</v>
      </c>
      <c r="J184" s="44">
        <f t="shared" si="34"/>
        <v>102.4791961041574</v>
      </c>
      <c r="K184" s="45">
        <f t="shared" si="35"/>
        <v>96.907008771285462</v>
      </c>
      <c r="L184" s="45">
        <f t="shared" si="36"/>
        <v>5.5721853752385764</v>
      </c>
      <c r="M184" s="49">
        <f t="shared" si="37"/>
        <v>1.9576333631600758E-6</v>
      </c>
      <c r="N184" s="44">
        <f t="shared" si="26"/>
        <v>128.43837786745607</v>
      </c>
      <c r="O184" s="45">
        <f t="shared" si="27"/>
        <v>7.0275685721539398</v>
      </c>
      <c r="P184" s="51">
        <f t="shared" si="28"/>
        <v>2.7752033258216082E-6</v>
      </c>
      <c r="Q184" s="52">
        <f t="shared" si="38"/>
        <v>135.46594921481332</v>
      </c>
      <c r="R184" s="18">
        <f t="shared" si="29"/>
        <v>2.4437021680857542</v>
      </c>
      <c r="S184" s="2">
        <f t="shared" si="30"/>
        <v>0.56387522986644156</v>
      </c>
      <c r="T184" s="18">
        <f t="shared" si="31"/>
        <v>3.179552748569323E-5</v>
      </c>
    </row>
    <row r="185" spans="1:20">
      <c r="A185" s="11">
        <v>183</v>
      </c>
      <c r="B185" s="20">
        <v>2.89</v>
      </c>
      <c r="C185" s="13">
        <v>4.45</v>
      </c>
      <c r="D185" s="11">
        <v>1.2370000000000001</v>
      </c>
      <c r="E185" s="15">
        <v>0.4762203155904598</v>
      </c>
      <c r="F185" s="23">
        <v>0.7559526299369238</v>
      </c>
      <c r="G185" s="2">
        <v>8.19</v>
      </c>
      <c r="H185" s="18">
        <f t="shared" si="32"/>
        <v>1.6694125618880331</v>
      </c>
      <c r="I185" s="2">
        <f t="shared" si="33"/>
        <v>24.120643221414721</v>
      </c>
      <c r="J185" s="44">
        <f t="shared" si="34"/>
        <v>17.442811923945005</v>
      </c>
      <c r="K185" s="45">
        <f t="shared" si="35"/>
        <v>14.376314488047845</v>
      </c>
      <c r="L185" s="45">
        <f t="shared" si="36"/>
        <v>3.0664795291909139</v>
      </c>
      <c r="M185" s="49">
        <f t="shared" si="37"/>
        <v>1.7906706248795849E-5</v>
      </c>
      <c r="N185" s="44">
        <f t="shared" si="26"/>
        <v>19.054045068248978</v>
      </c>
      <c r="O185" s="45">
        <f t="shared" si="27"/>
        <v>4.1379246583650842</v>
      </c>
      <c r="P185" s="51">
        <f t="shared" si="28"/>
        <v>2.5385116371305565E-5</v>
      </c>
      <c r="Q185" s="52">
        <f t="shared" si="38"/>
        <v>23.191995111730431</v>
      </c>
      <c r="R185" s="18">
        <f t="shared" si="29"/>
        <v>8.3523616146083768</v>
      </c>
      <c r="S185" s="2">
        <f t="shared" si="30"/>
        <v>1.9824372968055837</v>
      </c>
      <c r="T185" s="18">
        <f t="shared" si="31"/>
        <v>3.9300576357658297E-4</v>
      </c>
    </row>
    <row r="186" spans="1:20">
      <c r="A186" s="11">
        <v>184</v>
      </c>
      <c r="B186" s="20">
        <v>2.89</v>
      </c>
      <c r="C186" s="13">
        <v>4.45</v>
      </c>
      <c r="D186" s="11">
        <v>1.2370000000000001</v>
      </c>
      <c r="E186" s="15">
        <v>0.71433047338568978</v>
      </c>
      <c r="F186" s="23">
        <v>0.75595262993692391</v>
      </c>
      <c r="G186" s="2">
        <v>15.49</v>
      </c>
      <c r="H186" s="18">
        <f t="shared" si="32"/>
        <v>4.7361173230120217</v>
      </c>
      <c r="I186" s="2">
        <f t="shared" si="33"/>
        <v>10.114516144554011</v>
      </c>
      <c r="J186" s="44">
        <f t="shared" si="34"/>
        <v>7.2800631560374347</v>
      </c>
      <c r="K186" s="45">
        <f t="shared" si="35"/>
        <v>5.0674420338761275</v>
      </c>
      <c r="L186" s="45">
        <f t="shared" si="36"/>
        <v>2.2125611032188552</v>
      </c>
      <c r="M186" s="49">
        <f t="shared" si="37"/>
        <v>6.0018942452652697E-5</v>
      </c>
      <c r="N186" s="44">
        <f t="shared" si="26"/>
        <v>6.7162741170199727</v>
      </c>
      <c r="O186" s="45">
        <f t="shared" si="27"/>
        <v>3.1228711873622275</v>
      </c>
      <c r="P186" s="51">
        <f t="shared" si="28"/>
        <v>8.5084761958706688E-5</v>
      </c>
      <c r="Q186" s="52">
        <f t="shared" si="38"/>
        <v>9.8392303891441593</v>
      </c>
      <c r="R186" s="18">
        <f t="shared" si="29"/>
        <v>15.705197738147209</v>
      </c>
      <c r="S186" s="2">
        <f t="shared" si="30"/>
        <v>1.3892688066314332</v>
      </c>
      <c r="T186" s="18">
        <f t="shared" si="31"/>
        <v>1.9300678170791264E-4</v>
      </c>
    </row>
    <row r="187" spans="1:20">
      <c r="A187" s="11">
        <v>185</v>
      </c>
      <c r="B187" s="20">
        <v>2.89</v>
      </c>
      <c r="C187" s="13">
        <v>4.45</v>
      </c>
      <c r="D187" s="11">
        <v>1.2370000000000001</v>
      </c>
      <c r="E187" s="15">
        <v>0.95244063118091959</v>
      </c>
      <c r="F187" s="23">
        <v>0.7559526299369238</v>
      </c>
      <c r="G187" s="2">
        <v>22.21</v>
      </c>
      <c r="H187" s="18">
        <f t="shared" si="32"/>
        <v>9.0543719168579297</v>
      </c>
      <c r="I187" s="2">
        <f t="shared" si="33"/>
        <v>6.5597844195016046</v>
      </c>
      <c r="J187" s="44">
        <f t="shared" si="34"/>
        <v>4.4571468577516047</v>
      </c>
      <c r="K187" s="45">
        <f t="shared" si="35"/>
        <v>2.6506532115513695</v>
      </c>
      <c r="L187" s="45">
        <f t="shared" si="36"/>
        <v>1.8063663883994221</v>
      </c>
      <c r="M187" s="49">
        <f t="shared" si="37"/>
        <v>1.2725780081272245E-4</v>
      </c>
      <c r="N187" s="44">
        <f t="shared" si="26"/>
        <v>3.5131163689545049</v>
      </c>
      <c r="O187" s="45">
        <f t="shared" si="27"/>
        <v>2.630518500743027</v>
      </c>
      <c r="P187" s="51">
        <f t="shared" si="28"/>
        <v>1.8040470636550583E-4</v>
      </c>
      <c r="Q187" s="52">
        <f t="shared" si="38"/>
        <v>6.1438152744038979</v>
      </c>
      <c r="R187" s="18">
        <f t="shared" si="29"/>
        <v>22.949554922989634</v>
      </c>
      <c r="S187" s="2">
        <f t="shared" si="30"/>
        <v>3.3298285591608878</v>
      </c>
      <c r="T187" s="18">
        <f t="shared" si="31"/>
        <v>1.1087758233403473E-3</v>
      </c>
    </row>
    <row r="188" spans="1:20">
      <c r="A188" s="11">
        <v>186</v>
      </c>
      <c r="B188" s="20">
        <v>2.89</v>
      </c>
      <c r="C188" s="13">
        <v>4.45</v>
      </c>
      <c r="D188" s="11">
        <v>1.2370000000000001</v>
      </c>
      <c r="E188" s="15">
        <v>1.4286609467713798</v>
      </c>
      <c r="F188" s="23">
        <v>0.75595262993692414</v>
      </c>
      <c r="G188" s="2">
        <v>35.156666666666666</v>
      </c>
      <c r="H188" s="18">
        <f t="shared" si="32"/>
        <v>21.498527826902432</v>
      </c>
      <c r="I188" s="2">
        <f t="shared" si="33"/>
        <v>3.9270150036005989</v>
      </c>
      <c r="J188" s="44">
        <f t="shared" si="34"/>
        <v>2.4947320017575807</v>
      </c>
      <c r="K188" s="45">
        <f t="shared" si="35"/>
        <v>1.1163555101650877</v>
      </c>
      <c r="L188" s="45">
        <f t="shared" si="36"/>
        <v>1.378029678317916</v>
      </c>
      <c r="M188" s="49">
        <f t="shared" si="37"/>
        <v>3.4681327457694317E-4</v>
      </c>
      <c r="N188" s="44">
        <f t="shared" si="26"/>
        <v>1.4795925771210676</v>
      </c>
      <c r="O188" s="45">
        <f t="shared" si="27"/>
        <v>2.1015920609067846</v>
      </c>
      <c r="P188" s="51">
        <f t="shared" si="28"/>
        <v>4.9165352979648467E-4</v>
      </c>
      <c r="Q188" s="52">
        <f t="shared" si="38"/>
        <v>3.5816762915576486</v>
      </c>
      <c r="R188" s="18">
        <f t="shared" si="29"/>
        <v>36.812541817986414</v>
      </c>
      <c r="S188" s="2">
        <f t="shared" si="30"/>
        <v>4.709989052772583</v>
      </c>
      <c r="T188" s="18">
        <f t="shared" si="31"/>
        <v>2.2183996877237575E-3</v>
      </c>
    </row>
    <row r="189" spans="1:20">
      <c r="A189" s="11">
        <v>187</v>
      </c>
      <c r="B189" s="20">
        <v>2.89</v>
      </c>
      <c r="C189" s="13">
        <v>7.96</v>
      </c>
      <c r="D189" s="11">
        <v>1.2370000000000001</v>
      </c>
      <c r="E189" s="15">
        <v>0.4762203155904598</v>
      </c>
      <c r="F189" s="23">
        <v>0.7559526299369238</v>
      </c>
      <c r="G189" s="2">
        <v>15.596666666666668</v>
      </c>
      <c r="H189" s="18">
        <f t="shared" si="32"/>
        <v>3.179153999623161</v>
      </c>
      <c r="I189" s="2">
        <f t="shared" si="33"/>
        <v>13.916995703590439</v>
      </c>
      <c r="J189" s="44">
        <f t="shared" si="34"/>
        <v>10.055781034157715</v>
      </c>
      <c r="K189" s="45">
        <f t="shared" si="35"/>
        <v>7.5491781784854792</v>
      </c>
      <c r="L189" s="45">
        <f t="shared" si="36"/>
        <v>2.5065650547245872</v>
      </c>
      <c r="M189" s="49">
        <f t="shared" si="37"/>
        <v>3.7800947647486555E-5</v>
      </c>
      <c r="N189" s="44">
        <f t="shared" si="26"/>
        <v>10.005511590657777</v>
      </c>
      <c r="O189" s="45">
        <f t="shared" si="27"/>
        <v>3.4749921130866723</v>
      </c>
      <c r="P189" s="51">
        <f t="shared" si="28"/>
        <v>5.3587825792451551E-5</v>
      </c>
      <c r="Q189" s="52">
        <f t="shared" si="38"/>
        <v>13.480557291570243</v>
      </c>
      <c r="R189" s="18">
        <f t="shared" si="29"/>
        <v>15.847129751690497</v>
      </c>
      <c r="S189" s="2">
        <f t="shared" si="30"/>
        <v>1.6058757321468025</v>
      </c>
      <c r="T189" s="18">
        <f t="shared" si="31"/>
        <v>2.5788368670980294E-4</v>
      </c>
    </row>
    <row r="190" spans="1:20">
      <c r="A190" s="11">
        <v>188</v>
      </c>
      <c r="B190" s="20">
        <v>2.89</v>
      </c>
      <c r="C190" s="13">
        <v>7.96</v>
      </c>
      <c r="D190" s="11">
        <v>1.2370000000000001</v>
      </c>
      <c r="E190" s="15">
        <v>0.71433047338568978</v>
      </c>
      <c r="F190" s="23">
        <v>0.75595262993692391</v>
      </c>
      <c r="G190" s="2">
        <v>25.956666666666667</v>
      </c>
      <c r="H190" s="18">
        <f t="shared" si="32"/>
        <v>7.9363343219915246</v>
      </c>
      <c r="I190" s="2">
        <f t="shared" si="33"/>
        <v>7.5370690358167458</v>
      </c>
      <c r="J190" s="44">
        <f t="shared" si="34"/>
        <v>4.9066167281246758</v>
      </c>
      <c r="K190" s="45">
        <f t="shared" si="35"/>
        <v>3.0240661527446209</v>
      </c>
      <c r="L190" s="45">
        <f t="shared" si="36"/>
        <v>1.8824413542779821</v>
      </c>
      <c r="M190" s="49">
        <f t="shared" si="37"/>
        <v>1.0922110207264443E-4</v>
      </c>
      <c r="N190" s="44">
        <f t="shared" si="26"/>
        <v>4.0080295135214863</v>
      </c>
      <c r="O190" s="45">
        <f t="shared" si="27"/>
        <v>2.7233247108656768</v>
      </c>
      <c r="P190" s="51">
        <f t="shared" si="28"/>
        <v>1.5483530850363768E-4</v>
      </c>
      <c r="Q190" s="52">
        <f t="shared" si="38"/>
        <v>6.7315090596956662</v>
      </c>
      <c r="R190" s="18">
        <f t="shared" si="29"/>
        <v>27.465907257513212</v>
      </c>
      <c r="S190" s="2">
        <f t="shared" si="30"/>
        <v>5.8144622737121292</v>
      </c>
      <c r="T190" s="18">
        <f t="shared" si="31"/>
        <v>3.3807971532421625E-3</v>
      </c>
    </row>
    <row r="191" spans="1:20">
      <c r="A191" s="11">
        <v>189</v>
      </c>
      <c r="B191" s="20">
        <v>2.89</v>
      </c>
      <c r="C191" s="13">
        <v>7.96</v>
      </c>
      <c r="D191" s="11">
        <v>1.2370000000000001</v>
      </c>
      <c r="E191" s="15">
        <v>0.95244063118091959</v>
      </c>
      <c r="F191" s="23">
        <v>0.7559526299369238</v>
      </c>
      <c r="G191" s="2">
        <v>36.716666666666669</v>
      </c>
      <c r="H191" s="18">
        <f t="shared" si="32"/>
        <v>14.968318574844679</v>
      </c>
      <c r="I191" s="2">
        <f t="shared" si="33"/>
        <v>5.0224147781070938</v>
      </c>
      <c r="J191" s="44">
        <f t="shared" si="34"/>
        <v>3.1469961461211922</v>
      </c>
      <c r="K191" s="45">
        <f t="shared" si="35"/>
        <v>1.6033865046361122</v>
      </c>
      <c r="L191" s="45">
        <f t="shared" si="36"/>
        <v>1.5433816989906191</v>
      </c>
      <c r="M191" s="49">
        <f t="shared" si="37"/>
        <v>2.2794249446089445E-4</v>
      </c>
      <c r="N191" s="44">
        <f t="shared" si="26"/>
        <v>2.1250925434719807</v>
      </c>
      <c r="O191" s="45">
        <f t="shared" si="27"/>
        <v>2.3071893140359503</v>
      </c>
      <c r="P191" s="51">
        <f t="shared" si="28"/>
        <v>3.2313853075266631E-4</v>
      </c>
      <c r="Q191" s="52">
        <f t="shared" si="38"/>
        <v>4.432604996038684</v>
      </c>
      <c r="R191" s="18">
        <f t="shared" si="29"/>
        <v>39.083191361998935</v>
      </c>
      <c r="S191" s="2">
        <f t="shared" si="30"/>
        <v>6.4453691202876069</v>
      </c>
      <c r="T191" s="18">
        <f t="shared" si="31"/>
        <v>4.1542783096757043E-3</v>
      </c>
    </row>
    <row r="192" spans="1:20">
      <c r="A192" s="11">
        <v>190</v>
      </c>
      <c r="B192" s="20">
        <v>2.89</v>
      </c>
      <c r="C192" s="13">
        <v>7.96</v>
      </c>
      <c r="D192" s="11">
        <v>1.2370000000000001</v>
      </c>
      <c r="E192" s="15">
        <v>1.4286609467713798</v>
      </c>
      <c r="F192" s="23">
        <v>0.75595262993692414</v>
      </c>
      <c r="G192" s="2">
        <v>56.06</v>
      </c>
      <c r="H192" s="18">
        <f t="shared" si="32"/>
        <v>34.281050629832663</v>
      </c>
      <c r="I192" s="2">
        <f t="shared" si="33"/>
        <v>3.2316486834914948</v>
      </c>
      <c r="J192" s="44">
        <f t="shared" si="34"/>
        <v>1.8914680996146931</v>
      </c>
      <c r="K192" s="45">
        <f t="shared" si="35"/>
        <v>0.70009522926098111</v>
      </c>
      <c r="L192" s="45">
        <f t="shared" si="36"/>
        <v>1.1907773358842644</v>
      </c>
      <c r="M192" s="49">
        <f t="shared" si="37"/>
        <v>5.9553446944739285E-4</v>
      </c>
      <c r="N192" s="44">
        <f t="shared" si="26"/>
        <v>0.92789052865357957</v>
      </c>
      <c r="O192" s="45">
        <f t="shared" si="27"/>
        <v>1.866150068967108</v>
      </c>
      <c r="P192" s="51">
        <f t="shared" si="28"/>
        <v>8.4424860719778557E-4</v>
      </c>
      <c r="Q192" s="52">
        <f t="shared" si="38"/>
        <v>2.7948848462278852</v>
      </c>
      <c r="R192" s="18">
        <f t="shared" si="29"/>
        <v>60.281382641721514</v>
      </c>
      <c r="S192" s="2">
        <f t="shared" si="30"/>
        <v>7.5301153081011627</v>
      </c>
      <c r="T192" s="18">
        <f t="shared" si="31"/>
        <v>5.6702636553299466E-3</v>
      </c>
    </row>
    <row r="193" spans="1:20">
      <c r="A193" s="11">
        <v>191</v>
      </c>
      <c r="B193" s="20">
        <v>1.35</v>
      </c>
      <c r="C193" s="13">
        <v>2.68</v>
      </c>
      <c r="D193" s="11">
        <v>1.224</v>
      </c>
      <c r="E193" s="15">
        <v>0.2381101577952299</v>
      </c>
      <c r="F193" s="23">
        <v>0.7559526299369238</v>
      </c>
      <c r="G193" s="2">
        <v>2.3866666666666663</v>
      </c>
      <c r="H193" s="18">
        <f t="shared" si="32"/>
        <v>0.51524921612151775</v>
      </c>
      <c r="I193" s="2">
        <f t="shared" si="33"/>
        <v>65.040233060882116</v>
      </c>
      <c r="J193" s="44">
        <f t="shared" si="34"/>
        <v>51.009786839998874</v>
      </c>
      <c r="K193" s="45">
        <f t="shared" si="35"/>
        <v>46.579401285959015</v>
      </c>
      <c r="L193" s="45">
        <f t="shared" si="36"/>
        <v>4.4303809747752503</v>
      </c>
      <c r="M193" s="49">
        <f t="shared" si="37"/>
        <v>4.5792646058121214E-6</v>
      </c>
      <c r="N193" s="44">
        <f t="shared" si="26"/>
        <v>61.735294681581102</v>
      </c>
      <c r="O193" s="45">
        <f t="shared" si="27"/>
        <v>5.7228949426749711</v>
      </c>
      <c r="P193" s="51">
        <f t="shared" si="28"/>
        <v>6.4917111666674273E-6</v>
      </c>
      <c r="Q193" s="52">
        <f t="shared" si="38"/>
        <v>67.45819611596724</v>
      </c>
      <c r="R193" s="18">
        <f t="shared" si="29"/>
        <v>2.3435026565995973</v>
      </c>
      <c r="S193" s="2">
        <f t="shared" si="30"/>
        <v>1.8085479078380842</v>
      </c>
      <c r="T193" s="18">
        <f t="shared" si="31"/>
        <v>3.2708455349455114E-4</v>
      </c>
    </row>
    <row r="194" spans="1:20">
      <c r="A194" s="11">
        <v>192</v>
      </c>
      <c r="B194" s="20">
        <v>1.35</v>
      </c>
      <c r="C194" s="13">
        <v>2.68</v>
      </c>
      <c r="D194" s="11">
        <v>1.224</v>
      </c>
      <c r="E194" s="15">
        <v>0.4762203155904598</v>
      </c>
      <c r="F194" s="23">
        <v>0.7559526299369238</v>
      </c>
      <c r="G194" s="2">
        <v>7.61</v>
      </c>
      <c r="H194" s="18">
        <f t="shared" si="32"/>
        <v>3.2857931854900153</v>
      </c>
      <c r="I194" s="2">
        <f t="shared" si="33"/>
        <v>12.794588012622029</v>
      </c>
      <c r="J194" s="44">
        <f t="shared" si="34"/>
        <v>9.7850251719494725</v>
      </c>
      <c r="K194" s="45">
        <f t="shared" si="35"/>
        <v>7.3041724311753491</v>
      </c>
      <c r="L194" s="45">
        <f t="shared" si="36"/>
        <v>2.4808134652122562</v>
      </c>
      <c r="M194" s="49">
        <f t="shared" si="37"/>
        <v>3.9275561867481611E-5</v>
      </c>
      <c r="N194" s="44">
        <f t="shared" si="26"/>
        <v>9.6807864634279568</v>
      </c>
      <c r="O194" s="45">
        <f t="shared" si="27"/>
        <v>3.4442730877733951</v>
      </c>
      <c r="P194" s="51">
        <f t="shared" si="28"/>
        <v>5.5678285816604438E-5</v>
      </c>
      <c r="Q194" s="52">
        <f t="shared" si="38"/>
        <v>13.125115229487168</v>
      </c>
      <c r="R194" s="18">
        <f t="shared" si="29"/>
        <v>7.5135684518767318</v>
      </c>
      <c r="S194" s="2">
        <f t="shared" si="30"/>
        <v>1.2671688321060246</v>
      </c>
      <c r="T194" s="18">
        <f t="shared" si="31"/>
        <v>1.6057168490609465E-4</v>
      </c>
    </row>
    <row r="195" spans="1:20">
      <c r="A195" s="11">
        <v>193</v>
      </c>
      <c r="B195" s="20">
        <v>1.35</v>
      </c>
      <c r="C195" s="13">
        <v>2.68</v>
      </c>
      <c r="D195" s="11">
        <v>1.224</v>
      </c>
      <c r="E195" s="15">
        <v>0.71433047338568978</v>
      </c>
      <c r="F195" s="23">
        <v>0.75595262993692391</v>
      </c>
      <c r="G195" s="2">
        <v>12.823333333333334</v>
      </c>
      <c r="H195" s="18">
        <f t="shared" si="32"/>
        <v>8.3051553118134613</v>
      </c>
      <c r="I195" s="2">
        <f t="shared" si="33"/>
        <v>6.7590399832978934</v>
      </c>
      <c r="J195" s="44">
        <f t="shared" si="34"/>
        <v>4.745752651582098</v>
      </c>
      <c r="K195" s="45">
        <f t="shared" si="35"/>
        <v>2.8897713647644609</v>
      </c>
      <c r="L195" s="45">
        <f t="shared" si="36"/>
        <v>1.8558661578271674</v>
      </c>
      <c r="M195" s="49">
        <f t="shared" si="37"/>
        <v>1.1512899047029274E-4</v>
      </c>
      <c r="N195" s="44">
        <f t="shared" ref="N195:N258" si="39">24/H195*(2-F195)^$W$2</f>
        <v>3.8300382109013125</v>
      </c>
      <c r="O195" s="45">
        <f t="shared" ref="O195:O258" si="40">24/H195*0.15*H195^0.687*F195^(-(H195^$W$3))</f>
        <v>2.6909387508010409</v>
      </c>
      <c r="P195" s="51">
        <f t="shared" ref="P195:P258" si="41">0.42/(1+42500/H195^1.16)*EXP($W$4*(1-F195))</f>
        <v>1.6321051901970192E-4</v>
      </c>
      <c r="Q195" s="52">
        <f t="shared" si="38"/>
        <v>6.5211401722213731</v>
      </c>
      <c r="R195" s="18">
        <f t="shared" ref="R195:R258" si="42">SQRT(4*981*E195*(C195/D195-1)/(3*Q195))</f>
        <v>13.055144153222715</v>
      </c>
      <c r="S195" s="2">
        <f t="shared" ref="S195:S258" si="43">ABS(R195-G195)/G195*100</f>
        <v>1.8077266952642108</v>
      </c>
      <c r="T195" s="18">
        <f t="shared" ref="T195:T258" si="44">((R195-G195)/G195)^2</f>
        <v>3.2678758047708652E-4</v>
      </c>
    </row>
    <row r="196" spans="1:20">
      <c r="A196" s="11">
        <v>194</v>
      </c>
      <c r="B196" s="20">
        <v>1.35</v>
      </c>
      <c r="C196" s="13">
        <v>2.68</v>
      </c>
      <c r="D196" s="11">
        <v>1.224</v>
      </c>
      <c r="E196" s="15">
        <v>0.95244063118091959</v>
      </c>
      <c r="F196" s="23">
        <v>0.7559526299369238</v>
      </c>
      <c r="G196" s="2">
        <v>17.87</v>
      </c>
      <c r="H196" s="18">
        <f t="shared" ref="H196:H259" si="45">D196*G196*E196/B196</f>
        <v>15.431570098477417</v>
      </c>
      <c r="I196" s="2">
        <f t="shared" ref="I196:I259" si="46">4*981*E196*(C196/D196-1)/(3*G196^2)</f>
        <v>4.6406253736775689</v>
      </c>
      <c r="J196" s="44">
        <f t="shared" ref="J196:J259" si="47">24/H196*(1+0.15*H196^0.687)+0.42/(1+42500/H196^1.16)</f>
        <v>3.0842171189563685</v>
      </c>
      <c r="K196" s="45">
        <f t="shared" ref="K196:K259" si="48">24/H196</f>
        <v>1.5552532792737663</v>
      </c>
      <c r="L196" s="45">
        <f t="shared" ref="L196:L259" si="49">24/H196*0.15*H196^0.687</f>
        <v>1.528727698437929</v>
      </c>
      <c r="M196" s="49">
        <f t="shared" ref="M196:M259" si="50">0.42/(1+42500/H196^1.16)</f>
        <v>2.3614124467312195E-4</v>
      </c>
      <c r="N196" s="44">
        <f t="shared" si="39"/>
        <v>2.0612978451787005</v>
      </c>
      <c r="O196" s="45">
        <f t="shared" si="40"/>
        <v>2.2890465795357189</v>
      </c>
      <c r="P196" s="51">
        <f t="shared" si="41"/>
        <v>3.3476133984692153E-4</v>
      </c>
      <c r="Q196" s="52">
        <f t="shared" ref="Q196:Q259" si="51">N196+O196+P196</f>
        <v>4.3506791860542666</v>
      </c>
      <c r="R196" s="18">
        <f t="shared" si="42"/>
        <v>18.455859595849201</v>
      </c>
      <c r="S196" s="2">
        <f t="shared" si="43"/>
        <v>3.2784532504152226</v>
      </c>
      <c r="T196" s="18">
        <f t="shared" si="44"/>
        <v>1.0748255715158138E-3</v>
      </c>
    </row>
    <row r="197" spans="1:20">
      <c r="A197" s="11">
        <v>195</v>
      </c>
      <c r="B197" s="20">
        <v>1.35</v>
      </c>
      <c r="C197" s="13">
        <v>2.68</v>
      </c>
      <c r="D197" s="11">
        <v>1.224</v>
      </c>
      <c r="E197" s="15">
        <v>1.4286609467713798</v>
      </c>
      <c r="F197" s="23">
        <v>0.75595262993692414</v>
      </c>
      <c r="G197" s="2">
        <v>27.716666666666661</v>
      </c>
      <c r="H197" s="18">
        <f t="shared" si="45"/>
        <v>35.90193211215437</v>
      </c>
      <c r="I197" s="2">
        <f t="shared" si="46"/>
        <v>2.8935758872095767</v>
      </c>
      <c r="J197" s="44">
        <f t="shared" si="47"/>
        <v>1.8427984526809713</v>
      </c>
      <c r="K197" s="45">
        <f t="shared" si="48"/>
        <v>0.6684876993535106</v>
      </c>
      <c r="L197" s="45">
        <f t="shared" si="49"/>
        <v>1.1736824825021894</v>
      </c>
      <c r="M197" s="49">
        <f t="shared" si="50"/>
        <v>6.2827082527109267E-4</v>
      </c>
      <c r="N197" s="44">
        <f t="shared" si="39"/>
        <v>0.8859986167971946</v>
      </c>
      <c r="O197" s="45">
        <f t="shared" si="40"/>
        <v>1.8444982852647394</v>
      </c>
      <c r="P197" s="51">
        <f t="shared" si="41"/>
        <v>8.9065670652163349E-4</v>
      </c>
      <c r="Q197" s="52">
        <f t="shared" si="51"/>
        <v>2.7313875587684557</v>
      </c>
      <c r="R197" s="18">
        <f t="shared" si="42"/>
        <v>28.527700982702271</v>
      </c>
      <c r="S197" s="2">
        <f t="shared" si="43"/>
        <v>2.9261610921308829</v>
      </c>
      <c r="T197" s="18">
        <f t="shared" si="44"/>
        <v>8.5624187371006013E-4</v>
      </c>
    </row>
    <row r="198" spans="1:20">
      <c r="A198" s="11">
        <v>196</v>
      </c>
      <c r="B198" s="20">
        <v>1.35</v>
      </c>
      <c r="C198" s="13">
        <v>4.45</v>
      </c>
      <c r="D198" s="11">
        <v>1.224</v>
      </c>
      <c r="E198" s="15">
        <v>0.2381101577952299</v>
      </c>
      <c r="F198" s="23">
        <v>0.7559526299369238</v>
      </c>
      <c r="G198" s="2">
        <v>4.7600000000000007</v>
      </c>
      <c r="H198" s="18">
        <f t="shared" si="45"/>
        <v>1.0276199450021335</v>
      </c>
      <c r="I198" s="2">
        <f t="shared" si="46"/>
        <v>36.228863182889015</v>
      </c>
      <c r="J198" s="44">
        <f t="shared" si="47"/>
        <v>26.924378518628917</v>
      </c>
      <c r="K198" s="45">
        <f t="shared" si="48"/>
        <v>23.354937899682525</v>
      </c>
      <c r="L198" s="45">
        <f t="shared" si="49"/>
        <v>3.5694304195248252</v>
      </c>
      <c r="M198" s="49">
        <f t="shared" si="50"/>
        <v>1.0199421564760061E-5</v>
      </c>
      <c r="N198" s="44">
        <f t="shared" si="39"/>
        <v>30.954111338944017</v>
      </c>
      <c r="O198" s="45">
        <f t="shared" si="40"/>
        <v>4.7265989159783208</v>
      </c>
      <c r="P198" s="51">
        <f t="shared" si="41"/>
        <v>1.4459024442803294E-5</v>
      </c>
      <c r="Q198" s="52">
        <f t="shared" si="51"/>
        <v>35.68072471394678</v>
      </c>
      <c r="R198" s="18">
        <f t="shared" si="42"/>
        <v>4.7964229534095946</v>
      </c>
      <c r="S198" s="2">
        <f t="shared" si="43"/>
        <v>0.76518809684020783</v>
      </c>
      <c r="T198" s="18">
        <f t="shared" si="44"/>
        <v>5.8551282354593925E-5</v>
      </c>
    </row>
    <row r="199" spans="1:20">
      <c r="A199" s="11">
        <v>197</v>
      </c>
      <c r="B199" s="20">
        <v>1.35</v>
      </c>
      <c r="C199" s="13">
        <v>4.45</v>
      </c>
      <c r="D199" s="11">
        <v>1.224</v>
      </c>
      <c r="E199" s="15">
        <v>0.4762203155904598</v>
      </c>
      <c r="F199" s="23">
        <v>0.7559526299369238</v>
      </c>
      <c r="G199" s="2">
        <v>13.326666666666668</v>
      </c>
      <c r="H199" s="18">
        <f t="shared" si="45"/>
        <v>5.7540959945637669</v>
      </c>
      <c r="I199" s="2">
        <f t="shared" si="46"/>
        <v>9.2439063629784322</v>
      </c>
      <c r="J199" s="44">
        <f t="shared" si="47"/>
        <v>6.2527723550978607</v>
      </c>
      <c r="K199" s="45">
        <f t="shared" si="48"/>
        <v>4.1709418860363492</v>
      </c>
      <c r="L199" s="45">
        <f t="shared" si="49"/>
        <v>2.0817552451333117</v>
      </c>
      <c r="M199" s="49">
        <f t="shared" si="50"/>
        <v>7.5223928200688072E-5</v>
      </c>
      <c r="N199" s="44">
        <f t="shared" si="39"/>
        <v>5.5280729104567357</v>
      </c>
      <c r="O199" s="45">
        <f t="shared" si="40"/>
        <v>2.9651338036546995</v>
      </c>
      <c r="P199" s="51">
        <f t="shared" si="41"/>
        <v>1.0663983340931902E-4</v>
      </c>
      <c r="Q199" s="52">
        <f t="shared" si="51"/>
        <v>8.4933133539448455</v>
      </c>
      <c r="R199" s="18">
        <f t="shared" si="42"/>
        <v>13.903070666561899</v>
      </c>
      <c r="S199" s="2">
        <f t="shared" si="43"/>
        <v>4.3251925955119859</v>
      </c>
      <c r="T199" s="18">
        <f t="shared" si="44"/>
        <v>1.8707290988271706E-3</v>
      </c>
    </row>
    <row r="200" spans="1:20">
      <c r="A200" s="11">
        <v>198</v>
      </c>
      <c r="B200" s="20">
        <v>1.35</v>
      </c>
      <c r="C200" s="13">
        <v>4.45</v>
      </c>
      <c r="D200" s="11">
        <v>1.224</v>
      </c>
      <c r="E200" s="15">
        <v>0.71433047338568978</v>
      </c>
      <c r="F200" s="23">
        <v>0.75595262993692391</v>
      </c>
      <c r="G200" s="2">
        <v>22.61</v>
      </c>
      <c r="H200" s="18">
        <f t="shared" si="45"/>
        <v>14.643584216280402</v>
      </c>
      <c r="I200" s="2">
        <f t="shared" si="46"/>
        <v>4.8171341628218105</v>
      </c>
      <c r="J200" s="44">
        <f t="shared" si="47"/>
        <v>3.1931790183045994</v>
      </c>
      <c r="K200" s="45">
        <f t="shared" si="48"/>
        <v>1.6389430105040368</v>
      </c>
      <c r="L200" s="45">
        <f t="shared" si="49"/>
        <v>1.5540137886471375</v>
      </c>
      <c r="M200" s="49">
        <f t="shared" si="50"/>
        <v>2.2221915342526968E-4</v>
      </c>
      <c r="N200" s="44">
        <f t="shared" si="39"/>
        <v>2.1722183395750183</v>
      </c>
      <c r="O200" s="45">
        <f t="shared" si="40"/>
        <v>2.3203436559140789</v>
      </c>
      <c r="P200" s="51">
        <f t="shared" si="41"/>
        <v>3.1502494044725914E-4</v>
      </c>
      <c r="Q200" s="52">
        <f t="shared" si="51"/>
        <v>4.4928770204295452</v>
      </c>
      <c r="R200" s="18">
        <f t="shared" si="42"/>
        <v>23.411684766393861</v>
      </c>
      <c r="S200" s="2">
        <f t="shared" si="43"/>
        <v>3.545708829694215</v>
      </c>
      <c r="T200" s="18">
        <f t="shared" si="44"/>
        <v>1.257205110497152E-3</v>
      </c>
    </row>
    <row r="201" spans="1:20">
      <c r="A201" s="11">
        <v>199</v>
      </c>
      <c r="B201" s="20">
        <v>1.35</v>
      </c>
      <c r="C201" s="13">
        <v>4.45</v>
      </c>
      <c r="D201" s="11">
        <v>1.224</v>
      </c>
      <c r="E201" s="15">
        <v>0.95244063118091959</v>
      </c>
      <c r="F201" s="23">
        <v>0.7559526299369238</v>
      </c>
      <c r="G201" s="2">
        <v>30.466666666666665</v>
      </c>
      <c r="H201" s="18">
        <f t="shared" si="45"/>
        <v>26.309373381847337</v>
      </c>
      <c r="I201" s="2">
        <f t="shared" si="46"/>
        <v>3.5373556081540438</v>
      </c>
      <c r="J201" s="44">
        <f t="shared" si="47"/>
        <v>2.2062842227394883</v>
      </c>
      <c r="K201" s="45">
        <f t="shared" si="48"/>
        <v>0.91222241030488649</v>
      </c>
      <c r="L201" s="45">
        <f t="shared" si="49"/>
        <v>1.2936235491093404</v>
      </c>
      <c r="M201" s="49">
        <f t="shared" si="50"/>
        <v>4.3826332526162958E-4</v>
      </c>
      <c r="N201" s="44">
        <f t="shared" si="39"/>
        <v>1.209039140919367</v>
      </c>
      <c r="O201" s="45">
        <f t="shared" si="40"/>
        <v>1.9958381200321769</v>
      </c>
      <c r="P201" s="51">
        <f t="shared" si="41"/>
        <v>6.2129603057457555E-4</v>
      </c>
      <c r="Q201" s="52">
        <f t="shared" si="51"/>
        <v>3.2054985569821182</v>
      </c>
      <c r="R201" s="18">
        <f t="shared" si="42"/>
        <v>32.004902525299336</v>
      </c>
      <c r="S201" s="2">
        <f t="shared" si="43"/>
        <v>5.0489141968249598</v>
      </c>
      <c r="T201" s="18">
        <f t="shared" si="44"/>
        <v>2.5491534566900631E-3</v>
      </c>
    </row>
    <row r="202" spans="1:20">
      <c r="A202" s="11">
        <v>200</v>
      </c>
      <c r="B202" s="20">
        <v>1.35</v>
      </c>
      <c r="C202" s="13">
        <v>4.45</v>
      </c>
      <c r="D202" s="11">
        <v>1.224</v>
      </c>
      <c r="E202" s="15">
        <v>1.4286609467713798</v>
      </c>
      <c r="F202" s="23">
        <v>0.75595262993692414</v>
      </c>
      <c r="G202" s="2">
        <v>45.463333333333338</v>
      </c>
      <c r="H202" s="18">
        <f t="shared" si="45"/>
        <v>58.889531218000442</v>
      </c>
      <c r="I202" s="2">
        <f t="shared" si="46"/>
        <v>2.3828533396506661</v>
      </c>
      <c r="J202" s="44">
        <f t="shared" si="47"/>
        <v>1.4139219261222811</v>
      </c>
      <c r="K202" s="45">
        <f t="shared" si="48"/>
        <v>0.407542724549046</v>
      </c>
      <c r="L202" s="45">
        <f t="shared" si="49"/>
        <v>1.0052650329253916</v>
      </c>
      <c r="M202" s="49">
        <f t="shared" si="50"/>
        <v>1.1141686478435195E-3</v>
      </c>
      <c r="N202" s="44">
        <f t="shared" si="39"/>
        <v>0.54014799462340868</v>
      </c>
      <c r="O202" s="45">
        <f t="shared" si="40"/>
        <v>1.629553514171123</v>
      </c>
      <c r="P202" s="51">
        <f t="shared" si="41"/>
        <v>1.5794809156859785E-3</v>
      </c>
      <c r="Q202" s="52">
        <f t="shared" si="51"/>
        <v>2.1712809897102177</v>
      </c>
      <c r="R202" s="18">
        <f t="shared" si="42"/>
        <v>47.626856321269727</v>
      </c>
      <c r="S202" s="2">
        <f t="shared" si="43"/>
        <v>4.7588305328903635</v>
      </c>
      <c r="T202" s="18">
        <f t="shared" si="44"/>
        <v>2.2646468040769577E-3</v>
      </c>
    </row>
    <row r="203" spans="1:20">
      <c r="A203" s="11">
        <v>201</v>
      </c>
      <c r="B203" s="20">
        <v>1.35</v>
      </c>
      <c r="C203" s="13">
        <v>7.96</v>
      </c>
      <c r="D203" s="11">
        <v>1.224</v>
      </c>
      <c r="E203" s="15">
        <v>0.4762203155904598</v>
      </c>
      <c r="F203" s="23">
        <v>0.7559526299369238</v>
      </c>
      <c r="G203" s="2">
        <v>23.52</v>
      </c>
      <c r="H203" s="18">
        <f t="shared" si="45"/>
        <v>10.155302985903436</v>
      </c>
      <c r="I203" s="2">
        <f t="shared" si="46"/>
        <v>6.1967173666889135</v>
      </c>
      <c r="J203" s="44">
        <f t="shared" si="47"/>
        <v>4.1060824533913713</v>
      </c>
      <c r="K203" s="45">
        <f t="shared" si="48"/>
        <v>2.3632972874678746</v>
      </c>
      <c r="L203" s="45">
        <f t="shared" si="49"/>
        <v>1.7426397962670928</v>
      </c>
      <c r="M203" s="49">
        <f t="shared" si="50"/>
        <v>1.4536965640371899E-4</v>
      </c>
      <c r="N203" s="44">
        <f t="shared" si="39"/>
        <v>3.1322612664407639</v>
      </c>
      <c r="O203" s="45">
        <f t="shared" si="40"/>
        <v>2.5525396366655673</v>
      </c>
      <c r="P203" s="51">
        <f t="shared" si="41"/>
        <v>2.060806489698944E-4</v>
      </c>
      <c r="Q203" s="52">
        <f t="shared" si="51"/>
        <v>5.6850069837553008</v>
      </c>
      <c r="R203" s="18">
        <f t="shared" si="42"/>
        <v>24.555719303554046</v>
      </c>
      <c r="S203" s="2">
        <f t="shared" si="43"/>
        <v>4.4035684674916933</v>
      </c>
      <c r="T203" s="18">
        <f t="shared" si="44"/>
        <v>1.9391415247887141E-3</v>
      </c>
    </row>
    <row r="204" spans="1:20">
      <c r="A204" s="11">
        <v>202</v>
      </c>
      <c r="B204" s="20">
        <v>1.35</v>
      </c>
      <c r="C204" s="13">
        <v>7.96</v>
      </c>
      <c r="D204" s="11">
        <v>1.224</v>
      </c>
      <c r="E204" s="15">
        <v>0.71433047338568978</v>
      </c>
      <c r="F204" s="23">
        <v>0.75595262993692391</v>
      </c>
      <c r="G204" s="2">
        <v>36.18666666666666</v>
      </c>
      <c r="H204" s="18">
        <f t="shared" si="45"/>
        <v>23.436643115426808</v>
      </c>
      <c r="I204" s="2">
        <f t="shared" si="46"/>
        <v>3.9267244116704623</v>
      </c>
      <c r="J204" s="44">
        <f t="shared" si="47"/>
        <v>2.3657186233401841</v>
      </c>
      <c r="K204" s="45">
        <f t="shared" si="48"/>
        <v>1.0240374392270526</v>
      </c>
      <c r="L204" s="45">
        <f t="shared" si="49"/>
        <v>1.3412978808623679</v>
      </c>
      <c r="M204" s="49">
        <f t="shared" si="50"/>
        <v>3.8330325076347833E-4</v>
      </c>
      <c r="N204" s="44">
        <f t="shared" si="39"/>
        <v>1.3572362746257693</v>
      </c>
      <c r="O204" s="45">
        <f t="shared" si="40"/>
        <v>2.0556415852076557</v>
      </c>
      <c r="P204" s="51">
        <f t="shared" si="41"/>
        <v>5.4338288074530343E-4</v>
      </c>
      <c r="Q204" s="52">
        <f t="shared" si="51"/>
        <v>3.4134212427141701</v>
      </c>
      <c r="R204" s="18">
        <f t="shared" si="42"/>
        <v>38.812252460915971</v>
      </c>
      <c r="S204" s="2">
        <f t="shared" si="43"/>
        <v>7.2556718706226357</v>
      </c>
      <c r="T204" s="18">
        <f t="shared" si="44"/>
        <v>5.264477429414458E-3</v>
      </c>
    </row>
    <row r="205" spans="1:20">
      <c r="A205" s="11">
        <v>203</v>
      </c>
      <c r="B205" s="20">
        <v>1.35</v>
      </c>
      <c r="C205" s="13">
        <v>7.96</v>
      </c>
      <c r="D205" s="11">
        <v>1.224</v>
      </c>
      <c r="E205" s="15">
        <v>0.95244063118091959</v>
      </c>
      <c r="F205" s="23">
        <v>0.7559526299369238</v>
      </c>
      <c r="G205" s="2">
        <v>48.596666666666664</v>
      </c>
      <c r="H205" s="18">
        <f t="shared" si="45"/>
        <v>41.965465485115132</v>
      </c>
      <c r="I205" s="2">
        <f t="shared" si="46"/>
        <v>2.9030422492184011</v>
      </c>
      <c r="J205" s="44">
        <f t="shared" si="47"/>
        <v>1.6903825261556189</v>
      </c>
      <c r="K205" s="45">
        <f t="shared" si="48"/>
        <v>0.57189881543224241</v>
      </c>
      <c r="L205" s="45">
        <f t="shared" si="49"/>
        <v>1.1177309861559854</v>
      </c>
      <c r="M205" s="49">
        <f t="shared" si="50"/>
        <v>7.5272456739113654E-4</v>
      </c>
      <c r="N205" s="44">
        <f t="shared" si="39"/>
        <v>0.75798187447719423</v>
      </c>
      <c r="O205" s="45">
        <f t="shared" si="40"/>
        <v>1.7734283821966523</v>
      </c>
      <c r="P205" s="51">
        <f t="shared" si="41"/>
        <v>1.067086290090316E-3</v>
      </c>
      <c r="Q205" s="52">
        <f t="shared" si="51"/>
        <v>2.5324773429639369</v>
      </c>
      <c r="R205" s="18">
        <f t="shared" si="42"/>
        <v>52.030784625575187</v>
      </c>
      <c r="S205" s="2">
        <f t="shared" si="43"/>
        <v>7.0665710108550437</v>
      </c>
      <c r="T205" s="18">
        <f t="shared" si="44"/>
        <v>4.9936425851456875E-3</v>
      </c>
    </row>
    <row r="206" spans="1:20">
      <c r="A206" s="11">
        <v>204</v>
      </c>
      <c r="B206" s="20">
        <v>1.35</v>
      </c>
      <c r="C206" s="13">
        <v>7.96</v>
      </c>
      <c r="D206" s="11">
        <v>1.224</v>
      </c>
      <c r="E206" s="15">
        <v>1.4286609467713798</v>
      </c>
      <c r="F206" s="23">
        <v>0.75595262993692414</v>
      </c>
      <c r="G206" s="2">
        <v>69.61</v>
      </c>
      <c r="H206" s="18">
        <f t="shared" si="45"/>
        <v>90.167173577645201</v>
      </c>
      <c r="I206" s="2">
        <f t="shared" si="46"/>
        <v>2.1223368285105759</v>
      </c>
      <c r="J206" s="44">
        <f t="shared" si="47"/>
        <v>1.1477718791115179</v>
      </c>
      <c r="K206" s="45">
        <f t="shared" si="48"/>
        <v>0.26617225590788873</v>
      </c>
      <c r="L206" s="45">
        <f t="shared" si="49"/>
        <v>0.87977645287182349</v>
      </c>
      <c r="M206" s="49">
        <f t="shared" si="50"/>
        <v>1.8231703318056652E-3</v>
      </c>
      <c r="N206" s="44">
        <f t="shared" si="39"/>
        <v>0.35277874341180254</v>
      </c>
      <c r="O206" s="45">
        <f t="shared" si="40"/>
        <v>1.4671833568142758</v>
      </c>
      <c r="P206" s="51">
        <f t="shared" si="41"/>
        <v>2.5845842554495916E-3</v>
      </c>
      <c r="Q206" s="52">
        <f t="shared" si="51"/>
        <v>1.8225466844815279</v>
      </c>
      <c r="R206" s="18">
        <f t="shared" si="42"/>
        <v>75.117211581659774</v>
      </c>
      <c r="S206" s="2">
        <f t="shared" si="43"/>
        <v>7.9115236053150042</v>
      </c>
      <c r="T206" s="18">
        <f t="shared" si="44"/>
        <v>6.2592205757456528E-3</v>
      </c>
    </row>
    <row r="207" spans="1:20">
      <c r="A207" s="11">
        <v>205</v>
      </c>
      <c r="B207" s="12">
        <v>6.6849999999999996</v>
      </c>
      <c r="C207" s="13">
        <v>2.68</v>
      </c>
      <c r="D207" s="14">
        <v>1.25</v>
      </c>
      <c r="E207" s="15">
        <v>0.22894284851066637</v>
      </c>
      <c r="F207" s="23">
        <v>0.8735804647362988</v>
      </c>
      <c r="G207" s="17">
        <v>0.56666666666666665</v>
      </c>
      <c r="H207" s="18">
        <f t="shared" si="45"/>
        <v>2.4258466870364797E-2</v>
      </c>
      <c r="I207" s="2">
        <f t="shared" si="46"/>
        <v>1066.855295256642</v>
      </c>
      <c r="J207" s="44">
        <f t="shared" si="47"/>
        <v>1000.8755836805045</v>
      </c>
      <c r="K207" s="45">
        <f t="shared" si="48"/>
        <v>989.3452924397069</v>
      </c>
      <c r="L207" s="45">
        <f t="shared" si="49"/>
        <v>11.530291108576318</v>
      </c>
      <c r="M207" s="49">
        <f t="shared" si="50"/>
        <v>1.3222138734522355E-7</v>
      </c>
      <c r="N207" s="44">
        <f t="shared" si="39"/>
        <v>1153.5624633262778</v>
      </c>
      <c r="O207" s="45">
        <f t="shared" si="40"/>
        <v>12.517016890365108</v>
      </c>
      <c r="P207" s="51">
        <f t="shared" si="41"/>
        <v>1.5842125088048068E-7</v>
      </c>
      <c r="Q207" s="52">
        <f t="shared" si="51"/>
        <v>1166.0794803750641</v>
      </c>
      <c r="R207" s="18">
        <f t="shared" si="42"/>
        <v>0.54202129399591359</v>
      </c>
      <c r="S207" s="2">
        <f t="shared" si="43"/>
        <v>4.3491834124858348</v>
      </c>
      <c r="T207" s="18">
        <f t="shared" si="44"/>
        <v>1.8915396355441928E-3</v>
      </c>
    </row>
    <row r="208" spans="1:20">
      <c r="A208" s="11">
        <v>206</v>
      </c>
      <c r="B208" s="20">
        <v>6.6849999999999996</v>
      </c>
      <c r="C208" s="13">
        <v>2.68</v>
      </c>
      <c r="D208" s="11">
        <v>1.25</v>
      </c>
      <c r="E208" s="15">
        <v>0.45788569702133264</v>
      </c>
      <c r="F208" s="23">
        <v>0.87358046473629836</v>
      </c>
      <c r="G208" s="2">
        <v>2.1766666666666667</v>
      </c>
      <c r="H208" s="18">
        <f t="shared" si="45"/>
        <v>0.18636210430997896</v>
      </c>
      <c r="I208" s="2">
        <f t="shared" si="46"/>
        <v>144.61288590492663</v>
      </c>
      <c r="J208" s="44">
        <f t="shared" si="47"/>
        <v>134.87243528639604</v>
      </c>
      <c r="K208" s="45">
        <f t="shared" si="48"/>
        <v>128.78154648908895</v>
      </c>
      <c r="L208" s="45">
        <f t="shared" si="49"/>
        <v>6.0908873897250269</v>
      </c>
      <c r="M208" s="49">
        <f t="shared" si="50"/>
        <v>1.4075820742710853E-6</v>
      </c>
      <c r="N208" s="44">
        <f t="shared" si="39"/>
        <v>150.15744162746347</v>
      </c>
      <c r="O208" s="45">
        <f t="shared" si="40"/>
        <v>6.7849260954224313</v>
      </c>
      <c r="P208" s="51">
        <f t="shared" si="41"/>
        <v>1.6864965449254348E-6</v>
      </c>
      <c r="Q208" s="52">
        <f t="shared" si="51"/>
        <v>156.94236940938245</v>
      </c>
      <c r="R208" s="18">
        <f t="shared" si="42"/>
        <v>2.0894179461002769</v>
      </c>
      <c r="S208" s="2">
        <f t="shared" si="43"/>
        <v>4.0083638851327663</v>
      </c>
      <c r="T208" s="18">
        <f t="shared" si="44"/>
        <v>1.6066981035636641E-3</v>
      </c>
    </row>
    <row r="209" spans="1:20">
      <c r="A209" s="11">
        <v>207</v>
      </c>
      <c r="B209" s="20">
        <v>6.6849999999999996</v>
      </c>
      <c r="C209" s="13">
        <v>2.68</v>
      </c>
      <c r="D209" s="11">
        <v>1.25</v>
      </c>
      <c r="E209" s="15">
        <v>0.68682854553199912</v>
      </c>
      <c r="F209" s="23">
        <v>0.87358046473629891</v>
      </c>
      <c r="G209" s="2">
        <v>4.6233333333333331</v>
      </c>
      <c r="H209" s="18">
        <f t="shared" si="45"/>
        <v>0.59376165086816435</v>
      </c>
      <c r="I209" s="2">
        <f t="shared" si="46"/>
        <v>48.080800812753942</v>
      </c>
      <c r="J209" s="44">
        <f t="shared" si="47"/>
        <v>44.658274125363583</v>
      </c>
      <c r="K209" s="45">
        <f t="shared" si="48"/>
        <v>40.420259484438866</v>
      </c>
      <c r="L209" s="45">
        <f t="shared" si="49"/>
        <v>4.2380092427757408</v>
      </c>
      <c r="M209" s="49">
        <f t="shared" si="50"/>
        <v>5.3981489782848712E-6</v>
      </c>
      <c r="N209" s="44">
        <f t="shared" si="39"/>
        <v>47.129444548297805</v>
      </c>
      <c r="O209" s="45">
        <f t="shared" si="40"/>
        <v>4.8072736715878763</v>
      </c>
      <c r="P209" s="51">
        <f t="shared" si="41"/>
        <v>6.4678001853530767E-6</v>
      </c>
      <c r="Q209" s="52">
        <f t="shared" si="51"/>
        <v>51.936724687685867</v>
      </c>
      <c r="R209" s="18">
        <f t="shared" si="42"/>
        <v>4.4483994008221872</v>
      </c>
      <c r="S209" s="2">
        <f t="shared" si="43"/>
        <v>3.78371879980849</v>
      </c>
      <c r="T209" s="18">
        <f t="shared" si="44"/>
        <v>1.4316527956024202E-3</v>
      </c>
    </row>
    <row r="210" spans="1:20">
      <c r="A210" s="11">
        <v>208</v>
      </c>
      <c r="B210" s="20">
        <v>6.6849999999999996</v>
      </c>
      <c r="C210" s="13">
        <v>2.68</v>
      </c>
      <c r="D210" s="11">
        <v>1.25</v>
      </c>
      <c r="E210" s="15">
        <v>0.91577139404266528</v>
      </c>
      <c r="F210" s="23">
        <v>0.87358046473629836</v>
      </c>
      <c r="G210" s="2">
        <v>7.6766666666666667</v>
      </c>
      <c r="H210" s="18">
        <f t="shared" si="45"/>
        <v>1.3145235106458852</v>
      </c>
      <c r="I210" s="2">
        <f t="shared" si="46"/>
        <v>23.252811730525689</v>
      </c>
      <c r="J210" s="44">
        <f t="shared" si="47"/>
        <v>21.562249049027308</v>
      </c>
      <c r="K210" s="45">
        <f t="shared" si="48"/>
        <v>18.257566187011527</v>
      </c>
      <c r="L210" s="45">
        <f t="shared" si="49"/>
        <v>3.3046692908354194</v>
      </c>
      <c r="M210" s="49">
        <f t="shared" si="50"/>
        <v>1.3571180361710892E-5</v>
      </c>
      <c r="N210" s="44">
        <f t="shared" si="39"/>
        <v>21.288061090476262</v>
      </c>
      <c r="O210" s="45">
        <f t="shared" si="40"/>
        <v>3.8020338223893164</v>
      </c>
      <c r="P210" s="51">
        <f t="shared" si="41"/>
        <v>1.626032983010083E-5</v>
      </c>
      <c r="Q210" s="52">
        <f t="shared" si="51"/>
        <v>25.090111173195407</v>
      </c>
      <c r="R210" s="18">
        <f t="shared" si="42"/>
        <v>7.390249965182023</v>
      </c>
      <c r="S210" s="2">
        <f t="shared" si="43"/>
        <v>3.7310034930696094</v>
      </c>
      <c r="T210" s="18">
        <f t="shared" si="44"/>
        <v>1.3920387065297628E-3</v>
      </c>
    </row>
    <row r="211" spans="1:20">
      <c r="A211" s="11">
        <v>209</v>
      </c>
      <c r="B211" s="20">
        <v>6.6849999999999996</v>
      </c>
      <c r="C211" s="13">
        <v>2.68</v>
      </c>
      <c r="D211" s="11">
        <v>1.25</v>
      </c>
      <c r="E211" s="15">
        <v>1.1447142425533314</v>
      </c>
      <c r="F211" s="23">
        <v>0.87358046473629825</v>
      </c>
      <c r="G211" s="2">
        <v>10.95</v>
      </c>
      <c r="H211" s="18">
        <f t="shared" si="45"/>
        <v>2.343795990269069</v>
      </c>
      <c r="I211" s="2">
        <f t="shared" si="46"/>
        <v>14.28573587934499</v>
      </c>
      <c r="J211" s="44">
        <f t="shared" si="47"/>
        <v>12.997338819041321</v>
      </c>
      <c r="K211" s="45">
        <f t="shared" si="48"/>
        <v>10.239799069391184</v>
      </c>
      <c r="L211" s="45">
        <f t="shared" si="49"/>
        <v>2.7575132072684725</v>
      </c>
      <c r="M211" s="49">
        <f t="shared" si="50"/>
        <v>2.6542381664401619E-5</v>
      </c>
      <c r="N211" s="44">
        <f t="shared" si="39"/>
        <v>11.939459285568788</v>
      </c>
      <c r="O211" s="45">
        <f t="shared" si="40"/>
        <v>3.2085700594869881</v>
      </c>
      <c r="P211" s="51">
        <f t="shared" si="41"/>
        <v>3.1801793862916548E-5</v>
      </c>
      <c r="Q211" s="52">
        <f t="shared" si="51"/>
        <v>15.148061146849638</v>
      </c>
      <c r="R211" s="18">
        <f t="shared" si="42"/>
        <v>10.633761185301461</v>
      </c>
      <c r="S211" s="2">
        <f t="shared" si="43"/>
        <v>2.8880257050094817</v>
      </c>
      <c r="T211" s="18">
        <f t="shared" si="44"/>
        <v>8.3406924727955133E-4</v>
      </c>
    </row>
    <row r="212" spans="1:20">
      <c r="A212" s="11">
        <v>210</v>
      </c>
      <c r="B212" s="20">
        <v>6.6849999999999996</v>
      </c>
      <c r="C212" s="13">
        <v>4.45</v>
      </c>
      <c r="D212" s="11">
        <v>1.25</v>
      </c>
      <c r="E212" s="15">
        <v>0.22894284851066637</v>
      </c>
      <c r="F212" s="23">
        <v>0.8735804647362988</v>
      </c>
      <c r="G212" s="2">
        <v>1.2666666666666668</v>
      </c>
      <c r="H212" s="18">
        <f t="shared" si="45"/>
        <v>5.4224808298462504E-2</v>
      </c>
      <c r="I212" s="2">
        <f t="shared" si="46"/>
        <v>477.80435903247678</v>
      </c>
      <c r="J212" s="44">
        <f t="shared" si="47"/>
        <v>451.56577297876407</v>
      </c>
      <c r="K212" s="45">
        <f t="shared" si="48"/>
        <v>442.60184135460554</v>
      </c>
      <c r="L212" s="45">
        <f t="shared" si="49"/>
        <v>8.9639312880112048</v>
      </c>
      <c r="M212" s="49">
        <f t="shared" si="50"/>
        <v>3.361473734274943E-7</v>
      </c>
      <c r="N212" s="44">
        <f t="shared" si="39"/>
        <v>516.06741780386096</v>
      </c>
      <c r="O212" s="45">
        <f t="shared" si="40"/>
        <v>9.8223994018451979</v>
      </c>
      <c r="P212" s="51">
        <f t="shared" si="41"/>
        <v>4.0275547283081388E-7</v>
      </c>
      <c r="Q212" s="52">
        <f t="shared" si="51"/>
        <v>525.88981760846173</v>
      </c>
      <c r="R212" s="18">
        <f t="shared" si="42"/>
        <v>1.2073689827645735</v>
      </c>
      <c r="S212" s="2">
        <f t="shared" si="43"/>
        <v>4.6813960975336837</v>
      </c>
      <c r="T212" s="18">
        <f t="shared" si="44"/>
        <v>2.1915469422003602E-3</v>
      </c>
    </row>
    <row r="213" spans="1:20">
      <c r="A213" s="11">
        <v>211</v>
      </c>
      <c r="B213" s="20">
        <v>6.6849999999999996</v>
      </c>
      <c r="C213" s="13">
        <v>4.45</v>
      </c>
      <c r="D213" s="11">
        <v>1.25</v>
      </c>
      <c r="E213" s="15">
        <v>0.45788569702133264</v>
      </c>
      <c r="F213" s="23">
        <v>0.87358046473629836</v>
      </c>
      <c r="G213" s="2">
        <v>4.6466666666666665</v>
      </c>
      <c r="H213" s="18">
        <f t="shared" si="45"/>
        <v>0.39783885667398267</v>
      </c>
      <c r="I213" s="2">
        <f t="shared" si="46"/>
        <v>71.01036564193916</v>
      </c>
      <c r="J213" s="44">
        <f t="shared" si="47"/>
        <v>65.129837953157448</v>
      </c>
      <c r="K213" s="45">
        <f t="shared" si="48"/>
        <v>60.325932465835784</v>
      </c>
      <c r="L213" s="45">
        <f t="shared" si="49"/>
        <v>4.8039020948423907</v>
      </c>
      <c r="M213" s="49">
        <f t="shared" si="50"/>
        <v>3.3924792674653832E-6</v>
      </c>
      <c r="N213" s="44">
        <f t="shared" si="39"/>
        <v>70.339174593065749</v>
      </c>
      <c r="O213" s="45">
        <f t="shared" si="40"/>
        <v>5.4134164838213286</v>
      </c>
      <c r="P213" s="51">
        <f t="shared" si="41"/>
        <v>4.0647040537755929E-6</v>
      </c>
      <c r="Q213" s="52">
        <f t="shared" si="51"/>
        <v>75.752595141591129</v>
      </c>
      <c r="R213" s="18">
        <f t="shared" si="42"/>
        <v>4.4988719869487834</v>
      </c>
      <c r="S213" s="2">
        <f t="shared" si="43"/>
        <v>3.1806602521782588</v>
      </c>
      <c r="T213" s="18">
        <f t="shared" si="44"/>
        <v>1.0116599639786662E-3</v>
      </c>
    </row>
    <row r="214" spans="1:20">
      <c r="A214" s="11">
        <v>212</v>
      </c>
      <c r="B214" s="20">
        <v>6.6849999999999996</v>
      </c>
      <c r="C214" s="13">
        <v>4.45</v>
      </c>
      <c r="D214" s="11">
        <v>1.25</v>
      </c>
      <c r="E214" s="15">
        <v>0.68682854553199912</v>
      </c>
      <c r="F214" s="23">
        <v>0.87358046473629891</v>
      </c>
      <c r="G214" s="2">
        <v>9.4866666666666646</v>
      </c>
      <c r="H214" s="18">
        <f t="shared" si="45"/>
        <v>1.218345824348086</v>
      </c>
      <c r="I214" s="2">
        <f t="shared" si="46"/>
        <v>25.554580967143668</v>
      </c>
      <c r="J214" s="44">
        <f t="shared" si="47"/>
        <v>23.083055117719457</v>
      </c>
      <c r="K214" s="45">
        <f t="shared" si="48"/>
        <v>19.698840444454223</v>
      </c>
      <c r="L214" s="45">
        <f t="shared" si="49"/>
        <v>3.3842022469781523</v>
      </c>
      <c r="M214" s="49">
        <f t="shared" si="50"/>
        <v>1.2426287081415886E-5</v>
      </c>
      <c r="N214" s="44">
        <f t="shared" si="39"/>
        <v>22.968566264402345</v>
      </c>
      <c r="O214" s="45">
        <f t="shared" si="40"/>
        <v>3.888011173802024</v>
      </c>
      <c r="P214" s="51">
        <f t="shared" si="41"/>
        <v>1.4888574252348263E-5</v>
      </c>
      <c r="Q214" s="52">
        <f t="shared" si="51"/>
        <v>26.856592326778621</v>
      </c>
      <c r="R214" s="18">
        <f t="shared" si="42"/>
        <v>9.2538524309493901</v>
      </c>
      <c r="S214" s="2">
        <f t="shared" si="43"/>
        <v>2.4541205451574966</v>
      </c>
      <c r="T214" s="18">
        <f t="shared" si="44"/>
        <v>6.0227076501641276E-4</v>
      </c>
    </row>
    <row r="215" spans="1:20">
      <c r="A215" s="11">
        <v>213</v>
      </c>
      <c r="B215" s="20">
        <v>6.6849999999999996</v>
      </c>
      <c r="C215" s="13">
        <v>4.45</v>
      </c>
      <c r="D215" s="11">
        <v>1.25</v>
      </c>
      <c r="E215" s="15">
        <v>0.91577139404266528</v>
      </c>
      <c r="F215" s="23">
        <v>0.87358046473629836</v>
      </c>
      <c r="G215" s="2">
        <v>15.296666666666667</v>
      </c>
      <c r="H215" s="18">
        <f t="shared" si="45"/>
        <v>2.6193436345436245</v>
      </c>
      <c r="I215" s="2">
        <f t="shared" si="46"/>
        <v>13.10512527100313</v>
      </c>
      <c r="J215" s="44">
        <f t="shared" si="47"/>
        <v>11.825858393982891</v>
      </c>
      <c r="K215" s="45">
        <f t="shared" si="48"/>
        <v>9.1626007689447686</v>
      </c>
      <c r="L215" s="45">
        <f t="shared" si="49"/>
        <v>2.6632274302204926</v>
      </c>
      <c r="M215" s="49">
        <f t="shared" si="50"/>
        <v>3.0194817629875896E-5</v>
      </c>
      <c r="N215" s="44">
        <f t="shared" si="39"/>
        <v>10.683461471206543</v>
      </c>
      <c r="O215" s="45">
        <f t="shared" si="40"/>
        <v>3.1059143357260441</v>
      </c>
      <c r="P215" s="51">
        <f t="shared" si="41"/>
        <v>3.6177965419039561E-5</v>
      </c>
      <c r="Q215" s="52">
        <f t="shared" si="51"/>
        <v>13.789411984898008</v>
      </c>
      <c r="R215" s="18">
        <f t="shared" si="42"/>
        <v>14.912296074264439</v>
      </c>
      <c r="S215" s="2">
        <f t="shared" si="43"/>
        <v>2.5127735393477493</v>
      </c>
      <c r="T215" s="18">
        <f t="shared" si="44"/>
        <v>6.3140308600462139E-4</v>
      </c>
    </row>
    <row r="216" spans="1:20">
      <c r="A216" s="11">
        <v>214</v>
      </c>
      <c r="B216" s="20">
        <v>6.6849999999999996</v>
      </c>
      <c r="C216" s="13">
        <v>4.45</v>
      </c>
      <c r="D216" s="11">
        <v>1.25</v>
      </c>
      <c r="E216" s="15">
        <v>1.1447142425533314</v>
      </c>
      <c r="F216" s="23">
        <v>0.87358046473629825</v>
      </c>
      <c r="G216" s="2">
        <v>21.19</v>
      </c>
      <c r="H216" s="18">
        <f t="shared" si="45"/>
        <v>4.5356198204384999</v>
      </c>
      <c r="I216" s="2">
        <f t="shared" si="46"/>
        <v>8.5365597066674876</v>
      </c>
      <c r="J216" s="44">
        <f t="shared" si="47"/>
        <v>7.5342267736842281</v>
      </c>
      <c r="K216" s="45">
        <f t="shared" si="48"/>
        <v>5.291448787627818</v>
      </c>
      <c r="L216" s="45">
        <f t="shared" si="49"/>
        <v>2.2427209039699441</v>
      </c>
      <c r="M216" s="49">
        <f t="shared" si="50"/>
        <v>5.7082086466304541E-5</v>
      </c>
      <c r="N216" s="44">
        <f t="shared" si="39"/>
        <v>6.1697536185454567</v>
      </c>
      <c r="O216" s="45">
        <f t="shared" si="40"/>
        <v>2.6463962019947376</v>
      </c>
      <c r="P216" s="51">
        <f t="shared" si="41"/>
        <v>6.8392986357410237E-5</v>
      </c>
      <c r="Q216" s="52">
        <f t="shared" si="51"/>
        <v>8.8162182135265503</v>
      </c>
      <c r="R216" s="18">
        <f t="shared" si="42"/>
        <v>20.851208563187569</v>
      </c>
      <c r="S216" s="2">
        <f t="shared" si="43"/>
        <v>1.5988269788222371</v>
      </c>
      <c r="T216" s="18">
        <f t="shared" si="44"/>
        <v>2.5562477082098428E-4</v>
      </c>
    </row>
    <row r="217" spans="1:20">
      <c r="A217" s="11">
        <v>215</v>
      </c>
      <c r="B217" s="20">
        <v>6.6849999999999996</v>
      </c>
      <c r="C217" s="13">
        <v>7.96</v>
      </c>
      <c r="D217" s="11">
        <v>1.25</v>
      </c>
      <c r="E217" s="15">
        <v>0.22894284851066637</v>
      </c>
      <c r="F217" s="23">
        <v>0.8735804647362988</v>
      </c>
      <c r="G217" s="2">
        <v>2.72</v>
      </c>
      <c r="H217" s="18">
        <f t="shared" si="45"/>
        <v>0.11644064097775104</v>
      </c>
      <c r="I217" s="2">
        <f t="shared" si="46"/>
        <v>217.27488318194153</v>
      </c>
      <c r="J217" s="44">
        <f t="shared" si="47"/>
        <v>213.17046768531247</v>
      </c>
      <c r="K217" s="45">
        <f t="shared" si="48"/>
        <v>206.11360259160557</v>
      </c>
      <c r="L217" s="45">
        <f t="shared" si="49"/>
        <v>7.0568642779874162</v>
      </c>
      <c r="M217" s="49">
        <f t="shared" si="50"/>
        <v>8.1571948865080723E-7</v>
      </c>
      <c r="N217" s="44">
        <f t="shared" si="39"/>
        <v>240.32551319297451</v>
      </c>
      <c r="O217" s="45">
        <f t="shared" si="40"/>
        <v>7.8093337159641099</v>
      </c>
      <c r="P217" s="51">
        <f t="shared" si="41"/>
        <v>9.7735551225340572E-7</v>
      </c>
      <c r="Q217" s="52">
        <f t="shared" si="51"/>
        <v>248.13484788629412</v>
      </c>
      <c r="R217" s="18">
        <f t="shared" si="42"/>
        <v>2.5452461330173395</v>
      </c>
      <c r="S217" s="2">
        <f t="shared" si="43"/>
        <v>6.424774521421349</v>
      </c>
      <c r="T217" s="18">
        <f t="shared" si="44"/>
        <v>4.1277727651104924E-3</v>
      </c>
    </row>
    <row r="218" spans="1:20">
      <c r="A218" s="11">
        <v>216</v>
      </c>
      <c r="B218" s="20">
        <v>6.6849999999999996</v>
      </c>
      <c r="C218" s="13">
        <v>7.96</v>
      </c>
      <c r="D218" s="11">
        <v>1.25</v>
      </c>
      <c r="E218" s="15">
        <v>0.45788569702133264</v>
      </c>
      <c r="F218" s="23">
        <v>0.87358046473629836</v>
      </c>
      <c r="G218" s="2">
        <v>9.5133333333333336</v>
      </c>
      <c r="H218" s="18">
        <f t="shared" si="45"/>
        <v>0.81451369938848384</v>
      </c>
      <c r="I218" s="2">
        <f t="shared" si="46"/>
        <v>35.523185255426512</v>
      </c>
      <c r="J218" s="44">
        <f t="shared" si="47"/>
        <v>33.304205248263273</v>
      </c>
      <c r="K218" s="45">
        <f t="shared" si="48"/>
        <v>29.465434427952026</v>
      </c>
      <c r="L218" s="45">
        <f t="shared" si="49"/>
        <v>3.8387630310827832</v>
      </c>
      <c r="M218" s="49">
        <f t="shared" si="50"/>
        <v>7.7892284600670886E-6</v>
      </c>
      <c r="N218" s="44">
        <f t="shared" si="39"/>
        <v>34.356275186662103</v>
      </c>
      <c r="O218" s="45">
        <f t="shared" si="40"/>
        <v>4.3782108301813345</v>
      </c>
      <c r="P218" s="51">
        <f t="shared" si="41"/>
        <v>9.3326756042561381E-6</v>
      </c>
      <c r="Q218" s="52">
        <f t="shared" si="51"/>
        <v>38.734495349519037</v>
      </c>
      <c r="R218" s="18">
        <f t="shared" si="42"/>
        <v>9.1104475743036222</v>
      </c>
      <c r="S218" s="2">
        <f t="shared" si="43"/>
        <v>4.234958924629062</v>
      </c>
      <c r="T218" s="18">
        <f t="shared" si="44"/>
        <v>1.7934877093295342E-3</v>
      </c>
    </row>
    <row r="219" spans="1:20">
      <c r="A219" s="11">
        <v>217</v>
      </c>
      <c r="B219" s="20">
        <v>6.6849999999999996</v>
      </c>
      <c r="C219" s="13">
        <v>7.96</v>
      </c>
      <c r="D219" s="11">
        <v>1.25</v>
      </c>
      <c r="E219" s="15">
        <v>0.68682854553199912</v>
      </c>
      <c r="F219" s="23">
        <v>0.87358046473629891</v>
      </c>
      <c r="G219" s="2">
        <v>18.25</v>
      </c>
      <c r="H219" s="18">
        <f t="shared" si="45"/>
        <v>2.3437959902690695</v>
      </c>
      <c r="I219" s="2">
        <f t="shared" si="46"/>
        <v>14.479142765096128</v>
      </c>
      <c r="J219" s="44">
        <f t="shared" si="47"/>
        <v>12.997338819041317</v>
      </c>
      <c r="K219" s="45">
        <f t="shared" si="48"/>
        <v>10.23979906939118</v>
      </c>
      <c r="L219" s="45">
        <f t="shared" si="49"/>
        <v>2.7575132072684716</v>
      </c>
      <c r="M219" s="49">
        <f t="shared" si="50"/>
        <v>2.6542381664401622E-5</v>
      </c>
      <c r="N219" s="44">
        <f t="shared" si="39"/>
        <v>11.939459285568779</v>
      </c>
      <c r="O219" s="45">
        <f t="shared" si="40"/>
        <v>3.2085700594869846</v>
      </c>
      <c r="P219" s="51">
        <f t="shared" si="41"/>
        <v>3.1801793862916528E-5</v>
      </c>
      <c r="Q219" s="52">
        <f t="shared" si="51"/>
        <v>15.148061146849626</v>
      </c>
      <c r="R219" s="18">
        <f t="shared" si="42"/>
        <v>17.842502619015512</v>
      </c>
      <c r="S219" s="2">
        <f t="shared" si="43"/>
        <v>2.2328623615588366</v>
      </c>
      <c r="T219" s="18">
        <f t="shared" si="44"/>
        <v>4.9856743256661057E-4</v>
      </c>
    </row>
    <row r="220" spans="1:20">
      <c r="A220" s="11">
        <v>218</v>
      </c>
      <c r="B220" s="20">
        <v>6.6849999999999996</v>
      </c>
      <c r="C220" s="13">
        <v>7.96</v>
      </c>
      <c r="D220" s="11">
        <v>1.25</v>
      </c>
      <c r="E220" s="15">
        <v>0.91577139404266528</v>
      </c>
      <c r="F220" s="23">
        <v>0.87358046473629836</v>
      </c>
      <c r="G220" s="2">
        <v>28.193333333333335</v>
      </c>
      <c r="H220" s="18">
        <f t="shared" si="45"/>
        <v>4.8277203009304808</v>
      </c>
      <c r="I220" s="2">
        <f t="shared" si="46"/>
        <v>8.0893657574198059</v>
      </c>
      <c r="J220" s="44">
        <f t="shared" si="47"/>
        <v>7.1706860307711837</v>
      </c>
      <c r="K220" s="45">
        <f t="shared" si="48"/>
        <v>4.9712904857753069</v>
      </c>
      <c r="L220" s="45">
        <f t="shared" si="49"/>
        <v>2.1993341775940261</v>
      </c>
      <c r="M220" s="49">
        <f t="shared" si="50"/>
        <v>6.1367401850780093E-5</v>
      </c>
      <c r="N220" s="44">
        <f t="shared" si="39"/>
        <v>5.7964536168558558</v>
      </c>
      <c r="O220" s="45">
        <f t="shared" si="40"/>
        <v>2.5988099918430945</v>
      </c>
      <c r="P220" s="51">
        <f t="shared" si="41"/>
        <v>7.3527443325808615E-5</v>
      </c>
      <c r="Q220" s="52">
        <f t="shared" si="51"/>
        <v>8.3953371361422757</v>
      </c>
      <c r="R220" s="18">
        <f t="shared" si="42"/>
        <v>27.67480641870873</v>
      </c>
      <c r="S220" s="2">
        <f t="shared" si="43"/>
        <v>1.8391827191697976</v>
      </c>
      <c r="T220" s="18">
        <f t="shared" si="44"/>
        <v>3.3825930744928108E-4</v>
      </c>
    </row>
    <row r="221" spans="1:20">
      <c r="A221" s="11">
        <v>219</v>
      </c>
      <c r="B221" s="20">
        <v>6.6849999999999996</v>
      </c>
      <c r="C221" s="13">
        <v>7.96</v>
      </c>
      <c r="D221" s="11">
        <v>1.25</v>
      </c>
      <c r="E221" s="15">
        <v>1.1447142425533314</v>
      </c>
      <c r="F221" s="23">
        <v>0.87358046473629825</v>
      </c>
      <c r="G221" s="2">
        <v>37.853333333333332</v>
      </c>
      <c r="H221" s="18">
        <f t="shared" si="45"/>
        <v>8.1023279347018402</v>
      </c>
      <c r="I221" s="2">
        <f t="shared" si="46"/>
        <v>5.6093053136002675</v>
      </c>
      <c r="J221" s="44">
        <f t="shared" si="47"/>
        <v>4.8325078281728429</v>
      </c>
      <c r="K221" s="45">
        <f t="shared" si="48"/>
        <v>2.9621116540110992</v>
      </c>
      <c r="L221" s="45">
        <f t="shared" si="49"/>
        <v>1.8702842994188635</v>
      </c>
      <c r="M221" s="49">
        <f t="shared" si="50"/>
        <v>1.1187474288072634E-4</v>
      </c>
      <c r="N221" s="44">
        <f t="shared" si="39"/>
        <v>3.453779830318199</v>
      </c>
      <c r="O221" s="45">
        <f t="shared" si="40"/>
        <v>2.2366526674433107</v>
      </c>
      <c r="P221" s="51">
        <f t="shared" si="41"/>
        <v>1.3404288871075046E-4</v>
      </c>
      <c r="Q221" s="52">
        <f t="shared" si="51"/>
        <v>5.6905665406502202</v>
      </c>
      <c r="R221" s="18">
        <f t="shared" si="42"/>
        <v>37.582088919683173</v>
      </c>
      <c r="S221" s="2">
        <f t="shared" si="43"/>
        <v>0.71656678491588277</v>
      </c>
      <c r="T221" s="18">
        <f t="shared" si="44"/>
        <v>5.1346795724468507E-5</v>
      </c>
    </row>
    <row r="222" spans="1:20">
      <c r="A222" s="11">
        <v>220</v>
      </c>
      <c r="B222" s="20">
        <v>2.89</v>
      </c>
      <c r="C222" s="13">
        <v>2.68</v>
      </c>
      <c r="D222" s="11">
        <v>1.2370000000000001</v>
      </c>
      <c r="E222" s="15">
        <v>0.22894284851066637</v>
      </c>
      <c r="F222" s="23">
        <v>0.8735804647362988</v>
      </c>
      <c r="G222" s="2">
        <v>1.355</v>
      </c>
      <c r="H222" s="18">
        <f t="shared" si="45"/>
        <v>0.13278170290256947</v>
      </c>
      <c r="I222" s="2">
        <f t="shared" si="46"/>
        <v>190.26235458839489</v>
      </c>
      <c r="J222" s="44">
        <f t="shared" si="47"/>
        <v>187.52047079610713</v>
      </c>
      <c r="K222" s="45">
        <f t="shared" si="48"/>
        <v>180.74779487961797</v>
      </c>
      <c r="L222" s="45">
        <f t="shared" si="49"/>
        <v>6.772674966541409</v>
      </c>
      <c r="M222" s="49">
        <f t="shared" si="50"/>
        <v>9.4994777446965211E-7</v>
      </c>
      <c r="N222" s="44">
        <f t="shared" si="39"/>
        <v>210.74934413237895</v>
      </c>
      <c r="O222" s="45">
        <f t="shared" si="40"/>
        <v>7.50833487296293</v>
      </c>
      <c r="P222" s="51">
        <f t="shared" si="41"/>
        <v>1.138181331509433E-6</v>
      </c>
      <c r="Q222" s="52">
        <f t="shared" si="51"/>
        <v>218.2576801435232</v>
      </c>
      <c r="R222" s="18">
        <f t="shared" si="42"/>
        <v>1.2651177857622866</v>
      </c>
      <c r="S222" s="2">
        <f t="shared" si="43"/>
        <v>6.6333737444806919</v>
      </c>
      <c r="T222" s="18">
        <f t="shared" si="44"/>
        <v>4.4001647233965794E-3</v>
      </c>
    </row>
    <row r="223" spans="1:20">
      <c r="A223" s="11">
        <v>221</v>
      </c>
      <c r="B223" s="20">
        <v>2.89</v>
      </c>
      <c r="C223" s="13">
        <v>2.68</v>
      </c>
      <c r="D223" s="11">
        <v>1.2370000000000001</v>
      </c>
      <c r="E223" s="15">
        <v>0.45788569702133264</v>
      </c>
      <c r="F223" s="23">
        <v>0.87358046473629836</v>
      </c>
      <c r="G223" s="2">
        <v>4.7533333333333339</v>
      </c>
      <c r="H223" s="18">
        <f t="shared" si="45"/>
        <v>0.93159512097940489</v>
      </c>
      <c r="I223" s="2">
        <f t="shared" si="46"/>
        <v>30.921810301655078</v>
      </c>
      <c r="J223" s="44">
        <f t="shared" si="47"/>
        <v>29.443007293329792</v>
      </c>
      <c r="K223" s="45">
        <f t="shared" si="48"/>
        <v>25.762264592764627</v>
      </c>
      <c r="L223" s="45">
        <f t="shared" si="49"/>
        <v>3.6807335981947222</v>
      </c>
      <c r="M223" s="49">
        <f t="shared" si="50"/>
        <v>9.1023704448816658E-6</v>
      </c>
      <c r="N223" s="44">
        <f t="shared" si="39"/>
        <v>30.038432114239864</v>
      </c>
      <c r="O223" s="45">
        <f t="shared" si="40"/>
        <v>4.2080102611253478</v>
      </c>
      <c r="P223" s="51">
        <f t="shared" si="41"/>
        <v>1.0906018616267104E-5</v>
      </c>
      <c r="Q223" s="52">
        <f t="shared" si="51"/>
        <v>34.246453281383829</v>
      </c>
      <c r="R223" s="18">
        <f t="shared" si="42"/>
        <v>4.5167174788365632</v>
      </c>
      <c r="S223" s="2">
        <f t="shared" si="43"/>
        <v>4.9778931521059748</v>
      </c>
      <c r="T223" s="18">
        <f t="shared" si="44"/>
        <v>2.477942023378356E-3</v>
      </c>
    </row>
    <row r="224" spans="1:20">
      <c r="A224" s="11">
        <v>222</v>
      </c>
      <c r="B224" s="20">
        <v>2.89</v>
      </c>
      <c r="C224" s="13">
        <v>2.68</v>
      </c>
      <c r="D224" s="11">
        <v>1.2370000000000001</v>
      </c>
      <c r="E224" s="15">
        <v>0.68682854553199912</v>
      </c>
      <c r="F224" s="23">
        <v>0.87358046473629891</v>
      </c>
      <c r="G224" s="2">
        <v>9.1633333333333322</v>
      </c>
      <c r="H224" s="18">
        <f t="shared" si="45"/>
        <v>2.6938516699569259</v>
      </c>
      <c r="I224" s="2">
        <f t="shared" si="46"/>
        <v>12.480895356167428</v>
      </c>
      <c r="J224" s="44">
        <f t="shared" si="47"/>
        <v>11.549156710187892</v>
      </c>
      <c r="K224" s="45">
        <f t="shared" si="48"/>
        <v>8.909176502796738</v>
      </c>
      <c r="L224" s="45">
        <f t="shared" si="49"/>
        <v>2.6399490140732351</v>
      </c>
      <c r="M224" s="49">
        <f t="shared" si="50"/>
        <v>3.1193317917901082E-5</v>
      </c>
      <c r="N224" s="44">
        <f t="shared" si="39"/>
        <v>10.387972400850254</v>
      </c>
      <c r="O224" s="45">
        <f t="shared" si="40"/>
        <v>3.0805497332061877</v>
      </c>
      <c r="P224" s="51">
        <f t="shared" si="41"/>
        <v>3.7374320016503109E-5</v>
      </c>
      <c r="Q224" s="52">
        <f t="shared" si="51"/>
        <v>13.468559508376458</v>
      </c>
      <c r="R224" s="18">
        <f t="shared" si="42"/>
        <v>8.8209585508398956</v>
      </c>
      <c r="S224" s="2">
        <f t="shared" si="43"/>
        <v>3.7363563022201167</v>
      </c>
      <c r="T224" s="18">
        <f t="shared" si="44"/>
        <v>1.3960358417139983E-3</v>
      </c>
    </row>
    <row r="225" spans="1:20">
      <c r="A225" s="11">
        <v>223</v>
      </c>
      <c r="B225" s="20">
        <v>2.89</v>
      </c>
      <c r="C225" s="13">
        <v>2.68</v>
      </c>
      <c r="D225" s="11">
        <v>1.2370000000000001</v>
      </c>
      <c r="E225" s="15">
        <v>0.91577139404266528</v>
      </c>
      <c r="F225" s="23">
        <v>0.87358046473629836</v>
      </c>
      <c r="G225" s="2">
        <v>13.993333333333336</v>
      </c>
      <c r="H225" s="18">
        <f t="shared" si="45"/>
        <v>5.4850439240835094</v>
      </c>
      <c r="I225" s="2">
        <f t="shared" si="46"/>
        <v>7.1359054942527314</v>
      </c>
      <c r="J225" s="44">
        <f t="shared" si="47"/>
        <v>6.4887986761767724</v>
      </c>
      <c r="K225" s="45">
        <f t="shared" si="48"/>
        <v>4.3755346961984696</v>
      </c>
      <c r="L225" s="45">
        <f t="shared" si="49"/>
        <v>2.1131928200176029</v>
      </c>
      <c r="M225" s="49">
        <f t="shared" si="50"/>
        <v>7.1159960700215358E-5</v>
      </c>
      <c r="N225" s="44">
        <f t="shared" si="39"/>
        <v>5.1018108855295425</v>
      </c>
      <c r="O225" s="45">
        <f t="shared" si="40"/>
        <v>2.5042226364660576</v>
      </c>
      <c r="P225" s="51">
        <f t="shared" si="41"/>
        <v>8.5260412200184122E-5</v>
      </c>
      <c r="Q225" s="52">
        <f t="shared" si="51"/>
        <v>7.6061187824078011</v>
      </c>
      <c r="R225" s="18">
        <f t="shared" si="42"/>
        <v>13.553896741774718</v>
      </c>
      <c r="S225" s="2">
        <f t="shared" si="43"/>
        <v>3.1403281912240426</v>
      </c>
      <c r="T225" s="18">
        <f t="shared" si="44"/>
        <v>9.8616611485964688E-4</v>
      </c>
    </row>
    <row r="226" spans="1:20">
      <c r="A226" s="11">
        <v>224</v>
      </c>
      <c r="B226" s="20">
        <v>2.89</v>
      </c>
      <c r="C226" s="13">
        <v>2.68</v>
      </c>
      <c r="D226" s="11">
        <v>1.2370000000000001</v>
      </c>
      <c r="E226" s="15">
        <v>1.1447142425533314</v>
      </c>
      <c r="F226" s="23">
        <v>0.87358046473629825</v>
      </c>
      <c r="G226" s="2">
        <v>18.82</v>
      </c>
      <c r="H226" s="18">
        <f t="shared" si="45"/>
        <v>9.2212237956692125</v>
      </c>
      <c r="I226" s="2">
        <f t="shared" si="46"/>
        <v>4.9313090792343015</v>
      </c>
      <c r="J226" s="44">
        <f t="shared" si="47"/>
        <v>4.398893140163211</v>
      </c>
      <c r="K226" s="45">
        <f t="shared" si="48"/>
        <v>2.6026914140476349</v>
      </c>
      <c r="L226" s="45">
        <f t="shared" si="49"/>
        <v>1.796071744878269</v>
      </c>
      <c r="M226" s="49">
        <f t="shared" si="50"/>
        <v>1.2998123730654381E-4</v>
      </c>
      <c r="N226" s="44">
        <f t="shared" si="39"/>
        <v>3.0347009702377652</v>
      </c>
      <c r="O226" s="45">
        <f t="shared" si="40"/>
        <v>2.1546315458341532</v>
      </c>
      <c r="P226" s="51">
        <f t="shared" si="41"/>
        <v>1.5573721179714395E-4</v>
      </c>
      <c r="Q226" s="52">
        <f t="shared" si="51"/>
        <v>5.1894882532837148</v>
      </c>
      <c r="R226" s="18">
        <f t="shared" si="42"/>
        <v>18.345876443716087</v>
      </c>
      <c r="S226" s="2">
        <f t="shared" si="43"/>
        <v>2.5192537528369483</v>
      </c>
      <c r="T226" s="18">
        <f t="shared" si="44"/>
        <v>6.3466394711830473E-4</v>
      </c>
    </row>
    <row r="227" spans="1:20">
      <c r="A227" s="11">
        <v>225</v>
      </c>
      <c r="B227" s="20">
        <v>2.89</v>
      </c>
      <c r="C227" s="13">
        <v>4.45</v>
      </c>
      <c r="D227" s="11">
        <v>1.2370000000000001</v>
      </c>
      <c r="E227" s="15">
        <v>0.22894284851066637</v>
      </c>
      <c r="F227" s="24">
        <v>0.8735804647362988</v>
      </c>
      <c r="G227" s="2">
        <v>2.8833333333333333</v>
      </c>
      <c r="H227" s="18">
        <f t="shared" si="45"/>
        <v>0.28254901109648856</v>
      </c>
      <c r="I227" s="2">
        <f t="shared" si="46"/>
        <v>93.559123915291352</v>
      </c>
      <c r="J227" s="44">
        <f t="shared" si="47"/>
        <v>90.288017531128389</v>
      </c>
      <c r="K227" s="45">
        <f t="shared" si="48"/>
        <v>84.941015744005426</v>
      </c>
      <c r="L227" s="45">
        <f t="shared" si="49"/>
        <v>5.346999506115008</v>
      </c>
      <c r="M227" s="49">
        <f t="shared" si="50"/>
        <v>2.2810079556139291E-6</v>
      </c>
      <c r="N227" s="44">
        <f t="shared" si="39"/>
        <v>99.04000969920466</v>
      </c>
      <c r="O227" s="45">
        <f t="shared" si="40"/>
        <v>5.9932495784847211</v>
      </c>
      <c r="P227" s="51">
        <f t="shared" si="41"/>
        <v>2.7329930569643247E-6</v>
      </c>
      <c r="Q227" s="52">
        <f t="shared" si="51"/>
        <v>105.03326201068244</v>
      </c>
      <c r="R227" s="18">
        <f t="shared" si="42"/>
        <v>2.7212879537589938</v>
      </c>
      <c r="S227" s="2">
        <f t="shared" si="43"/>
        <v>5.6200709678961678</v>
      </c>
      <c r="T227" s="18">
        <f t="shared" si="44"/>
        <v>3.1585197684189372E-3</v>
      </c>
    </row>
    <row r="228" spans="1:20">
      <c r="A228" s="11">
        <v>226</v>
      </c>
      <c r="B228" s="20">
        <v>2.89</v>
      </c>
      <c r="C228" s="13">
        <v>4.45</v>
      </c>
      <c r="D228" s="11">
        <v>1.2370000000000001</v>
      </c>
      <c r="E228" s="15">
        <v>0.45788569702133264</v>
      </c>
      <c r="F228" s="25">
        <v>0.87358046473629836</v>
      </c>
      <c r="G228" s="2">
        <v>9.3499999999999979</v>
      </c>
      <c r="H228" s="18">
        <f t="shared" si="45"/>
        <v>1.8324854939321389</v>
      </c>
      <c r="I228" s="2">
        <f t="shared" si="46"/>
        <v>17.794370376687642</v>
      </c>
      <c r="J228" s="44">
        <f t="shared" si="47"/>
        <v>16.075302079840089</v>
      </c>
      <c r="K228" s="45">
        <f t="shared" si="48"/>
        <v>13.096965885662161</v>
      </c>
      <c r="L228" s="45">
        <f t="shared" si="49"/>
        <v>2.9783162430817409</v>
      </c>
      <c r="M228" s="49">
        <f t="shared" si="50"/>
        <v>1.9951096187277425E-5</v>
      </c>
      <c r="N228" s="44">
        <f t="shared" si="39"/>
        <v>15.270874935795383</v>
      </c>
      <c r="O228" s="45">
        <f t="shared" si="40"/>
        <v>3.4485015104430197</v>
      </c>
      <c r="P228" s="51">
        <f t="shared" si="41"/>
        <v>2.3904435416132081E-5</v>
      </c>
      <c r="Q228" s="52">
        <f t="shared" si="51"/>
        <v>18.719400350673819</v>
      </c>
      <c r="R228" s="18">
        <f t="shared" si="42"/>
        <v>9.116055435241968</v>
      </c>
      <c r="S228" s="2">
        <f t="shared" si="43"/>
        <v>2.5020809065029934</v>
      </c>
      <c r="T228" s="18">
        <f t="shared" si="44"/>
        <v>6.2604088626868411E-4</v>
      </c>
    </row>
    <row r="229" spans="1:20">
      <c r="A229" s="11">
        <v>227</v>
      </c>
      <c r="B229" s="20">
        <v>2.89</v>
      </c>
      <c r="C229" s="13">
        <v>4.45</v>
      </c>
      <c r="D229" s="11">
        <v>1.2370000000000001</v>
      </c>
      <c r="E229" s="15">
        <v>0.68682854553199912</v>
      </c>
      <c r="F229" s="25">
        <v>0.87358046473629891</v>
      </c>
      <c r="G229" s="2">
        <v>17.073333333333331</v>
      </c>
      <c r="H229" s="18">
        <f t="shared" si="45"/>
        <v>5.0192463635938065</v>
      </c>
      <c r="I229" s="2">
        <f t="shared" si="46"/>
        <v>8.0049839928606783</v>
      </c>
      <c r="J229" s="44">
        <f t="shared" si="47"/>
        <v>6.9543729566506238</v>
      </c>
      <c r="K229" s="45">
        <f t="shared" si="48"/>
        <v>4.7815943393573281</v>
      </c>
      <c r="L229" s="45">
        <f t="shared" si="49"/>
        <v>2.1727144173498605</v>
      </c>
      <c r="M229" s="49">
        <f t="shared" si="50"/>
        <v>6.4199943434943435E-5</v>
      </c>
      <c r="N229" s="44">
        <f t="shared" si="39"/>
        <v>5.5752706227913604</v>
      </c>
      <c r="O229" s="45">
        <f t="shared" si="40"/>
        <v>2.5695958177859546</v>
      </c>
      <c r="P229" s="51">
        <f t="shared" si="41"/>
        <v>7.6921257215860323E-5</v>
      </c>
      <c r="Q229" s="52">
        <f t="shared" si="51"/>
        <v>8.1449433618345317</v>
      </c>
      <c r="R229" s="18">
        <f t="shared" si="42"/>
        <v>16.926007110776325</v>
      </c>
      <c r="S229" s="2">
        <f t="shared" si="43"/>
        <v>0.86290251400042184</v>
      </c>
      <c r="T229" s="18">
        <f t="shared" si="44"/>
        <v>7.4460074866824818E-5</v>
      </c>
    </row>
    <row r="230" spans="1:20">
      <c r="A230" s="11">
        <v>228</v>
      </c>
      <c r="B230" s="20">
        <v>2.89</v>
      </c>
      <c r="C230" s="13">
        <v>4.45</v>
      </c>
      <c r="D230" s="11">
        <v>1.2370000000000001</v>
      </c>
      <c r="E230" s="15">
        <v>0.91577139404266528</v>
      </c>
      <c r="F230" s="25">
        <v>0.87358046473629836</v>
      </c>
      <c r="G230" s="2">
        <v>25.56</v>
      </c>
      <c r="H230" s="18">
        <f t="shared" si="45"/>
        <v>10.018893951851439</v>
      </c>
      <c r="I230" s="2">
        <f t="shared" si="46"/>
        <v>4.762271424491928</v>
      </c>
      <c r="J230" s="44">
        <f t="shared" si="47"/>
        <v>4.1456487872625774</v>
      </c>
      <c r="K230" s="45">
        <f t="shared" si="48"/>
        <v>2.395474002952684</v>
      </c>
      <c r="L230" s="45">
        <f t="shared" si="49"/>
        <v>1.7500316765112656</v>
      </c>
      <c r="M230" s="49">
        <f t="shared" si="50"/>
        <v>1.4310779862845705E-4</v>
      </c>
      <c r="N230" s="44">
        <f t="shared" si="39"/>
        <v>2.7930884321143745</v>
      </c>
      <c r="O230" s="45">
        <f t="shared" si="40"/>
        <v>2.1036765291551864</v>
      </c>
      <c r="P230" s="51">
        <f t="shared" si="41"/>
        <v>1.7146482066685944E-4</v>
      </c>
      <c r="Q230" s="52">
        <f t="shared" si="51"/>
        <v>4.8969364260902282</v>
      </c>
      <c r="R230" s="18">
        <f t="shared" si="42"/>
        <v>25.206101961141055</v>
      </c>
      <c r="S230" s="2">
        <f t="shared" si="43"/>
        <v>1.3845776168190285</v>
      </c>
      <c r="T230" s="18">
        <f t="shared" si="44"/>
        <v>1.9170551769962606E-4</v>
      </c>
    </row>
    <row r="231" spans="1:20">
      <c r="A231" s="11">
        <v>229</v>
      </c>
      <c r="B231" s="20">
        <v>2.89</v>
      </c>
      <c r="C231" s="13">
        <v>4.45</v>
      </c>
      <c r="D231" s="11">
        <v>1.2370000000000001</v>
      </c>
      <c r="E231" s="15">
        <v>1.1447142425533314</v>
      </c>
      <c r="F231" s="25">
        <v>0.87358046473629825</v>
      </c>
      <c r="G231" s="2">
        <v>33.5</v>
      </c>
      <c r="H231" s="18">
        <f t="shared" si="45"/>
        <v>16.413974344044561</v>
      </c>
      <c r="I231" s="2">
        <f t="shared" si="46"/>
        <v>3.4654229099041527</v>
      </c>
      <c r="J231" s="44">
        <f t="shared" si="47"/>
        <v>2.9619021069189069</v>
      </c>
      <c r="K231" s="45">
        <f t="shared" si="48"/>
        <v>1.4621687287276561</v>
      </c>
      <c r="L231" s="45">
        <f t="shared" si="49"/>
        <v>1.499479721722675</v>
      </c>
      <c r="M231" s="49">
        <f t="shared" si="50"/>
        <v>2.5365646857638174E-4</v>
      </c>
      <c r="N231" s="44">
        <f t="shared" si="39"/>
        <v>1.704867828652977</v>
      </c>
      <c r="O231" s="45">
        <f t="shared" si="40"/>
        <v>1.8253244414063963</v>
      </c>
      <c r="P231" s="51">
        <f t="shared" si="41"/>
        <v>3.0391887313113583E-4</v>
      </c>
      <c r="Q231" s="52">
        <f t="shared" si="51"/>
        <v>3.5304961889325046</v>
      </c>
      <c r="R231" s="18">
        <f t="shared" si="42"/>
        <v>33.189832039256046</v>
      </c>
      <c r="S231" s="2">
        <f t="shared" si="43"/>
        <v>0.92587450968344354</v>
      </c>
      <c r="T231" s="18">
        <f t="shared" si="44"/>
        <v>8.5724360768155687E-5</v>
      </c>
    </row>
    <row r="232" spans="1:20">
      <c r="A232" s="11">
        <v>230</v>
      </c>
      <c r="B232" s="20">
        <v>2.89</v>
      </c>
      <c r="C232" s="13">
        <v>7.96</v>
      </c>
      <c r="D232" s="11">
        <v>1.2370000000000001</v>
      </c>
      <c r="E232" s="15">
        <v>0.22894284851066637</v>
      </c>
      <c r="F232" s="25">
        <v>0.8735804647362988</v>
      </c>
      <c r="G232" s="2">
        <v>5.8100000000000005</v>
      </c>
      <c r="H232" s="18">
        <f t="shared" si="45"/>
        <v>0.5693444235158146</v>
      </c>
      <c r="I232" s="2">
        <f t="shared" si="46"/>
        <v>48.214311880703313</v>
      </c>
      <c r="J232" s="44">
        <f t="shared" si="47"/>
        <v>46.44783048874082</v>
      </c>
      <c r="K232" s="45">
        <f t="shared" si="48"/>
        <v>42.153745621666488</v>
      </c>
      <c r="L232" s="45">
        <f t="shared" si="49"/>
        <v>4.2940797255709375</v>
      </c>
      <c r="M232" s="49">
        <f t="shared" si="50"/>
        <v>5.1415033902153993E-6</v>
      </c>
      <c r="N232" s="44">
        <f t="shared" si="39"/>
        <v>49.150664595417112</v>
      </c>
      <c r="O232" s="45">
        <f t="shared" si="40"/>
        <v>4.8674322088863242</v>
      </c>
      <c r="P232" s="51">
        <f t="shared" si="41"/>
        <v>6.1602998942786399E-6</v>
      </c>
      <c r="Q232" s="52">
        <f t="shared" si="51"/>
        <v>54.018102964603337</v>
      </c>
      <c r="R232" s="18">
        <f t="shared" si="42"/>
        <v>5.4890154682736085</v>
      </c>
      <c r="S232" s="2">
        <f t="shared" si="43"/>
        <v>5.5246907353940093</v>
      </c>
      <c r="T232" s="18">
        <f t="shared" si="44"/>
        <v>3.0522207721748397E-3</v>
      </c>
    </row>
    <row r="233" spans="1:20">
      <c r="A233" s="11">
        <v>231</v>
      </c>
      <c r="B233" s="20">
        <v>2.89</v>
      </c>
      <c r="C233" s="13">
        <v>7.96</v>
      </c>
      <c r="D233" s="11">
        <v>1.2370000000000001</v>
      </c>
      <c r="E233" s="15">
        <v>0.45788569702133264</v>
      </c>
      <c r="F233" s="25">
        <v>0.87358046473629836</v>
      </c>
      <c r="G233" s="2">
        <v>17.12</v>
      </c>
      <c r="H233" s="18">
        <f t="shared" si="45"/>
        <v>3.3553103375527513</v>
      </c>
      <c r="I233" s="2">
        <f t="shared" si="46"/>
        <v>11.105822105616543</v>
      </c>
      <c r="J233" s="44">
        <f t="shared" si="47"/>
        <v>9.6174906172376105</v>
      </c>
      <c r="K233" s="45">
        <f t="shared" si="48"/>
        <v>7.1528405976017053</v>
      </c>
      <c r="L233" s="45">
        <f t="shared" si="49"/>
        <v>2.4646097786443075</v>
      </c>
      <c r="M233" s="49">
        <f t="shared" si="50"/>
        <v>4.0240991599371781E-5</v>
      </c>
      <c r="N233" s="44">
        <f t="shared" si="39"/>
        <v>8.3401098510331089</v>
      </c>
      <c r="O233" s="45">
        <f t="shared" si="40"/>
        <v>2.8892321271651968</v>
      </c>
      <c r="P233" s="51">
        <f t="shared" si="41"/>
        <v>4.8214803624760876E-5</v>
      </c>
      <c r="Q233" s="52">
        <f t="shared" si="51"/>
        <v>11.229390193001931</v>
      </c>
      <c r="R233" s="18">
        <f t="shared" si="42"/>
        <v>17.025545289783469</v>
      </c>
      <c r="S233" s="2">
        <f t="shared" si="43"/>
        <v>0.55172143818067532</v>
      </c>
      <c r="T233" s="18">
        <f t="shared" si="44"/>
        <v>3.0439654534815275E-5</v>
      </c>
    </row>
    <row r="234" spans="1:20">
      <c r="A234" s="11">
        <v>232</v>
      </c>
      <c r="B234" s="20">
        <v>2.89</v>
      </c>
      <c r="C234" s="13">
        <v>7.96</v>
      </c>
      <c r="D234" s="11">
        <v>1.2370000000000001</v>
      </c>
      <c r="E234" s="15">
        <v>0.68682854553199912</v>
      </c>
      <c r="F234" s="25">
        <v>0.87358046473629891</v>
      </c>
      <c r="G234" s="2">
        <v>29.603333333333332</v>
      </c>
      <c r="H234" s="18">
        <f t="shared" si="45"/>
        <v>8.702836188027451</v>
      </c>
      <c r="I234" s="2">
        <f t="shared" si="46"/>
        <v>5.5714503116578298</v>
      </c>
      <c r="J234" s="44">
        <f t="shared" si="47"/>
        <v>4.5867377800103819</v>
      </c>
      <c r="K234" s="45">
        <f t="shared" si="48"/>
        <v>2.7577216761837891</v>
      </c>
      <c r="L234" s="45">
        <f t="shared" si="49"/>
        <v>1.8288945576792217</v>
      </c>
      <c r="M234" s="49">
        <f t="shared" si="50"/>
        <v>1.2154614737052524E-4</v>
      </c>
      <c r="N234" s="44">
        <f t="shared" si="39"/>
        <v>3.2154640389525215</v>
      </c>
      <c r="O234" s="45">
        <f t="shared" si="40"/>
        <v>2.1909249188451319</v>
      </c>
      <c r="P234" s="51">
        <f t="shared" si="41"/>
        <v>1.4563069630986936E-4</v>
      </c>
      <c r="Q234" s="52">
        <f t="shared" si="51"/>
        <v>5.4065345884939635</v>
      </c>
      <c r="R234" s="18">
        <f t="shared" si="42"/>
        <v>30.051437648061736</v>
      </c>
      <c r="S234" s="2">
        <f t="shared" si="43"/>
        <v>1.5136954669352689</v>
      </c>
      <c r="T234" s="18">
        <f t="shared" si="44"/>
        <v>2.2912739666203818E-4</v>
      </c>
    </row>
    <row r="235" spans="1:20">
      <c r="A235" s="11">
        <v>233</v>
      </c>
      <c r="B235" s="20">
        <v>2.89</v>
      </c>
      <c r="C235" s="13">
        <v>7.96</v>
      </c>
      <c r="D235" s="11">
        <v>1.2370000000000001</v>
      </c>
      <c r="E235" s="15">
        <v>0.91577139404266528</v>
      </c>
      <c r="F235" s="25">
        <v>0.87358046473629836</v>
      </c>
      <c r="G235" s="2">
        <v>43.22</v>
      </c>
      <c r="H235" s="18">
        <f t="shared" si="45"/>
        <v>16.941181400587606</v>
      </c>
      <c r="I235" s="2">
        <f t="shared" si="46"/>
        <v>3.4851277639947416</v>
      </c>
      <c r="J235" s="44">
        <f t="shared" si="47"/>
        <v>2.9016444780694584</v>
      </c>
      <c r="K235" s="45">
        <f t="shared" si="48"/>
        <v>1.4166662544070012</v>
      </c>
      <c r="L235" s="45">
        <f t="shared" si="49"/>
        <v>1.4847150981991444</v>
      </c>
      <c r="M235" s="49">
        <f t="shared" si="50"/>
        <v>2.6312546331251917E-4</v>
      </c>
      <c r="N235" s="44">
        <f t="shared" si="39"/>
        <v>1.6518125942814301</v>
      </c>
      <c r="O235" s="45">
        <f t="shared" si="40"/>
        <v>1.8088607880998271</v>
      </c>
      <c r="P235" s="51">
        <f t="shared" si="41"/>
        <v>3.1526416318442284E-4</v>
      </c>
      <c r="Q235" s="52">
        <f t="shared" si="51"/>
        <v>3.4609886465444415</v>
      </c>
      <c r="R235" s="18">
        <f t="shared" si="42"/>
        <v>43.370459873427222</v>
      </c>
      <c r="S235" s="2">
        <f t="shared" si="43"/>
        <v>0.34812557479690781</v>
      </c>
      <c r="T235" s="18">
        <f t="shared" si="44"/>
        <v>1.2119141582767746E-5</v>
      </c>
    </row>
    <row r="236" spans="1:20">
      <c r="A236" s="11">
        <v>234</v>
      </c>
      <c r="B236" s="20">
        <v>2.89</v>
      </c>
      <c r="C236" s="13">
        <v>7.96</v>
      </c>
      <c r="D236" s="11">
        <v>1.2370000000000001</v>
      </c>
      <c r="E236" s="15">
        <v>1.1447142425533314</v>
      </c>
      <c r="F236" s="25">
        <v>0.87358046473629825</v>
      </c>
      <c r="G236" s="2">
        <v>55.433333333333337</v>
      </c>
      <c r="H236" s="18">
        <f t="shared" si="45"/>
        <v>27.160636153379208</v>
      </c>
      <c r="I236" s="2">
        <f t="shared" si="46"/>
        <v>2.6482333652651362</v>
      </c>
      <c r="J236" s="44">
        <f t="shared" si="47"/>
        <v>2.1648805168651415</v>
      </c>
      <c r="K236" s="45">
        <f t="shared" si="48"/>
        <v>0.88363173323589572</v>
      </c>
      <c r="L236" s="45">
        <f t="shared" si="49"/>
        <v>1.2807940467052732</v>
      </c>
      <c r="M236" s="49">
        <f t="shared" si="50"/>
        <v>4.5473692397256162E-4</v>
      </c>
      <c r="N236" s="44">
        <f t="shared" si="39"/>
        <v>1.030301965000747</v>
      </c>
      <c r="O236" s="45">
        <f t="shared" si="40"/>
        <v>1.5806694815692472</v>
      </c>
      <c r="P236" s="51">
        <f t="shared" si="41"/>
        <v>5.4484371827972448E-4</v>
      </c>
      <c r="Q236" s="52">
        <f t="shared" si="51"/>
        <v>2.6115162902882743</v>
      </c>
      <c r="R236" s="18">
        <f t="shared" si="42"/>
        <v>55.821660533884796</v>
      </c>
      <c r="S236" s="2">
        <f t="shared" si="43"/>
        <v>0.70053012727262487</v>
      </c>
      <c r="T236" s="18">
        <f t="shared" si="44"/>
        <v>4.9074245921660001E-5</v>
      </c>
    </row>
    <row r="237" spans="1:20">
      <c r="A237" s="11">
        <v>235</v>
      </c>
      <c r="B237" s="20">
        <v>1.35</v>
      </c>
      <c r="C237" s="13">
        <v>2.68</v>
      </c>
      <c r="D237" s="11">
        <v>1.224</v>
      </c>
      <c r="E237" s="15">
        <v>0.22894284851066637</v>
      </c>
      <c r="F237" s="25">
        <v>0.8735804647362988</v>
      </c>
      <c r="G237" s="2">
        <v>2.8066666666666666</v>
      </c>
      <c r="H237" s="18">
        <f t="shared" si="45"/>
        <v>0.58259341041452062</v>
      </c>
      <c r="I237" s="2">
        <f t="shared" si="46"/>
        <v>45.220265681004641</v>
      </c>
      <c r="J237" s="44">
        <f t="shared" si="47"/>
        <v>45.458388274638608</v>
      </c>
      <c r="K237" s="45">
        <f t="shared" si="48"/>
        <v>41.195110639723467</v>
      </c>
      <c r="L237" s="45">
        <f t="shared" si="49"/>
        <v>4.2632723543675732</v>
      </c>
      <c r="M237" s="49">
        <f t="shared" si="50"/>
        <v>5.2805475665973078E-6</v>
      </c>
      <c r="N237" s="44">
        <f t="shared" si="39"/>
        <v>48.032909914971889</v>
      </c>
      <c r="O237" s="45">
        <f t="shared" si="40"/>
        <v>4.8343815809146689</v>
      </c>
      <c r="P237" s="51">
        <f t="shared" si="41"/>
        <v>6.3268958799383223E-6</v>
      </c>
      <c r="Q237" s="52">
        <f t="shared" si="51"/>
        <v>52.867297822782433</v>
      </c>
      <c r="R237" s="18">
        <f t="shared" si="42"/>
        <v>2.5957558116298314</v>
      </c>
      <c r="S237" s="2">
        <f t="shared" si="43"/>
        <v>7.5146385405048202</v>
      </c>
      <c r="T237" s="18">
        <f t="shared" si="44"/>
        <v>5.6469792394440409E-3</v>
      </c>
    </row>
    <row r="238" spans="1:20">
      <c r="A238" s="11">
        <v>236</v>
      </c>
      <c r="B238" s="20">
        <v>1.35</v>
      </c>
      <c r="C238" s="13">
        <v>2.68</v>
      </c>
      <c r="D238" s="11">
        <v>1.224</v>
      </c>
      <c r="E238" s="15">
        <v>0.45788569702133264</v>
      </c>
      <c r="F238" s="25">
        <v>0.87358046473629836</v>
      </c>
      <c r="G238" s="2">
        <v>8.423333333333332</v>
      </c>
      <c r="H238" s="18">
        <f t="shared" si="45"/>
        <v>3.4969442948158971</v>
      </c>
      <c r="I238" s="2">
        <f t="shared" si="46"/>
        <v>10.040996239667473</v>
      </c>
      <c r="J238" s="44">
        <f t="shared" si="47"/>
        <v>9.2960975802501586</v>
      </c>
      <c r="K238" s="45">
        <f t="shared" si="48"/>
        <v>6.8631347761470485</v>
      </c>
      <c r="L238" s="45">
        <f t="shared" si="49"/>
        <v>2.43292058630177</v>
      </c>
      <c r="M238" s="49">
        <f t="shared" si="50"/>
        <v>4.2217801340936518E-5</v>
      </c>
      <c r="N238" s="44">
        <f t="shared" si="39"/>
        <v>8.0023170060162983</v>
      </c>
      <c r="O238" s="45">
        <f t="shared" si="40"/>
        <v>2.854603086036708</v>
      </c>
      <c r="P238" s="51">
        <f t="shared" si="41"/>
        <v>5.0583321141474998E-5</v>
      </c>
      <c r="Q238" s="52">
        <f t="shared" si="51"/>
        <v>10.856970675374146</v>
      </c>
      <c r="R238" s="18">
        <f t="shared" si="42"/>
        <v>8.1006162157447381</v>
      </c>
      <c r="S238" s="2">
        <f t="shared" si="43"/>
        <v>3.8312281470747203</v>
      </c>
      <c r="T238" s="18">
        <f t="shared" si="44"/>
        <v>1.4678309114937594E-3</v>
      </c>
    </row>
    <row r="239" spans="1:20">
      <c r="A239" s="11">
        <v>237</v>
      </c>
      <c r="B239" s="20">
        <v>1.35</v>
      </c>
      <c r="C239" s="13">
        <v>2.68</v>
      </c>
      <c r="D239" s="11">
        <v>1.224</v>
      </c>
      <c r="E239" s="15">
        <v>0.68682854553199912</v>
      </c>
      <c r="F239" s="25">
        <v>0.87358046473629891</v>
      </c>
      <c r="G239" s="2">
        <v>14.776666666666669</v>
      </c>
      <c r="H239" s="18">
        <f t="shared" si="45"/>
        <v>9.2017930701932418</v>
      </c>
      <c r="I239" s="2">
        <f t="shared" si="46"/>
        <v>4.8942154619837348</v>
      </c>
      <c r="J239" s="44">
        <f t="shared" si="47"/>
        <v>4.4055749602974874</v>
      </c>
      <c r="K239" s="45">
        <f t="shared" si="48"/>
        <v>2.6081873192455944</v>
      </c>
      <c r="L239" s="45">
        <f t="shared" si="49"/>
        <v>1.7972579773789428</v>
      </c>
      <c r="M239" s="49">
        <f t="shared" si="50"/>
        <v>1.2966367294939656E-4</v>
      </c>
      <c r="N239" s="44">
        <f t="shared" si="39"/>
        <v>3.0411091171070255</v>
      </c>
      <c r="O239" s="45">
        <f t="shared" si="40"/>
        <v>2.1559436841614406</v>
      </c>
      <c r="P239" s="51">
        <f t="shared" si="41"/>
        <v>1.553567215927643E-4</v>
      </c>
      <c r="Q239" s="52">
        <f t="shared" si="51"/>
        <v>5.1972081579900591</v>
      </c>
      <c r="R239" s="18">
        <f t="shared" si="42"/>
        <v>14.339465493014819</v>
      </c>
      <c r="S239" s="2">
        <f t="shared" si="43"/>
        <v>2.9587266432563735</v>
      </c>
      <c r="T239" s="18">
        <f t="shared" si="44"/>
        <v>8.7540633495151283E-4</v>
      </c>
    </row>
    <row r="240" spans="1:20">
      <c r="A240" s="11">
        <v>238</v>
      </c>
      <c r="B240" s="20">
        <v>1.35</v>
      </c>
      <c r="C240" s="13">
        <v>2.68</v>
      </c>
      <c r="D240" s="11">
        <v>1.224</v>
      </c>
      <c r="E240" s="15">
        <v>0.91577139404266528</v>
      </c>
      <c r="F240" s="25">
        <v>0.87358046473629836</v>
      </c>
      <c r="G240" s="2">
        <v>21.116666666666671</v>
      </c>
      <c r="H240" s="18">
        <f t="shared" si="45"/>
        <v>17.533155605586639</v>
      </c>
      <c r="I240" s="2">
        <f t="shared" si="46"/>
        <v>3.1953912785316789</v>
      </c>
      <c r="J240" s="44">
        <f t="shared" si="47"/>
        <v>2.8379483139116908</v>
      </c>
      <c r="K240" s="45">
        <f t="shared" si="48"/>
        <v>1.3688351680602671</v>
      </c>
      <c r="L240" s="45">
        <f t="shared" si="49"/>
        <v>1.4688393323640898</v>
      </c>
      <c r="M240" s="49">
        <f t="shared" si="50"/>
        <v>2.7381348733391089E-4</v>
      </c>
      <c r="N240" s="44">
        <f t="shared" si="39"/>
        <v>1.5960422315866754</v>
      </c>
      <c r="O240" s="45">
        <f t="shared" si="40"/>
        <v>1.7911499023898401</v>
      </c>
      <c r="P240" s="51">
        <f t="shared" si="41"/>
        <v>3.2807003497949496E-4</v>
      </c>
      <c r="Q240" s="52">
        <f t="shared" si="51"/>
        <v>3.3875202040114951</v>
      </c>
      <c r="R240" s="18">
        <f t="shared" si="42"/>
        <v>20.509092327298831</v>
      </c>
      <c r="S240" s="2">
        <f t="shared" si="43"/>
        <v>2.8772265479140016</v>
      </c>
      <c r="T240" s="18">
        <f t="shared" si="44"/>
        <v>8.2784326080211209E-4</v>
      </c>
    </row>
    <row r="241" spans="1:20">
      <c r="A241" s="11">
        <v>239</v>
      </c>
      <c r="B241" s="20">
        <v>1.35</v>
      </c>
      <c r="C241" s="13">
        <v>2.68</v>
      </c>
      <c r="D241" s="11">
        <v>1.224</v>
      </c>
      <c r="E241" s="15">
        <v>1.1447142425533314</v>
      </c>
      <c r="F241" s="25">
        <v>0.87358046473629825</v>
      </c>
      <c r="G241" s="2">
        <v>27.296666666666663</v>
      </c>
      <c r="H241" s="18">
        <f t="shared" si="45"/>
        <v>28.330507350858117</v>
      </c>
      <c r="I241" s="2">
        <f t="shared" si="46"/>
        <v>2.3903723397736596</v>
      </c>
      <c r="J241" s="44">
        <f t="shared" si="47"/>
        <v>2.1116202873383014</v>
      </c>
      <c r="K241" s="45">
        <f t="shared" si="48"/>
        <v>0.84714331807661936</v>
      </c>
      <c r="L241" s="45">
        <f t="shared" si="49"/>
        <v>1.2639994604752145</v>
      </c>
      <c r="M241" s="49">
        <f t="shared" si="50"/>
        <v>4.7750878646767047E-4</v>
      </c>
      <c r="N241" s="44">
        <f t="shared" si="39"/>
        <v>0.98775699471013234</v>
      </c>
      <c r="O241" s="45">
        <f t="shared" si="40"/>
        <v>1.5618034916249761</v>
      </c>
      <c r="P241" s="51">
        <f t="shared" si="41"/>
        <v>5.7212785902114878E-4</v>
      </c>
      <c r="Q241" s="52">
        <f t="shared" si="51"/>
        <v>2.5501326141941298</v>
      </c>
      <c r="R241" s="18">
        <f t="shared" si="42"/>
        <v>26.427799967461056</v>
      </c>
      <c r="S241" s="2">
        <f t="shared" si="43"/>
        <v>3.1830505527131807</v>
      </c>
      <c r="T241" s="18">
        <f t="shared" si="44"/>
        <v>1.0131810821127683E-3</v>
      </c>
    </row>
    <row r="242" spans="1:20">
      <c r="A242" s="11">
        <v>240</v>
      </c>
      <c r="B242" s="20">
        <v>1.35</v>
      </c>
      <c r="C242" s="13">
        <v>4.45</v>
      </c>
      <c r="D242" s="11">
        <v>1.224</v>
      </c>
      <c r="E242" s="15">
        <v>0.22894284851066637</v>
      </c>
      <c r="F242" s="25">
        <v>0.8735804647362988</v>
      </c>
      <c r="G242" s="2">
        <v>5.6366666666666667</v>
      </c>
      <c r="H242" s="18">
        <f t="shared" si="45"/>
        <v>1.1700302339797557</v>
      </c>
      <c r="I242" s="2">
        <f t="shared" si="46"/>
        <v>24.841228261105364</v>
      </c>
      <c r="J242" s="44">
        <f t="shared" si="47"/>
        <v>23.939639342445627</v>
      </c>
      <c r="K242" s="45">
        <f t="shared" si="48"/>
        <v>20.512290454551842</v>
      </c>
      <c r="L242" s="45">
        <f t="shared" si="49"/>
        <v>3.4273370313879927</v>
      </c>
      <c r="M242" s="49">
        <f t="shared" si="50"/>
        <v>1.1856505792736854E-5</v>
      </c>
      <c r="N242" s="44">
        <f t="shared" si="39"/>
        <v>23.917037343823971</v>
      </c>
      <c r="O242" s="45">
        <f t="shared" si="40"/>
        <v>3.9346135923021301</v>
      </c>
      <c r="P242" s="51">
        <f t="shared" si="41"/>
        <v>1.4205889958277551E-5</v>
      </c>
      <c r="Q242" s="52">
        <f t="shared" si="51"/>
        <v>27.85166514201606</v>
      </c>
      <c r="R242" s="18">
        <f t="shared" si="42"/>
        <v>5.3233289412362872</v>
      </c>
      <c r="S242" s="2">
        <f t="shared" si="43"/>
        <v>5.5589188426442258</v>
      </c>
      <c r="T242" s="18">
        <f t="shared" si="44"/>
        <v>3.0901578699105013E-3</v>
      </c>
    </row>
    <row r="243" spans="1:20">
      <c r="A243" s="11">
        <v>241</v>
      </c>
      <c r="B243" s="20">
        <v>1.35</v>
      </c>
      <c r="C243" s="13">
        <v>4.45</v>
      </c>
      <c r="D243" s="11">
        <v>1.224</v>
      </c>
      <c r="E243" s="15">
        <v>0.45788569702133264</v>
      </c>
      <c r="F243" s="25">
        <v>0.87358046473629836</v>
      </c>
      <c r="G243" s="2">
        <v>15.519999999999998</v>
      </c>
      <c r="H243" s="18">
        <f t="shared" si="45"/>
        <v>6.4431233227791136</v>
      </c>
      <c r="I243" s="2">
        <f t="shared" si="46"/>
        <v>6.5533646336410545</v>
      </c>
      <c r="J243" s="44">
        <f t="shared" si="47"/>
        <v>5.7343360261768668</v>
      </c>
      <c r="K243" s="45">
        <f t="shared" si="48"/>
        <v>3.7249015419509424</v>
      </c>
      <c r="L243" s="45">
        <f t="shared" si="49"/>
        <v>2.0093487165702411</v>
      </c>
      <c r="M243" s="49">
        <f t="shared" si="50"/>
        <v>8.5767655683469346E-5</v>
      </c>
      <c r="N243" s="44">
        <f t="shared" si="39"/>
        <v>4.3431819317446694</v>
      </c>
      <c r="O243" s="45">
        <f t="shared" si="40"/>
        <v>2.389995167733634</v>
      </c>
      <c r="P243" s="51">
        <f t="shared" si="41"/>
        <v>1.0276264355769845E-4</v>
      </c>
      <c r="Q243" s="52">
        <f t="shared" si="51"/>
        <v>6.7332798621218615</v>
      </c>
      <c r="R243" s="18">
        <f t="shared" si="42"/>
        <v>15.311246575745912</v>
      </c>
      <c r="S243" s="2">
        <f t="shared" si="43"/>
        <v>1.3450607232866356</v>
      </c>
      <c r="T243" s="18">
        <f t="shared" si="44"/>
        <v>1.8091883493283673E-4</v>
      </c>
    </row>
    <row r="244" spans="1:20">
      <c r="A244" s="11">
        <v>242</v>
      </c>
      <c r="B244" s="20">
        <v>1.35</v>
      </c>
      <c r="C244" s="13">
        <v>4.45</v>
      </c>
      <c r="D244" s="11">
        <v>1.224</v>
      </c>
      <c r="E244" s="15">
        <v>0.68682854553199912</v>
      </c>
      <c r="F244" s="25">
        <v>0.87358046473629891</v>
      </c>
      <c r="G244" s="2">
        <v>25.943333333333335</v>
      </c>
      <c r="H244" s="18">
        <f t="shared" si="45"/>
        <v>16.155550522290547</v>
      </c>
      <c r="I244" s="2">
        <f t="shared" si="46"/>
        <v>3.5179322755577211</v>
      </c>
      <c r="J244" s="44">
        <f t="shared" si="47"/>
        <v>2.9927529236928088</v>
      </c>
      <c r="K244" s="45">
        <f t="shared" si="48"/>
        <v>1.4855575467320727</v>
      </c>
      <c r="L244" s="45">
        <f t="shared" si="49"/>
        <v>1.5069463444658784</v>
      </c>
      <c r="M244" s="49">
        <f t="shared" si="50"/>
        <v>2.490324948578853E-4</v>
      </c>
      <c r="N244" s="44">
        <f t="shared" si="39"/>
        <v>1.7321388559855384</v>
      </c>
      <c r="O244" s="45">
        <f t="shared" si="40"/>
        <v>1.833647508245327</v>
      </c>
      <c r="P244" s="51">
        <f t="shared" si="41"/>
        <v>2.9837865217875617E-4</v>
      </c>
      <c r="Q244" s="52">
        <f t="shared" si="51"/>
        <v>3.566084742883044</v>
      </c>
      <c r="R244" s="18">
        <f t="shared" si="42"/>
        <v>25.767582981212851</v>
      </c>
      <c r="S244" s="2">
        <f t="shared" si="43"/>
        <v>0.67743936317802111</v>
      </c>
      <c r="T244" s="18">
        <f t="shared" si="44"/>
        <v>4.5892409078304272E-5</v>
      </c>
    </row>
    <row r="245" spans="1:20">
      <c r="A245" s="11">
        <v>243</v>
      </c>
      <c r="B245" s="20">
        <v>1.35</v>
      </c>
      <c r="C245" s="13">
        <v>4.45</v>
      </c>
      <c r="D245" s="11">
        <v>1.224</v>
      </c>
      <c r="E245" s="15">
        <v>0.91577139404266528</v>
      </c>
      <c r="F245" s="25">
        <v>0.87358046473629836</v>
      </c>
      <c r="G245" s="2">
        <v>36.353333333333332</v>
      </c>
      <c r="H245" s="18">
        <f t="shared" si="45"/>
        <v>30.184150755253018</v>
      </c>
      <c r="I245" s="2">
        <f t="shared" si="46"/>
        <v>2.3888522266412799</v>
      </c>
      <c r="J245" s="44">
        <f t="shared" si="47"/>
        <v>2.0348054341576822</v>
      </c>
      <c r="K245" s="45">
        <f t="shared" si="48"/>
        <v>0.79511927284630413</v>
      </c>
      <c r="L245" s="45">
        <f t="shared" si="49"/>
        <v>1.2391722688490761</v>
      </c>
      <c r="M245" s="49">
        <f t="shared" si="50"/>
        <v>5.138924623019251E-4</v>
      </c>
      <c r="N245" s="44">
        <f t="shared" si="39"/>
        <v>0.92709770191652208</v>
      </c>
      <c r="O245" s="45">
        <f t="shared" si="40"/>
        <v>1.5338920873466508</v>
      </c>
      <c r="P245" s="51">
        <f t="shared" si="41"/>
        <v>6.1572101405470722E-4</v>
      </c>
      <c r="Q245" s="52">
        <f t="shared" si="51"/>
        <v>2.4616055102772272</v>
      </c>
      <c r="R245" s="18">
        <f t="shared" si="42"/>
        <v>35.812088872793588</v>
      </c>
      <c r="S245" s="2">
        <f t="shared" si="43"/>
        <v>1.4888441056475628</v>
      </c>
      <c r="T245" s="18">
        <f t="shared" si="44"/>
        <v>2.2166567709214907E-4</v>
      </c>
    </row>
    <row r="246" spans="1:20">
      <c r="A246" s="11">
        <v>244</v>
      </c>
      <c r="B246" s="20">
        <v>1.35</v>
      </c>
      <c r="C246" s="13">
        <v>4.45</v>
      </c>
      <c r="D246" s="11">
        <v>1.224</v>
      </c>
      <c r="E246" s="15">
        <v>1.1447142425533314</v>
      </c>
      <c r="F246" s="25">
        <v>0.87358046473629825</v>
      </c>
      <c r="G246" s="2">
        <v>46.476666666666659</v>
      </c>
      <c r="H246" s="18">
        <f t="shared" si="45"/>
        <v>48.236935400294868</v>
      </c>
      <c r="I246" s="2">
        <f t="shared" si="46"/>
        <v>1.8269128490495183</v>
      </c>
      <c r="J246" s="44">
        <f t="shared" si="47"/>
        <v>1.5684799104874472</v>
      </c>
      <c r="K246" s="45">
        <f t="shared" si="48"/>
        <v>0.4975440458817641</v>
      </c>
      <c r="L246" s="45">
        <f t="shared" si="49"/>
        <v>1.0700514308235138</v>
      </c>
      <c r="M246" s="49">
        <f t="shared" si="50"/>
        <v>8.8443378216933051E-4</v>
      </c>
      <c r="N246" s="44">
        <f t="shared" si="39"/>
        <v>0.58012924260785159</v>
      </c>
      <c r="O246" s="45">
        <f t="shared" si="40"/>
        <v>1.3429988112560567</v>
      </c>
      <c r="P246" s="51">
        <f t="shared" si="41"/>
        <v>1.0596856447012734E-3</v>
      </c>
      <c r="Q246" s="52">
        <f t="shared" si="51"/>
        <v>1.9241877395086096</v>
      </c>
      <c r="R246" s="18">
        <f t="shared" si="42"/>
        <v>45.28664692815331</v>
      </c>
      <c r="S246" s="2">
        <f t="shared" si="43"/>
        <v>2.5604670555404496</v>
      </c>
      <c r="T246" s="18">
        <f t="shared" si="44"/>
        <v>6.5559915425079799E-4</v>
      </c>
    </row>
    <row r="247" spans="1:20">
      <c r="A247" s="11">
        <v>245</v>
      </c>
      <c r="B247" s="20">
        <v>1.35</v>
      </c>
      <c r="C247" s="13">
        <v>7.96</v>
      </c>
      <c r="D247" s="11">
        <v>1.224</v>
      </c>
      <c r="E247" s="15">
        <v>0.22894284851066637</v>
      </c>
      <c r="F247" s="25">
        <v>0.8735804647362988</v>
      </c>
      <c r="G247" s="2">
        <v>10.693333333333332</v>
      </c>
      <c r="H247" s="18">
        <f t="shared" si="45"/>
        <v>2.2196670553560351</v>
      </c>
      <c r="I247" s="2">
        <f t="shared" si="46"/>
        <v>14.412166703454583</v>
      </c>
      <c r="J247" s="44">
        <f t="shared" si="47"/>
        <v>13.617338114668589</v>
      </c>
      <c r="K247" s="45">
        <f t="shared" si="48"/>
        <v>10.812432406062086</v>
      </c>
      <c r="L247" s="45">
        <f t="shared" si="49"/>
        <v>2.8048807897285721</v>
      </c>
      <c r="M247" s="49">
        <f t="shared" si="50"/>
        <v>2.4918877930228293E-5</v>
      </c>
      <c r="N247" s="44">
        <f t="shared" si="39"/>
        <v>12.607141567458337</v>
      </c>
      <c r="O247" s="45">
        <f t="shared" si="40"/>
        <v>3.2600956169586168</v>
      </c>
      <c r="P247" s="51">
        <f t="shared" si="41"/>
        <v>2.9856590461704741E-5</v>
      </c>
      <c r="Q247" s="52">
        <f t="shared" si="51"/>
        <v>15.867267041007416</v>
      </c>
      <c r="R247" s="18">
        <f t="shared" si="42"/>
        <v>10.191231757203251</v>
      </c>
      <c r="S247" s="2">
        <f t="shared" si="43"/>
        <v>4.6954636171765616</v>
      </c>
      <c r="T247" s="18">
        <f t="shared" si="44"/>
        <v>2.2047378580228802E-3</v>
      </c>
    </row>
    <row r="248" spans="1:20">
      <c r="A248" s="11">
        <v>246</v>
      </c>
      <c r="B248" s="20">
        <v>1.35</v>
      </c>
      <c r="C248" s="13">
        <v>7.96</v>
      </c>
      <c r="D248" s="11">
        <v>1.224</v>
      </c>
      <c r="E248" s="15">
        <v>0.45788569702133264</v>
      </c>
      <c r="F248" s="25">
        <v>0.87358046473629836</v>
      </c>
      <c r="G248" s="2">
        <v>26.903333333333336</v>
      </c>
      <c r="H248" s="18">
        <f t="shared" si="45"/>
        <v>11.168910725547732</v>
      </c>
      <c r="I248" s="2">
        <f t="shared" si="46"/>
        <v>4.5537931258194249</v>
      </c>
      <c r="J248" s="44">
        <f t="shared" si="47"/>
        <v>3.8404963490572075</v>
      </c>
      <c r="K248" s="45">
        <f t="shared" si="48"/>
        <v>2.1488219030260911</v>
      </c>
      <c r="L248" s="45">
        <f t="shared" si="49"/>
        <v>1.6915121211740538</v>
      </c>
      <c r="M248" s="49">
        <f t="shared" si="50"/>
        <v>1.6232485706267155E-4</v>
      </c>
      <c r="N248" s="44">
        <f t="shared" si="39"/>
        <v>2.5054956107301667</v>
      </c>
      <c r="O248" s="45">
        <f t="shared" si="40"/>
        <v>2.0388278434137361</v>
      </c>
      <c r="P248" s="51">
        <f t="shared" si="41"/>
        <v>1.9448976766308783E-4</v>
      </c>
      <c r="Q248" s="52">
        <f t="shared" si="51"/>
        <v>4.5445179439115666</v>
      </c>
      <c r="R248" s="18">
        <f t="shared" si="42"/>
        <v>26.930773660506095</v>
      </c>
      <c r="S248" s="2">
        <f t="shared" si="43"/>
        <v>0.1019960122887817</v>
      </c>
      <c r="T248" s="18">
        <f t="shared" si="44"/>
        <v>1.0403186522813307E-6</v>
      </c>
    </row>
    <row r="249" spans="1:20">
      <c r="A249" s="11">
        <v>247</v>
      </c>
      <c r="B249" s="20">
        <v>1.35</v>
      </c>
      <c r="C249" s="13">
        <v>7.96</v>
      </c>
      <c r="D249" s="11">
        <v>1.224</v>
      </c>
      <c r="E249" s="15">
        <v>0.68682854553199912</v>
      </c>
      <c r="F249" s="25">
        <v>0.87358046473629891</v>
      </c>
      <c r="G249" s="2">
        <v>43.016666666666666</v>
      </c>
      <c r="H249" s="18">
        <f t="shared" si="45"/>
        <v>26.787534304273354</v>
      </c>
      <c r="I249" s="2">
        <f t="shared" si="46"/>
        <v>2.6717956171040531</v>
      </c>
      <c r="J249" s="44">
        <f t="shared" si="47"/>
        <v>2.1827378211941713</v>
      </c>
      <c r="K249" s="45">
        <f t="shared" si="48"/>
        <v>0.89593912330226433</v>
      </c>
      <c r="L249" s="45">
        <f t="shared" si="49"/>
        <v>1.286351191384342</v>
      </c>
      <c r="M249" s="49">
        <f t="shared" si="50"/>
        <v>4.4750650756504183E-4</v>
      </c>
      <c r="N249" s="44">
        <f t="shared" si="39"/>
        <v>1.0446522058221963</v>
      </c>
      <c r="O249" s="45">
        <f t="shared" si="40"/>
        <v>1.5869094231993646</v>
      </c>
      <c r="P249" s="51">
        <f t="shared" si="41"/>
        <v>5.3618058416303742E-4</v>
      </c>
      <c r="Q249" s="52">
        <f t="shared" si="51"/>
        <v>2.6320978096057237</v>
      </c>
      <c r="R249" s="18">
        <f t="shared" si="42"/>
        <v>43.339845502792073</v>
      </c>
      <c r="S249" s="2">
        <f t="shared" si="43"/>
        <v>0.75128749196142786</v>
      </c>
      <c r="T249" s="18">
        <f t="shared" si="44"/>
        <v>5.6443289557769256E-5</v>
      </c>
    </row>
    <row r="250" spans="1:20">
      <c r="A250" s="11">
        <v>248</v>
      </c>
      <c r="B250" s="20">
        <v>1.35</v>
      </c>
      <c r="C250" s="13">
        <v>7.96</v>
      </c>
      <c r="D250" s="11">
        <v>1.224</v>
      </c>
      <c r="E250" s="15">
        <v>0.91577139404266528</v>
      </c>
      <c r="F250" s="25">
        <v>0.87358046473629836</v>
      </c>
      <c r="G250" s="2">
        <v>59.073333333333345</v>
      </c>
      <c r="H250" s="18">
        <f t="shared" si="45"/>
        <v>49.048553061121765</v>
      </c>
      <c r="I250" s="2">
        <f t="shared" si="46"/>
        <v>1.8890024579068438</v>
      </c>
      <c r="J250" s="44">
        <f t="shared" si="47"/>
        <v>1.554690286638617</v>
      </c>
      <c r="K250" s="45">
        <f t="shared" si="48"/>
        <v>0.48931107040186167</v>
      </c>
      <c r="L250" s="45">
        <f t="shared" si="49"/>
        <v>1.0644775342783774</v>
      </c>
      <c r="M250" s="49">
        <f t="shared" si="50"/>
        <v>9.0168195837790871E-4</v>
      </c>
      <c r="N250" s="44">
        <f t="shared" si="39"/>
        <v>0.57052971093000726</v>
      </c>
      <c r="O250" s="45">
        <f t="shared" si="40"/>
        <v>1.3366827377175741</v>
      </c>
      <c r="P250" s="51">
        <f t="shared" si="41"/>
        <v>1.0803515725457266E-3</v>
      </c>
      <c r="Q250" s="52">
        <f t="shared" si="51"/>
        <v>1.9082928002201269</v>
      </c>
      <c r="R250" s="18">
        <f t="shared" si="42"/>
        <v>58.773997902119604</v>
      </c>
      <c r="S250" s="2">
        <f t="shared" si="43"/>
        <v>0.50671836905610179</v>
      </c>
      <c r="T250" s="18">
        <f t="shared" si="44"/>
        <v>2.5676350553887584E-5</v>
      </c>
    </row>
    <row r="251" spans="1:20">
      <c r="A251" s="11">
        <v>249</v>
      </c>
      <c r="B251" s="20">
        <v>1.35</v>
      </c>
      <c r="C251" s="13">
        <v>7.96</v>
      </c>
      <c r="D251" s="11">
        <v>1.224</v>
      </c>
      <c r="E251" s="15">
        <v>1.1447142425533314</v>
      </c>
      <c r="F251" s="25">
        <v>0.87358046473629825</v>
      </c>
      <c r="G251" s="2">
        <v>74.02000000000001</v>
      </c>
      <c r="H251" s="18">
        <f t="shared" si="45"/>
        <v>76.823451731976476</v>
      </c>
      <c r="I251" s="2">
        <f t="shared" si="46"/>
        <v>1.5039289849915956</v>
      </c>
      <c r="J251" s="44">
        <f t="shared" si="47"/>
        <v>1.2389223449230558</v>
      </c>
      <c r="K251" s="45">
        <f t="shared" si="48"/>
        <v>0.31240460378859025</v>
      </c>
      <c r="L251" s="45">
        <f t="shared" si="49"/>
        <v>0.92500256330007602</v>
      </c>
      <c r="M251" s="49">
        <f t="shared" si="50"/>
        <v>1.5151778343895357E-3</v>
      </c>
      <c r="N251" s="44">
        <f t="shared" si="39"/>
        <v>0.36425930062511358</v>
      </c>
      <c r="O251" s="45">
        <f t="shared" si="40"/>
        <v>1.17804832425741</v>
      </c>
      <c r="P251" s="51">
        <f t="shared" si="41"/>
        <v>1.8154125641084453E-3</v>
      </c>
      <c r="Q251" s="52">
        <f t="shared" si="51"/>
        <v>1.5441230374466322</v>
      </c>
      <c r="R251" s="18">
        <f t="shared" si="42"/>
        <v>73.050264756198544</v>
      </c>
      <c r="S251" s="2">
        <f t="shared" si="43"/>
        <v>1.3100989513664765</v>
      </c>
      <c r="T251" s="18">
        <f t="shared" si="44"/>
        <v>1.7163592623715415E-4</v>
      </c>
    </row>
    <row r="252" spans="1:20">
      <c r="A252" s="11">
        <v>250</v>
      </c>
      <c r="B252" s="20">
        <v>6.6849999999999996</v>
      </c>
      <c r="C252" s="13">
        <v>2.68</v>
      </c>
      <c r="D252" s="11">
        <v>1.25</v>
      </c>
      <c r="E252" s="15">
        <v>0.53132928459130546</v>
      </c>
      <c r="F252" s="25">
        <v>0.47051801444051405</v>
      </c>
      <c r="G252" s="2">
        <v>1.6566666666666667</v>
      </c>
      <c r="H252" s="18">
        <f t="shared" si="45"/>
        <v>0.16459153231231541</v>
      </c>
      <c r="I252" s="2">
        <f t="shared" si="46"/>
        <v>289.68583083656557</v>
      </c>
      <c r="J252" s="44">
        <f t="shared" si="47"/>
        <v>152.14790182779313</v>
      </c>
      <c r="K252" s="45">
        <f t="shared" si="48"/>
        <v>145.81552077940174</v>
      </c>
      <c r="L252" s="45">
        <f t="shared" si="49"/>
        <v>6.3323798297054861</v>
      </c>
      <c r="M252" s="49">
        <f t="shared" si="50"/>
        <v>1.2186859009323882E-6</v>
      </c>
      <c r="N252" s="44">
        <f t="shared" si="39"/>
        <v>252.27021982170041</v>
      </c>
      <c r="O252" s="45">
        <f t="shared" si="40"/>
        <v>11.446452800531986</v>
      </c>
      <c r="P252" s="51">
        <f t="shared" si="41"/>
        <v>2.5984948854391931E-6</v>
      </c>
      <c r="Q252" s="52">
        <f t="shared" si="51"/>
        <v>263.71667522072727</v>
      </c>
      <c r="R252" s="18">
        <f t="shared" si="42"/>
        <v>1.7363207879849667</v>
      </c>
      <c r="S252" s="2">
        <f t="shared" si="43"/>
        <v>4.8080958542233372</v>
      </c>
      <c r="T252" s="18">
        <f t="shared" si="44"/>
        <v>2.3117785743399645E-3</v>
      </c>
    </row>
    <row r="253" spans="1:20">
      <c r="A253" s="11">
        <v>251</v>
      </c>
      <c r="B253" s="20">
        <v>6.6849999999999996</v>
      </c>
      <c r="C253" s="13">
        <v>2.68</v>
      </c>
      <c r="D253" s="11">
        <v>1.25</v>
      </c>
      <c r="E253" s="15">
        <v>1.0626585691826107</v>
      </c>
      <c r="F253" s="25">
        <v>0.47051801444051389</v>
      </c>
      <c r="G253" s="2">
        <v>5.7833333333333323</v>
      </c>
      <c r="H253" s="18">
        <f t="shared" si="45"/>
        <v>1.1491601954199884</v>
      </c>
      <c r="I253" s="2">
        <f t="shared" si="46"/>
        <v>47.541301656261069</v>
      </c>
      <c r="J253" s="44">
        <f t="shared" si="47"/>
        <v>24.331527457385072</v>
      </c>
      <c r="K253" s="45">
        <f t="shared" si="48"/>
        <v>20.884816664946023</v>
      </c>
      <c r="L253" s="45">
        <f t="shared" si="49"/>
        <v>3.446699180899123</v>
      </c>
      <c r="M253" s="49">
        <f t="shared" si="50"/>
        <v>1.1611539927142183E-5</v>
      </c>
      <c r="N253" s="44">
        <f t="shared" si="39"/>
        <v>36.132074712214752</v>
      </c>
      <c r="O253" s="45">
        <f t="shared" si="40"/>
        <v>7.4299223417793998</v>
      </c>
      <c r="P253" s="51">
        <f t="shared" si="41"/>
        <v>2.4758247461193785E-5</v>
      </c>
      <c r="Q253" s="52">
        <f t="shared" si="51"/>
        <v>43.562021812241618</v>
      </c>
      <c r="R253" s="18">
        <f t="shared" si="42"/>
        <v>6.041708178146532</v>
      </c>
      <c r="S253" s="2">
        <f t="shared" si="43"/>
        <v>4.4675765673752119</v>
      </c>
      <c r="T253" s="18">
        <f t="shared" si="44"/>
        <v>1.9959240385360086E-3</v>
      </c>
    </row>
    <row r="254" spans="1:20">
      <c r="A254" s="11">
        <v>252</v>
      </c>
      <c r="B254" s="20">
        <v>6.6849999999999996</v>
      </c>
      <c r="C254" s="13">
        <v>2.68</v>
      </c>
      <c r="D254" s="11">
        <v>1.25</v>
      </c>
      <c r="E254" s="15">
        <v>1.5939878537739165</v>
      </c>
      <c r="F254" s="25">
        <v>0.47051801444051411</v>
      </c>
      <c r="G254" s="2">
        <v>10.303333333333333</v>
      </c>
      <c r="H254" s="18">
        <f t="shared" si="45"/>
        <v>3.0709401994609675</v>
      </c>
      <c r="I254" s="2">
        <f t="shared" si="46"/>
        <v>22.467941037879012</v>
      </c>
      <c r="J254" s="44">
        <f t="shared" si="47"/>
        <v>10.349115498266194</v>
      </c>
      <c r="K254" s="45">
        <f t="shared" si="48"/>
        <v>7.8151961422800236</v>
      </c>
      <c r="L254" s="45">
        <f t="shared" si="49"/>
        <v>2.5338830433659782</v>
      </c>
      <c r="M254" s="49">
        <f t="shared" si="50"/>
        <v>3.6312620193271129E-5</v>
      </c>
      <c r="N254" s="44">
        <f t="shared" si="39"/>
        <v>13.520791464616101</v>
      </c>
      <c r="O254" s="45">
        <f t="shared" si="40"/>
        <v>6.0859763740263908</v>
      </c>
      <c r="P254" s="51">
        <f t="shared" si="41"/>
        <v>7.742615039438774E-5</v>
      </c>
      <c r="Q254" s="52">
        <f t="shared" si="51"/>
        <v>19.606845264792884</v>
      </c>
      <c r="R254" s="18">
        <f t="shared" si="42"/>
        <v>11.02949244058091</v>
      </c>
      <c r="S254" s="2">
        <f t="shared" si="43"/>
        <v>7.0478075760036605</v>
      </c>
      <c r="T254" s="18">
        <f t="shared" si="44"/>
        <v>4.9671591628374593E-3</v>
      </c>
    </row>
    <row r="255" spans="1:20">
      <c r="A255" s="11">
        <v>253</v>
      </c>
      <c r="B255" s="20">
        <v>6.6849999999999996</v>
      </c>
      <c r="C255" s="13">
        <v>4.45</v>
      </c>
      <c r="D255" s="11">
        <v>1.25</v>
      </c>
      <c r="E255" s="15">
        <v>0.53132928459130546</v>
      </c>
      <c r="F255" s="25">
        <v>0.47051801444051405</v>
      </c>
      <c r="G255" s="2">
        <v>3.92</v>
      </c>
      <c r="H255" s="18">
        <f t="shared" si="45"/>
        <v>0.38945602011928149</v>
      </c>
      <c r="I255" s="2">
        <f t="shared" si="46"/>
        <v>115.78154173184966</v>
      </c>
      <c r="J255" s="44">
        <f t="shared" si="47"/>
        <v>66.460450147357463</v>
      </c>
      <c r="K255" s="45">
        <f t="shared" si="48"/>
        <v>61.624416519866216</v>
      </c>
      <c r="L255" s="45">
        <f t="shared" si="49"/>
        <v>4.8360303177906481</v>
      </c>
      <c r="M255" s="49">
        <f t="shared" si="50"/>
        <v>3.3097005861688696E-6</v>
      </c>
      <c r="N255" s="44">
        <f t="shared" si="39"/>
        <v>106.61420004369484</v>
      </c>
      <c r="O255" s="45">
        <f t="shared" si="40"/>
        <v>9.3982286088652423</v>
      </c>
      <c r="P255" s="51">
        <f t="shared" si="41"/>
        <v>7.0569783722902386E-6</v>
      </c>
      <c r="Q255" s="52">
        <f t="shared" si="51"/>
        <v>116.01243570953845</v>
      </c>
      <c r="R255" s="18">
        <f t="shared" si="42"/>
        <v>3.9160971632818526</v>
      </c>
      <c r="S255" s="2">
        <f t="shared" si="43"/>
        <v>9.9562161177226646E-2</v>
      </c>
      <c r="T255" s="18">
        <f t="shared" si="44"/>
        <v>9.9126239382800562E-7</v>
      </c>
    </row>
    <row r="256" spans="1:20">
      <c r="A256" s="11">
        <v>254</v>
      </c>
      <c r="B256" s="20">
        <v>6.6849999999999996</v>
      </c>
      <c r="C256" s="13">
        <v>4.45</v>
      </c>
      <c r="D256" s="11">
        <v>1.25</v>
      </c>
      <c r="E256" s="15">
        <v>1.0626585691826107</v>
      </c>
      <c r="F256" s="25">
        <v>0.47051801444051389</v>
      </c>
      <c r="G256" s="2">
        <v>10.653333333333332</v>
      </c>
      <c r="H256" s="18">
        <f t="shared" si="45"/>
        <v>2.1168391841857543</v>
      </c>
      <c r="I256" s="2">
        <f t="shared" si="46"/>
        <v>31.352373637053066</v>
      </c>
      <c r="J256" s="44">
        <f t="shared" si="47"/>
        <v>14.184516552240577</v>
      </c>
      <c r="K256" s="45">
        <f t="shared" si="48"/>
        <v>11.337658608786402</v>
      </c>
      <c r="L256" s="45">
        <f t="shared" si="49"/>
        <v>2.8468343585619156</v>
      </c>
      <c r="M256" s="49">
        <f t="shared" si="50"/>
        <v>2.3584892259825029E-5</v>
      </c>
      <c r="N256" s="44">
        <f t="shared" si="39"/>
        <v>19.614877855348116</v>
      </c>
      <c r="O256" s="45">
        <f t="shared" si="40"/>
        <v>6.552374144114653</v>
      </c>
      <c r="P256" s="51">
        <f t="shared" si="41"/>
        <v>5.0287955135857309E-5</v>
      </c>
      <c r="Q256" s="52">
        <f t="shared" si="51"/>
        <v>26.167302287417908</v>
      </c>
      <c r="R256" s="18">
        <f t="shared" si="42"/>
        <v>11.661146548397097</v>
      </c>
      <c r="S256" s="2">
        <f t="shared" si="43"/>
        <v>9.4600739837024221</v>
      </c>
      <c r="T256" s="18">
        <f t="shared" si="44"/>
        <v>8.9492999777123407E-3</v>
      </c>
    </row>
    <row r="257" spans="1:20">
      <c r="A257" s="11">
        <v>255</v>
      </c>
      <c r="B257" s="20">
        <v>6.6849999999999996</v>
      </c>
      <c r="C257" s="13">
        <v>4.45</v>
      </c>
      <c r="D257" s="11">
        <v>1.25</v>
      </c>
      <c r="E257" s="15">
        <v>1.5939878537739165</v>
      </c>
      <c r="F257" s="25">
        <v>0.47051801444051411</v>
      </c>
      <c r="G257" s="2">
        <v>18.343333333333334</v>
      </c>
      <c r="H257" s="18">
        <f t="shared" si="45"/>
        <v>5.4672869355010363</v>
      </c>
      <c r="I257" s="2">
        <f t="shared" si="46"/>
        <v>15.862666763875398</v>
      </c>
      <c r="J257" s="44">
        <f t="shared" si="47"/>
        <v>6.5051553763943382</v>
      </c>
      <c r="K257" s="45">
        <f t="shared" si="48"/>
        <v>4.3897458251476564</v>
      </c>
      <c r="L257" s="45">
        <f t="shared" si="49"/>
        <v>2.1153386584001894</v>
      </c>
      <c r="M257" s="49">
        <f t="shared" si="50"/>
        <v>7.0892846492255141E-5</v>
      </c>
      <c r="N257" s="44">
        <f t="shared" si="39"/>
        <v>7.5945423254821671</v>
      </c>
      <c r="O257" s="45">
        <f t="shared" si="40"/>
        <v>5.4513333832601267</v>
      </c>
      <c r="P257" s="51">
        <f t="shared" si="41"/>
        <v>1.5115847232122112E-4</v>
      </c>
      <c r="Q257" s="52">
        <f t="shared" si="51"/>
        <v>13.046026867214614</v>
      </c>
      <c r="R257" s="18">
        <f t="shared" si="42"/>
        <v>20.22680204888799</v>
      </c>
      <c r="S257" s="2">
        <f t="shared" si="43"/>
        <v>10.267865067534014</v>
      </c>
      <c r="T257" s="18">
        <f t="shared" si="44"/>
        <v>1.0542905304508528E-2</v>
      </c>
    </row>
    <row r="258" spans="1:20">
      <c r="A258" s="11">
        <v>256</v>
      </c>
      <c r="B258" s="20">
        <v>6.6849999999999996</v>
      </c>
      <c r="C258" s="13">
        <v>7.96</v>
      </c>
      <c r="D258" s="11">
        <v>1.25</v>
      </c>
      <c r="E258" s="15">
        <v>0.53132928459130546</v>
      </c>
      <c r="F258" s="25">
        <v>0.47051801444051405</v>
      </c>
      <c r="G258" s="2">
        <v>7.39</v>
      </c>
      <c r="H258" s="18">
        <f t="shared" si="45"/>
        <v>0.73420407874527804</v>
      </c>
      <c r="I258" s="2">
        <f t="shared" si="46"/>
        <v>68.311705361805451</v>
      </c>
      <c r="J258" s="44">
        <f t="shared" si="47"/>
        <v>36.654001529805555</v>
      </c>
      <c r="K258" s="45">
        <f t="shared" si="48"/>
        <v>32.688459101201026</v>
      </c>
      <c r="L258" s="45">
        <f t="shared" si="49"/>
        <v>3.9655355230159666</v>
      </c>
      <c r="M258" s="49">
        <f t="shared" si="50"/>
        <v>6.9055885623046551E-6</v>
      </c>
      <c r="N258" s="44">
        <f t="shared" si="39"/>
        <v>56.553134529267084</v>
      </c>
      <c r="O258" s="45">
        <f t="shared" si="40"/>
        <v>8.1742226075998161</v>
      </c>
      <c r="P258" s="51">
        <f t="shared" si="41"/>
        <v>1.4724168505081906E-5</v>
      </c>
      <c r="Q258" s="52">
        <f t="shared" si="51"/>
        <v>64.727371861035408</v>
      </c>
      <c r="R258" s="18">
        <f t="shared" si="42"/>
        <v>7.5918569323955243</v>
      </c>
      <c r="S258" s="2">
        <f t="shared" si="43"/>
        <v>2.7314875831600083</v>
      </c>
      <c r="T258" s="18">
        <f t="shared" si="44"/>
        <v>7.4610244169573034E-4</v>
      </c>
    </row>
    <row r="259" spans="1:20">
      <c r="A259" s="11">
        <v>257</v>
      </c>
      <c r="B259" s="20">
        <v>6.6849999999999996</v>
      </c>
      <c r="C259" s="13">
        <v>7.96</v>
      </c>
      <c r="D259" s="11">
        <v>1.25</v>
      </c>
      <c r="E259" s="15">
        <v>1.0626585691826107</v>
      </c>
      <c r="F259" s="25">
        <v>0.47051801444051389</v>
      </c>
      <c r="G259" s="2">
        <v>19.46</v>
      </c>
      <c r="H259" s="18">
        <f t="shared" si="45"/>
        <v>3.8667419140414379</v>
      </c>
      <c r="I259" s="2">
        <f t="shared" si="46"/>
        <v>19.702817196840144</v>
      </c>
      <c r="J259" s="44">
        <f t="shared" si="47"/>
        <v>8.564387020372358</v>
      </c>
      <c r="K259" s="45">
        <f t="shared" si="48"/>
        <v>6.2067757645908417</v>
      </c>
      <c r="L259" s="45">
        <f t="shared" si="49"/>
        <v>2.3575638171971902</v>
      </c>
      <c r="M259" s="49">
        <f t="shared" si="50"/>
        <v>4.7438584326895696E-5</v>
      </c>
      <c r="N259" s="44">
        <f t="shared" ref="N259:N322" si="52">24/H259*(2-F259)^$W$2</f>
        <v>10.738120867710272</v>
      </c>
      <c r="O259" s="45">
        <f t="shared" ref="O259:O322" si="53">24/H259*0.15*H259^0.687*F259^(-(H259^$W$3))</f>
        <v>5.8202367562030588</v>
      </c>
      <c r="P259" s="51">
        <f t="shared" ref="P259:P322" si="54">0.42/(1+42500/H259^1.16)*EXP($W$4*(1-F259))</f>
        <v>1.0114904804560733E-4</v>
      </c>
      <c r="Q259" s="52">
        <f t="shared" si="51"/>
        <v>16.558458772961377</v>
      </c>
      <c r="R259" s="18">
        <f t="shared" ref="R259:R322" si="55">SQRT(4*981*E259*(C259/D259-1)/(3*Q259))</f>
        <v>21.227411766043161</v>
      </c>
      <c r="S259" s="2">
        <f t="shared" ref="S259:S322" si="56">ABS(R259-G259)/G259*100</f>
        <v>9.0822804010439899</v>
      </c>
      <c r="T259" s="18">
        <f t="shared" ref="T259:T322" si="57">((R259-G259)/G259)^2</f>
        <v>8.2487817283187787E-3</v>
      </c>
    </row>
    <row r="260" spans="1:20">
      <c r="A260" s="11">
        <v>258</v>
      </c>
      <c r="B260" s="20">
        <v>6.6849999999999996</v>
      </c>
      <c r="C260" s="13">
        <v>7.96</v>
      </c>
      <c r="D260" s="11">
        <v>1.25</v>
      </c>
      <c r="E260" s="15">
        <v>1.5939878537739165</v>
      </c>
      <c r="F260" s="25">
        <v>0.47051801444051411</v>
      </c>
      <c r="G260" s="2">
        <v>31.286666666666669</v>
      </c>
      <c r="H260" s="18">
        <f t="shared" ref="H260:H323" si="58">D260*G260*E260/B260</f>
        <v>9.325087257243819</v>
      </c>
      <c r="I260" s="2">
        <f t="shared" ref="I260:I323" si="59">4*981*E260*(C260/D260-1)/(3*G260^2)</f>
        <v>11.433696726562083</v>
      </c>
      <c r="J260" s="44">
        <f t="shared" ref="J260:J323" si="60">24/H260*(1+0.15*H260^0.687)+0.42/(1+42500/H260^1.16)</f>
        <v>4.3636202836406364</v>
      </c>
      <c r="K260" s="45">
        <f t="shared" ref="K260:K323" si="61">24/H260</f>
        <v>2.5737024585326602</v>
      </c>
      <c r="L260" s="45">
        <f t="shared" ref="L260:L323" si="62">24/H260*0.15*H260^0.687</f>
        <v>1.7897861445840624</v>
      </c>
      <c r="M260" s="49">
        <f t="shared" ref="M260:M323" si="63">0.42/(1+42500/H260^1.16)</f>
        <v>1.3168052391446402E-4</v>
      </c>
      <c r="N260" s="44">
        <f t="shared" si="52"/>
        <v>4.4526706176356656</v>
      </c>
      <c r="O260" s="45">
        <f t="shared" si="53"/>
        <v>4.9478438208809168</v>
      </c>
      <c r="P260" s="51">
        <f t="shared" si="54"/>
        <v>2.8077059695357182E-4</v>
      </c>
      <c r="Q260" s="52">
        <f t="shared" ref="Q260:Q323" si="64">N260+O260+P260</f>
        <v>9.4007952091135358</v>
      </c>
      <c r="R260" s="18">
        <f t="shared" si="55"/>
        <v>34.50407057724842</v>
      </c>
      <c r="S260" s="2">
        <f t="shared" si="56"/>
        <v>10.283626392228056</v>
      </c>
      <c r="T260" s="18">
        <f t="shared" si="57"/>
        <v>1.0575297177492941E-2</v>
      </c>
    </row>
    <row r="261" spans="1:20">
      <c r="A261" s="11">
        <v>259</v>
      </c>
      <c r="B261" s="20">
        <v>2.89</v>
      </c>
      <c r="C261" s="13">
        <v>2.68</v>
      </c>
      <c r="D261" s="11">
        <v>1.2370000000000001</v>
      </c>
      <c r="E261" s="15">
        <v>0.53132928459130546</v>
      </c>
      <c r="F261" s="25">
        <v>0.47051801444051405</v>
      </c>
      <c r="G261" s="2">
        <v>3.6066666666666665</v>
      </c>
      <c r="H261" s="18">
        <f t="shared" si="58"/>
        <v>0.82024126838832678</v>
      </c>
      <c r="I261" s="2">
        <f t="shared" si="59"/>
        <v>62.324114442405062</v>
      </c>
      <c r="J261" s="44">
        <f t="shared" si="60"/>
        <v>33.090044247748985</v>
      </c>
      <c r="K261" s="45">
        <f t="shared" si="61"/>
        <v>29.259683613770189</v>
      </c>
      <c r="L261" s="45">
        <f t="shared" si="62"/>
        <v>3.830352781179192</v>
      </c>
      <c r="M261" s="49">
        <f t="shared" si="63"/>
        <v>7.8527996019842313E-6</v>
      </c>
      <c r="N261" s="44">
        <f t="shared" si="52"/>
        <v>50.62113263186945</v>
      </c>
      <c r="O261" s="45">
        <f t="shared" si="53"/>
        <v>7.9814692943100329</v>
      </c>
      <c r="P261" s="51">
        <f t="shared" si="54"/>
        <v>1.6743821838361479E-5</v>
      </c>
      <c r="Q261" s="52">
        <f t="shared" si="64"/>
        <v>58.60261867000132</v>
      </c>
      <c r="R261" s="18">
        <f t="shared" si="55"/>
        <v>3.7194228323689709</v>
      </c>
      <c r="S261" s="2">
        <f t="shared" si="56"/>
        <v>3.1263262209511389</v>
      </c>
      <c r="T261" s="18">
        <f t="shared" si="57"/>
        <v>9.7739156398066293E-4</v>
      </c>
    </row>
    <row r="262" spans="1:20">
      <c r="A262" s="11">
        <v>260</v>
      </c>
      <c r="B262" s="20">
        <v>2.89</v>
      </c>
      <c r="C262" s="13">
        <v>2.68</v>
      </c>
      <c r="D262" s="11">
        <v>1.2370000000000001</v>
      </c>
      <c r="E262" s="15">
        <v>1.0626585691826107</v>
      </c>
      <c r="F262" s="25">
        <v>0.47051801444051389</v>
      </c>
      <c r="G262" s="2">
        <v>10.106666666666667</v>
      </c>
      <c r="H262" s="18">
        <f t="shared" si="58"/>
        <v>4.5969898812447445</v>
      </c>
      <c r="I262" s="2">
        <f t="shared" si="59"/>
        <v>15.873848813289337</v>
      </c>
      <c r="J262" s="44">
        <f t="shared" si="60"/>
        <v>7.454171886941964</v>
      </c>
      <c r="K262" s="45">
        <f t="shared" si="61"/>
        <v>5.2208076632749574</v>
      </c>
      <c r="L262" s="45">
        <f t="shared" si="62"/>
        <v>2.2333062448006444</v>
      </c>
      <c r="M262" s="49">
        <f t="shared" si="63"/>
        <v>5.7978866360979552E-5</v>
      </c>
      <c r="N262" s="44">
        <f t="shared" si="52"/>
        <v>9.0323327024542799</v>
      </c>
      <c r="O262" s="45">
        <f t="shared" si="53"/>
        <v>5.6315713594842274</v>
      </c>
      <c r="P262" s="51">
        <f t="shared" si="54"/>
        <v>1.2362314816910834E-4</v>
      </c>
      <c r="Q262" s="52">
        <f t="shared" si="64"/>
        <v>14.664027685086676</v>
      </c>
      <c r="R262" s="18">
        <f t="shared" si="55"/>
        <v>10.515318366714419</v>
      </c>
      <c r="S262" s="2">
        <f t="shared" si="56"/>
        <v>4.0433875334540108</v>
      </c>
      <c r="T262" s="18">
        <f t="shared" si="57"/>
        <v>1.6348982745691312E-3</v>
      </c>
    </row>
    <row r="263" spans="1:20">
      <c r="A263" s="11">
        <v>261</v>
      </c>
      <c r="B263" s="20">
        <v>2.89</v>
      </c>
      <c r="C263" s="13">
        <v>2.68</v>
      </c>
      <c r="D263" s="11">
        <v>1.2370000000000001</v>
      </c>
      <c r="E263" s="15">
        <v>1.5939878537739165</v>
      </c>
      <c r="F263" s="25">
        <v>0.47051801444051411</v>
      </c>
      <c r="G263" s="2">
        <v>15.726666666666667</v>
      </c>
      <c r="H263" s="18">
        <f t="shared" si="58"/>
        <v>10.729847424000351</v>
      </c>
      <c r="I263" s="2">
        <f t="shared" si="59"/>
        <v>9.8336788185322686</v>
      </c>
      <c r="J263" s="44">
        <f t="shared" si="60"/>
        <v>3.9497853739209563</v>
      </c>
      <c r="K263" s="45">
        <f t="shared" si="61"/>
        <v>2.2367512837430645</v>
      </c>
      <c r="L263" s="45">
        <f t="shared" si="62"/>
        <v>1.7128791412334272</v>
      </c>
      <c r="M263" s="49">
        <f t="shared" si="63"/>
        <v>1.5494894446413873E-4</v>
      </c>
      <c r="N263" s="44">
        <f t="shared" si="52"/>
        <v>3.8697234356141537</v>
      </c>
      <c r="O263" s="45">
        <f t="shared" si="53"/>
        <v>4.827516994732286</v>
      </c>
      <c r="P263" s="51">
        <f t="shared" si="54"/>
        <v>3.3038376778316724E-4</v>
      </c>
      <c r="Q263" s="52">
        <f t="shared" si="64"/>
        <v>8.6975708141142238</v>
      </c>
      <c r="R263" s="18">
        <f t="shared" si="55"/>
        <v>16.72228823468026</v>
      </c>
      <c r="S263" s="2">
        <f t="shared" si="56"/>
        <v>6.3307857228503188</v>
      </c>
      <c r="T263" s="18">
        <f t="shared" si="57"/>
        <v>4.0078847868645429E-3</v>
      </c>
    </row>
    <row r="264" spans="1:20">
      <c r="A264" s="11">
        <v>262</v>
      </c>
      <c r="B264" s="20">
        <v>2.89</v>
      </c>
      <c r="C264" s="13">
        <v>4.45</v>
      </c>
      <c r="D264" s="11">
        <v>1.2370000000000001</v>
      </c>
      <c r="E264" s="15">
        <v>0.53132928459130546</v>
      </c>
      <c r="F264" s="25">
        <v>0.47051801444051405</v>
      </c>
      <c r="G264" s="2">
        <v>7.503333333333333</v>
      </c>
      <c r="H264" s="18">
        <f t="shared" si="58"/>
        <v>1.7064353929224803</v>
      </c>
      <c r="I264" s="2">
        <f t="shared" si="59"/>
        <v>32.062991682629736</v>
      </c>
      <c r="J264" s="44">
        <f t="shared" si="60"/>
        <v>17.10992267730942</v>
      </c>
      <c r="K264" s="45">
        <f t="shared" si="61"/>
        <v>14.06440589520184</v>
      </c>
      <c r="L264" s="45">
        <f t="shared" si="62"/>
        <v>3.0454984139501575</v>
      </c>
      <c r="M264" s="49">
        <f t="shared" si="63"/>
        <v>1.8368157422980075E-5</v>
      </c>
      <c r="N264" s="44">
        <f t="shared" si="52"/>
        <v>24.332325858588515</v>
      </c>
      <c r="O264" s="45">
        <f t="shared" si="53"/>
        <v>6.8452454369001368</v>
      </c>
      <c r="P264" s="51">
        <f t="shared" si="54"/>
        <v>3.9164778292781514E-5</v>
      </c>
      <c r="Q264" s="52">
        <f t="shared" si="64"/>
        <v>31.177610460266944</v>
      </c>
      <c r="R264" s="18">
        <f t="shared" si="55"/>
        <v>7.6091272703464847</v>
      </c>
      <c r="S264" s="2">
        <f t="shared" si="56"/>
        <v>1.4099591783183265</v>
      </c>
      <c r="T264" s="18">
        <f t="shared" si="57"/>
        <v>1.9879848845240903E-4</v>
      </c>
    </row>
    <row r="265" spans="1:20">
      <c r="A265" s="11">
        <v>263</v>
      </c>
      <c r="B265" s="20">
        <v>2.89</v>
      </c>
      <c r="C265" s="13">
        <v>4.45</v>
      </c>
      <c r="D265" s="11">
        <v>1.2370000000000001</v>
      </c>
      <c r="E265" s="15">
        <v>1.0626585691826107</v>
      </c>
      <c r="F265" s="25">
        <v>0.47051801444051389</v>
      </c>
      <c r="G265" s="2">
        <v>16.633333333333333</v>
      </c>
      <c r="H265" s="18">
        <f t="shared" si="58"/>
        <v>7.5656264866132155</v>
      </c>
      <c r="I265" s="2">
        <f t="shared" si="59"/>
        <v>13.049201482634729</v>
      </c>
      <c r="J265" s="44">
        <f t="shared" si="60"/>
        <v>5.0831843653904532</v>
      </c>
      <c r="K265" s="45">
        <f t="shared" si="61"/>
        <v>3.1722422515129609</v>
      </c>
      <c r="L265" s="45">
        <f t="shared" si="62"/>
        <v>1.9108387869338259</v>
      </c>
      <c r="M265" s="49">
        <f t="shared" si="63"/>
        <v>1.0332694366610689E-4</v>
      </c>
      <c r="N265" s="44">
        <f t="shared" si="52"/>
        <v>5.4881829166014793</v>
      </c>
      <c r="O265" s="45">
        <f t="shared" si="53"/>
        <v>5.1361446304418452</v>
      </c>
      <c r="P265" s="51">
        <f t="shared" si="54"/>
        <v>2.2031479517324652E-4</v>
      </c>
      <c r="Q265" s="52">
        <f t="shared" si="64"/>
        <v>10.624547861838499</v>
      </c>
      <c r="R265" s="18">
        <f t="shared" si="55"/>
        <v>18.433849211760378</v>
      </c>
      <c r="S265" s="2">
        <f t="shared" si="56"/>
        <v>10.824744760082439</v>
      </c>
      <c r="T265" s="18">
        <f t="shared" si="57"/>
        <v>1.1717509912093221E-2</v>
      </c>
    </row>
    <row r="266" spans="1:20">
      <c r="A266" s="11">
        <v>264</v>
      </c>
      <c r="B266" s="20">
        <v>2.89</v>
      </c>
      <c r="C266" s="13">
        <v>4.45</v>
      </c>
      <c r="D266" s="11">
        <v>1.2370000000000001</v>
      </c>
      <c r="E266" s="15">
        <v>1.5939878537739165</v>
      </c>
      <c r="F266" s="25">
        <v>0.47051801444051411</v>
      </c>
      <c r="G266" s="2">
        <v>25.82</v>
      </c>
      <c r="H266" s="18">
        <f t="shared" si="58"/>
        <v>17.61623530019218</v>
      </c>
      <c r="I266" s="2">
        <f t="shared" si="59"/>
        <v>8.1230906873639146</v>
      </c>
      <c r="J266" s="44">
        <f t="shared" si="60"/>
        <v>2.8293225459019804</v>
      </c>
      <c r="K266" s="45">
        <f t="shared" si="61"/>
        <v>1.3623796226051872</v>
      </c>
      <c r="L266" s="45">
        <f t="shared" si="62"/>
        <v>1.4666676051880769</v>
      </c>
      <c r="M266" s="49">
        <f t="shared" si="63"/>
        <v>2.7531810871596075E-4</v>
      </c>
      <c r="N266" s="44">
        <f t="shared" si="52"/>
        <v>2.3570042821104544</v>
      </c>
      <c r="O266" s="45">
        <f t="shared" si="53"/>
        <v>4.4385414577133444</v>
      </c>
      <c r="P266" s="51">
        <f t="shared" si="54"/>
        <v>5.8703616479018116E-4</v>
      </c>
      <c r="Q266" s="52">
        <f t="shared" si="64"/>
        <v>6.7961327759885899</v>
      </c>
      <c r="R266" s="18">
        <f t="shared" si="55"/>
        <v>28.228380400890487</v>
      </c>
      <c r="S266" s="2">
        <f t="shared" si="56"/>
        <v>9.3275770754860048</v>
      </c>
      <c r="T266" s="18">
        <f t="shared" si="57"/>
        <v>8.7003694099132035E-3</v>
      </c>
    </row>
    <row r="267" spans="1:20">
      <c r="A267" s="11">
        <v>265</v>
      </c>
      <c r="B267" s="20">
        <v>2.89</v>
      </c>
      <c r="C267" s="13">
        <v>7.96</v>
      </c>
      <c r="D267" s="11">
        <v>1.2370000000000001</v>
      </c>
      <c r="E267" s="15">
        <v>0.53132928459130546</v>
      </c>
      <c r="F267" s="25">
        <v>0.47051801444051405</v>
      </c>
      <c r="G267" s="2">
        <v>12.709999999999999</v>
      </c>
      <c r="H267" s="18">
        <f t="shared" si="58"/>
        <v>2.8905544883222642</v>
      </c>
      <c r="I267" s="2">
        <f t="shared" si="59"/>
        <v>23.381577439896191</v>
      </c>
      <c r="J267" s="44">
        <f t="shared" si="60"/>
        <v>10.885290831883282</v>
      </c>
      <c r="K267" s="45">
        <f t="shared" si="61"/>
        <v>8.3029052373719754</v>
      </c>
      <c r="L267" s="45">
        <f t="shared" si="62"/>
        <v>2.5823517441348769</v>
      </c>
      <c r="M267" s="49">
        <f t="shared" si="63"/>
        <v>3.3850376431328338E-5</v>
      </c>
      <c r="N267" s="44">
        <f t="shared" si="52"/>
        <v>14.364559535190859</v>
      </c>
      <c r="O267" s="45">
        <f t="shared" si="53"/>
        <v>6.1586384152394098</v>
      </c>
      <c r="P267" s="51">
        <f t="shared" si="54"/>
        <v>7.2176128368845428E-5</v>
      </c>
      <c r="Q267" s="52">
        <f t="shared" si="64"/>
        <v>20.523270126558639</v>
      </c>
      <c r="R267" s="18">
        <f t="shared" si="55"/>
        <v>13.566229933793595</v>
      </c>
      <c r="S267" s="2">
        <f t="shared" si="56"/>
        <v>6.7366635231596872</v>
      </c>
      <c r="T267" s="18">
        <f t="shared" si="57"/>
        <v>4.5382635424270294E-3</v>
      </c>
    </row>
    <row r="268" spans="1:20">
      <c r="A268" s="11">
        <v>266</v>
      </c>
      <c r="B268" s="20">
        <v>2.89</v>
      </c>
      <c r="C268" s="13">
        <v>7.96</v>
      </c>
      <c r="D268" s="11">
        <v>1.2370000000000001</v>
      </c>
      <c r="E268" s="15">
        <v>1.0626585691826107</v>
      </c>
      <c r="F268" s="25">
        <v>0.47051801444051389</v>
      </c>
      <c r="G268" s="2">
        <v>27.713333333333335</v>
      </c>
      <c r="H268" s="18">
        <f t="shared" si="58"/>
        <v>12.605334390721902</v>
      </c>
      <c r="I268" s="2">
        <f t="shared" si="59"/>
        <v>9.8359740299612</v>
      </c>
      <c r="J268" s="44">
        <f t="shared" si="60"/>
        <v>3.5327971805666589</v>
      </c>
      <c r="K268" s="45">
        <f t="shared" si="61"/>
        <v>1.9039558377495396</v>
      </c>
      <c r="L268" s="45">
        <f t="shared" si="62"/>
        <v>1.6286545714663332</v>
      </c>
      <c r="M268" s="49">
        <f t="shared" si="63"/>
        <v>1.8677135078599828E-4</v>
      </c>
      <c r="N268" s="44">
        <f t="shared" si="52"/>
        <v>3.2939659314218637</v>
      </c>
      <c r="O268" s="45">
        <f t="shared" si="53"/>
        <v>4.6951057884855913</v>
      </c>
      <c r="P268" s="51">
        <f t="shared" si="54"/>
        <v>3.9823583697216468E-4</v>
      </c>
      <c r="Q268" s="52">
        <f t="shared" si="64"/>
        <v>7.9894699557444273</v>
      </c>
      <c r="R268" s="18">
        <f t="shared" si="55"/>
        <v>30.749529017090151</v>
      </c>
      <c r="S268" s="2">
        <f t="shared" si="56"/>
        <v>10.955721735951945</v>
      </c>
      <c r="T268" s="18">
        <f t="shared" si="57"/>
        <v>1.2002783875560991E-2</v>
      </c>
    </row>
    <row r="269" spans="1:20">
      <c r="A269" s="11">
        <v>267</v>
      </c>
      <c r="B269" s="20">
        <v>2.89</v>
      </c>
      <c r="C269" s="13">
        <v>7.96</v>
      </c>
      <c r="D269" s="11">
        <v>1.2370000000000001</v>
      </c>
      <c r="E269" s="15">
        <v>1.5939878537739165</v>
      </c>
      <c r="F269" s="25">
        <v>0.47051801444051411</v>
      </c>
      <c r="G269" s="2">
        <v>41.030000000000008</v>
      </c>
      <c r="H269" s="18">
        <f t="shared" si="58"/>
        <v>27.993576079275186</v>
      </c>
      <c r="I269" s="2">
        <f t="shared" si="59"/>
        <v>6.7310548479771626</v>
      </c>
      <c r="J269" s="44">
        <f t="shared" si="60"/>
        <v>2.126552226289022</v>
      </c>
      <c r="K269" s="45">
        <f t="shared" si="61"/>
        <v>0.85733955290436092</v>
      </c>
      <c r="L269" s="45">
        <f t="shared" si="62"/>
        <v>1.2687417385165616</v>
      </c>
      <c r="M269" s="49">
        <f t="shared" si="63"/>
        <v>4.7093486809981539E-4</v>
      </c>
      <c r="N269" s="44">
        <f t="shared" si="52"/>
        <v>1.483252511920349</v>
      </c>
      <c r="O269" s="45">
        <f t="shared" si="53"/>
        <v>4.1216765464813401</v>
      </c>
      <c r="P269" s="51">
        <f t="shared" si="54"/>
        <v>1.0041322749332789E-3</v>
      </c>
      <c r="Q269" s="52">
        <f t="shared" si="64"/>
        <v>5.6059331906766223</v>
      </c>
      <c r="R269" s="18">
        <f t="shared" si="55"/>
        <v>44.959256729484309</v>
      </c>
      <c r="S269" s="2">
        <f t="shared" si="56"/>
        <v>9.5765457701299059</v>
      </c>
      <c r="T269" s="18">
        <f t="shared" si="57"/>
        <v>9.1710228887393001E-3</v>
      </c>
    </row>
    <row r="270" spans="1:20">
      <c r="A270" s="11">
        <v>268</v>
      </c>
      <c r="B270" s="20">
        <v>1.35</v>
      </c>
      <c r="C270" s="13">
        <v>2.68</v>
      </c>
      <c r="D270" s="11">
        <v>1.224</v>
      </c>
      <c r="E270" s="15">
        <v>0.53132928459130546</v>
      </c>
      <c r="F270" s="25">
        <v>0.47051801444051405</v>
      </c>
      <c r="G270" s="2">
        <v>6.0666666666666664</v>
      </c>
      <c r="H270" s="18">
        <f t="shared" si="58"/>
        <v>2.9225472116008868</v>
      </c>
      <c r="I270" s="2">
        <f t="shared" si="59"/>
        <v>22.462142994357716</v>
      </c>
      <c r="J270" s="44">
        <f t="shared" si="60"/>
        <v>10.785518937735134</v>
      </c>
      <c r="K270" s="45">
        <f t="shared" si="61"/>
        <v>8.2120144731052935</v>
      </c>
      <c r="L270" s="45">
        <f t="shared" si="62"/>
        <v>2.5734701793034676</v>
      </c>
      <c r="M270" s="49">
        <f t="shared" si="63"/>
        <v>3.4285326371090379E-5</v>
      </c>
      <c r="N270" s="44">
        <f t="shared" si="52"/>
        <v>14.207312673136943</v>
      </c>
      <c r="O270" s="45">
        <f t="shared" si="53"/>
        <v>6.1453357424707091</v>
      </c>
      <c r="P270" s="51">
        <f t="shared" si="54"/>
        <v>7.3103533201402404E-5</v>
      </c>
      <c r="Q270" s="52">
        <f t="shared" si="64"/>
        <v>20.352721519140854</v>
      </c>
      <c r="R270" s="18">
        <f t="shared" si="55"/>
        <v>6.3733017629927007</v>
      </c>
      <c r="S270" s="2">
        <f t="shared" si="56"/>
        <v>5.0544246647148503</v>
      </c>
      <c r="T270" s="18">
        <f t="shared" si="57"/>
        <v>2.5547208691277827E-3</v>
      </c>
    </row>
    <row r="271" spans="1:20">
      <c r="A271" s="11">
        <v>269</v>
      </c>
      <c r="B271" s="20">
        <v>1.35</v>
      </c>
      <c r="C271" s="13">
        <v>2.68</v>
      </c>
      <c r="D271" s="11">
        <v>1.224</v>
      </c>
      <c r="E271" s="15">
        <v>1.0626585691826107</v>
      </c>
      <c r="F271" s="25">
        <v>0.47051801444051389</v>
      </c>
      <c r="G271" s="2">
        <v>13.99</v>
      </c>
      <c r="H271" s="18">
        <f t="shared" si="58"/>
        <v>13.479044667130681</v>
      </c>
      <c r="I271" s="2">
        <f t="shared" si="59"/>
        <v>8.4478466334219657</v>
      </c>
      <c r="J271" s="44">
        <f t="shared" si="60"/>
        <v>3.3755911150992501</v>
      </c>
      <c r="K271" s="45">
        <f t="shared" si="61"/>
        <v>1.7805416179475382</v>
      </c>
      <c r="L271" s="45">
        <f t="shared" si="62"/>
        <v>1.5948476344192684</v>
      </c>
      <c r="M271" s="49">
        <f t="shared" si="63"/>
        <v>2.0186273244396835E-4</v>
      </c>
      <c r="N271" s="44">
        <f t="shared" si="52"/>
        <v>3.0804514016093929</v>
      </c>
      <c r="O271" s="45">
        <f t="shared" si="53"/>
        <v>4.6417678965767211</v>
      </c>
      <c r="P271" s="51">
        <f t="shared" si="54"/>
        <v>4.30413839542346E-4</v>
      </c>
      <c r="Q271" s="52">
        <f t="shared" si="64"/>
        <v>7.7226497120256568</v>
      </c>
      <c r="R271" s="18">
        <f t="shared" si="55"/>
        <v>14.632130193883158</v>
      </c>
      <c r="S271" s="2">
        <f t="shared" si="56"/>
        <v>4.5899227582784725</v>
      </c>
      <c r="T271" s="18">
        <f t="shared" si="57"/>
        <v>2.1067390926962659E-3</v>
      </c>
    </row>
    <row r="272" spans="1:20">
      <c r="A272" s="11">
        <v>270</v>
      </c>
      <c r="B272" s="20">
        <v>1.35</v>
      </c>
      <c r="C272" s="13">
        <v>2.68</v>
      </c>
      <c r="D272" s="11">
        <v>1.224</v>
      </c>
      <c r="E272" s="15">
        <v>1.5939878537739165</v>
      </c>
      <c r="F272" s="25">
        <v>0.47051801444051411</v>
      </c>
      <c r="G272" s="2">
        <v>20.306666666666665</v>
      </c>
      <c r="H272" s="18">
        <f t="shared" si="58"/>
        <v>29.347512549020777</v>
      </c>
      <c r="I272" s="2">
        <f t="shared" si="59"/>
        <v>6.0144432167999282</v>
      </c>
      <c r="J272" s="44">
        <f t="shared" si="60"/>
        <v>2.0684067658684797</v>
      </c>
      <c r="K272" s="45">
        <f t="shared" si="61"/>
        <v>0.8177865146121488</v>
      </c>
      <c r="L272" s="45">
        <f t="shared" si="62"/>
        <v>1.250122825344764</v>
      </c>
      <c r="M272" s="49">
        <f t="shared" si="63"/>
        <v>4.9742591156721517E-4</v>
      </c>
      <c r="N272" s="44">
        <f t="shared" si="52"/>
        <v>1.4148232143307744</v>
      </c>
      <c r="O272" s="45">
        <f t="shared" si="53"/>
        <v>4.0916858672622949</v>
      </c>
      <c r="P272" s="51">
        <f t="shared" si="54"/>
        <v>1.0606167562153877E-3</v>
      </c>
      <c r="Q272" s="52">
        <f t="shared" si="64"/>
        <v>5.5075696983492852</v>
      </c>
      <c r="R272" s="18">
        <f t="shared" si="55"/>
        <v>21.220536203477312</v>
      </c>
      <c r="S272" s="2">
        <f t="shared" si="56"/>
        <v>4.5003424334076536</v>
      </c>
      <c r="T272" s="18">
        <f t="shared" si="57"/>
        <v>2.0253082017929521E-3</v>
      </c>
    </row>
    <row r="273" spans="1:20">
      <c r="A273" s="11">
        <v>271</v>
      </c>
      <c r="B273" s="20">
        <v>1.35</v>
      </c>
      <c r="C273" s="13">
        <v>4.45</v>
      </c>
      <c r="D273" s="11">
        <v>1.224</v>
      </c>
      <c r="E273" s="15">
        <v>0.53132928459130546</v>
      </c>
      <c r="F273" s="25">
        <v>0.47051801444051405</v>
      </c>
      <c r="G273" s="2">
        <v>11.596666666666666</v>
      </c>
      <c r="H273" s="18">
        <f t="shared" si="58"/>
        <v>5.5865614006370805</v>
      </c>
      <c r="I273" s="2">
        <f t="shared" si="59"/>
        <v>13.620344557968306</v>
      </c>
      <c r="J273" s="44">
        <f t="shared" si="60"/>
        <v>6.3971940626274311</v>
      </c>
      <c r="K273" s="45">
        <f t="shared" si="61"/>
        <v>4.2960236680228894</v>
      </c>
      <c r="L273" s="45">
        <f t="shared" si="62"/>
        <v>2.1010977049008117</v>
      </c>
      <c r="M273" s="49">
        <f t="shared" si="63"/>
        <v>7.2689703730959528E-5</v>
      </c>
      <c r="N273" s="44">
        <f t="shared" si="52"/>
        <v>7.4323969718623841</v>
      </c>
      <c r="O273" s="45">
        <f t="shared" si="53"/>
        <v>5.429498757777333</v>
      </c>
      <c r="P273" s="51">
        <f t="shared" si="54"/>
        <v>1.5498975020920318E-4</v>
      </c>
      <c r="Q273" s="52">
        <f t="shared" si="64"/>
        <v>12.862050719389925</v>
      </c>
      <c r="R273" s="18">
        <f t="shared" si="55"/>
        <v>11.933617462228536</v>
      </c>
      <c r="S273" s="2">
        <f t="shared" si="56"/>
        <v>2.9055831752963823</v>
      </c>
      <c r="T273" s="18">
        <f t="shared" si="57"/>
        <v>8.4424135885654075E-4</v>
      </c>
    </row>
    <row r="274" spans="1:20">
      <c r="A274" s="11">
        <v>272</v>
      </c>
      <c r="B274" s="20">
        <v>1.35</v>
      </c>
      <c r="C274" s="13">
        <v>4.45</v>
      </c>
      <c r="D274" s="11">
        <v>1.224</v>
      </c>
      <c r="E274" s="15">
        <v>1.0626585691826107</v>
      </c>
      <c r="F274" s="25">
        <v>0.47051801444051389</v>
      </c>
      <c r="G274" s="2">
        <v>21.830000000000002</v>
      </c>
      <c r="H274" s="18">
        <f t="shared" si="58"/>
        <v>21.03270515249913</v>
      </c>
      <c r="I274" s="2">
        <f t="shared" si="59"/>
        <v>7.6873555197024244</v>
      </c>
      <c r="J274" s="44">
        <f t="shared" si="60"/>
        <v>2.5289288023941459</v>
      </c>
      <c r="K274" s="45">
        <f t="shared" si="61"/>
        <v>1.1410800382540567</v>
      </c>
      <c r="L274" s="45">
        <f t="shared" si="62"/>
        <v>1.387510645628568</v>
      </c>
      <c r="M274" s="49">
        <f t="shared" si="63"/>
        <v>3.381185115213267E-4</v>
      </c>
      <c r="N274" s="44">
        <f t="shared" si="52"/>
        <v>1.974141782341521</v>
      </c>
      <c r="O274" s="45">
        <f t="shared" si="53"/>
        <v>4.3122550603767591</v>
      </c>
      <c r="P274" s="51">
        <f t="shared" si="54"/>
        <v>7.2093984363672784E-4</v>
      </c>
      <c r="Q274" s="52">
        <f t="shared" si="64"/>
        <v>6.2871177825619169</v>
      </c>
      <c r="R274" s="18">
        <f t="shared" si="55"/>
        <v>24.138841368489469</v>
      </c>
      <c r="S274" s="2">
        <f t="shared" si="56"/>
        <v>10.576460689369984</v>
      </c>
      <c r="T274" s="18">
        <f t="shared" si="57"/>
        <v>1.1186152071378859E-2</v>
      </c>
    </row>
    <row r="275" spans="1:20">
      <c r="A275" s="11">
        <v>273</v>
      </c>
      <c r="B275" s="20">
        <v>1.35</v>
      </c>
      <c r="C275" s="13">
        <v>4.45</v>
      </c>
      <c r="D275" s="11">
        <v>1.224</v>
      </c>
      <c r="E275" s="15">
        <v>1.5939878537739165</v>
      </c>
      <c r="F275" s="25">
        <v>0.47051801444051411</v>
      </c>
      <c r="G275" s="2">
        <v>31.05</v>
      </c>
      <c r="H275" s="18">
        <f t="shared" si="58"/>
        <v>44.873946059443298</v>
      </c>
      <c r="I275" s="2">
        <f t="shared" si="59"/>
        <v>5.6997064370590058</v>
      </c>
      <c r="J275" s="44">
        <f t="shared" si="60"/>
        <v>1.6301765351013111</v>
      </c>
      <c r="K275" s="45">
        <f t="shared" si="61"/>
        <v>0.53483150263201396</v>
      </c>
      <c r="L275" s="45">
        <f t="shared" si="62"/>
        <v>1.0945315808067893</v>
      </c>
      <c r="M275" s="49">
        <f t="shared" si="63"/>
        <v>8.1345166250777865E-4</v>
      </c>
      <c r="N275" s="44">
        <f t="shared" si="52"/>
        <v>0.92529286330682525</v>
      </c>
      <c r="O275" s="45">
        <f t="shared" si="53"/>
        <v>3.8399876517650973</v>
      </c>
      <c r="P275" s="51">
        <f t="shared" si="54"/>
        <v>1.734450183563534E-3</v>
      </c>
      <c r="Q275" s="52">
        <f t="shared" si="64"/>
        <v>4.7670149652554858</v>
      </c>
      <c r="R275" s="18">
        <f t="shared" si="55"/>
        <v>33.951939694127219</v>
      </c>
      <c r="S275" s="2">
        <f t="shared" si="56"/>
        <v>9.3460215591858873</v>
      </c>
      <c r="T275" s="18">
        <f t="shared" si="57"/>
        <v>8.7348118984767412E-3</v>
      </c>
    </row>
    <row r="276" spans="1:20">
      <c r="A276" s="11">
        <v>274</v>
      </c>
      <c r="B276" s="20">
        <v>1.35</v>
      </c>
      <c r="C276" s="13">
        <v>7.96</v>
      </c>
      <c r="D276" s="11">
        <v>1.224</v>
      </c>
      <c r="E276" s="15">
        <v>0.53132928459130546</v>
      </c>
      <c r="F276" s="25">
        <v>0.47051801444051405</v>
      </c>
      <c r="G276" s="2">
        <v>18.366666666666664</v>
      </c>
      <c r="H276" s="18">
        <f t="shared" si="58"/>
        <v>8.8479313933631225</v>
      </c>
      <c r="I276" s="2">
        <f t="shared" si="59"/>
        <v>11.337869904998186</v>
      </c>
      <c r="J276" s="44">
        <f t="shared" si="60"/>
        <v>4.5320761351580305</v>
      </c>
      <c r="K276" s="45">
        <f t="shared" si="61"/>
        <v>2.7124984285030194</v>
      </c>
      <c r="L276" s="45">
        <f t="shared" si="62"/>
        <v>1.8194538074124884</v>
      </c>
      <c r="M276" s="49">
        <f t="shared" si="63"/>
        <v>1.238992425227951E-4</v>
      </c>
      <c r="N276" s="44">
        <f t="shared" si="52"/>
        <v>4.6927965635406972</v>
      </c>
      <c r="O276" s="45">
        <f t="shared" si="53"/>
        <v>4.9941153563785985</v>
      </c>
      <c r="P276" s="51">
        <f t="shared" si="54"/>
        <v>2.641792669948472E-4</v>
      </c>
      <c r="Q276" s="52">
        <f t="shared" si="64"/>
        <v>9.6871760991862921</v>
      </c>
      <c r="R276" s="18">
        <f t="shared" si="55"/>
        <v>19.86998235789671</v>
      </c>
      <c r="S276" s="2">
        <f t="shared" si="56"/>
        <v>8.1850219123233021</v>
      </c>
      <c r="T276" s="18">
        <f t="shared" si="57"/>
        <v>6.6994583705212605E-3</v>
      </c>
    </row>
    <row r="277" spans="1:20">
      <c r="A277" s="11">
        <v>275</v>
      </c>
      <c r="B277" s="20">
        <v>1.35</v>
      </c>
      <c r="C277" s="13">
        <v>7.96</v>
      </c>
      <c r="D277" s="11">
        <v>1.224</v>
      </c>
      <c r="E277" s="15">
        <v>1.0626585691826107</v>
      </c>
      <c r="F277" s="25">
        <v>0.47051801444051389</v>
      </c>
      <c r="G277" s="2">
        <v>34.636666666666663</v>
      </c>
      <c r="H277" s="18">
        <f t="shared" si="58"/>
        <v>33.371635248071215</v>
      </c>
      <c r="I277" s="2">
        <f t="shared" si="59"/>
        <v>6.3760244408544642</v>
      </c>
      <c r="J277" s="44">
        <f t="shared" si="60"/>
        <v>1.9205914569668077</v>
      </c>
      <c r="K277" s="45">
        <f t="shared" si="61"/>
        <v>0.71917362819033959</v>
      </c>
      <c r="L277" s="45">
        <f t="shared" si="62"/>
        <v>1.2008405562139146</v>
      </c>
      <c r="M277" s="49">
        <f t="shared" si="63"/>
        <v>5.7727256255315986E-4</v>
      </c>
      <c r="N277" s="44">
        <f t="shared" si="52"/>
        <v>1.2442165847901669</v>
      </c>
      <c r="O277" s="45">
        <f t="shared" si="53"/>
        <v>4.0121627188095932</v>
      </c>
      <c r="P277" s="51">
        <f t="shared" si="54"/>
        <v>1.2308666245757975E-3</v>
      </c>
      <c r="Q277" s="52">
        <f t="shared" si="64"/>
        <v>5.2576101702243365</v>
      </c>
      <c r="R277" s="18">
        <f t="shared" si="55"/>
        <v>38.143178978339378</v>
      </c>
      <c r="S277" s="2">
        <f t="shared" si="56"/>
        <v>10.123700255045854</v>
      </c>
      <c r="T277" s="18">
        <f t="shared" si="57"/>
        <v>1.0248930685401548E-2</v>
      </c>
    </row>
    <row r="278" spans="1:20">
      <c r="A278" s="11">
        <v>276</v>
      </c>
      <c r="B278" s="20">
        <v>1.35</v>
      </c>
      <c r="C278" s="13">
        <v>7.96</v>
      </c>
      <c r="D278" s="11">
        <v>1.224</v>
      </c>
      <c r="E278" s="15">
        <v>1.5939878537739165</v>
      </c>
      <c r="F278" s="25">
        <v>0.47051801444051411</v>
      </c>
      <c r="G278" s="2">
        <v>46.296666666666667</v>
      </c>
      <c r="H278" s="18">
        <f t="shared" si="58"/>
        <v>66.908667398777013</v>
      </c>
      <c r="I278" s="2">
        <f t="shared" si="59"/>
        <v>5.353206122885168</v>
      </c>
      <c r="J278" s="44">
        <f t="shared" si="60"/>
        <v>1.3258768204201807</v>
      </c>
      <c r="K278" s="45">
        <f t="shared" si="61"/>
        <v>0.35869792260185834</v>
      </c>
      <c r="L278" s="45">
        <f t="shared" si="62"/>
        <v>0.96588743339976857</v>
      </c>
      <c r="M278" s="49">
        <f t="shared" si="63"/>
        <v>1.2914644185538296E-3</v>
      </c>
      <c r="N278" s="44">
        <f t="shared" si="52"/>
        <v>0.6205704529989976</v>
      </c>
      <c r="O278" s="45">
        <f t="shared" si="53"/>
        <v>3.6307967792390325</v>
      </c>
      <c r="P278" s="51">
        <f t="shared" si="54"/>
        <v>2.7536740055590491E-3</v>
      </c>
      <c r="Q278" s="52">
        <f t="shared" si="64"/>
        <v>4.254120906243589</v>
      </c>
      <c r="R278" s="18">
        <f t="shared" si="55"/>
        <v>51.934002175371511</v>
      </c>
      <c r="S278" s="2">
        <f t="shared" si="56"/>
        <v>12.176547286424171</v>
      </c>
      <c r="T278" s="18">
        <f t="shared" si="57"/>
        <v>1.4826830381852384E-2</v>
      </c>
    </row>
    <row r="279" spans="1:20">
      <c r="A279" s="11">
        <v>277</v>
      </c>
      <c r="B279" s="26">
        <v>2.0880000000000001</v>
      </c>
      <c r="C279" s="27">
        <v>1.4139999999999999</v>
      </c>
      <c r="D279" s="28">
        <v>1.2350000000000001</v>
      </c>
      <c r="E279" s="3">
        <v>0.280271875056744</v>
      </c>
      <c r="F279" s="3">
        <v>0.63791119496629523</v>
      </c>
      <c r="G279" s="3">
        <v>0.16900000000000001</v>
      </c>
      <c r="H279" s="18">
        <f t="shared" si="58"/>
        <v>2.8015777970530814E-2</v>
      </c>
      <c r="I279" s="2">
        <f t="shared" si="59"/>
        <v>1860.3725686008936</v>
      </c>
      <c r="J279" s="44">
        <f t="shared" si="60"/>
        <v>867.68225846071823</v>
      </c>
      <c r="K279" s="45">
        <f t="shared" si="61"/>
        <v>856.6601300611776</v>
      </c>
      <c r="L279" s="45">
        <f t="shared" si="62"/>
        <v>11.0221282432808</v>
      </c>
      <c r="M279" s="49">
        <f t="shared" si="63"/>
        <v>1.5625981851623429E-7</v>
      </c>
      <c r="N279" s="44">
        <f t="shared" si="52"/>
        <v>1276.2435232456894</v>
      </c>
      <c r="O279" s="45">
        <f t="shared" si="53"/>
        <v>14.56101400218621</v>
      </c>
      <c r="P279" s="51">
        <f t="shared" si="54"/>
        <v>2.6225232592338309E-7</v>
      </c>
      <c r="Q279" s="52">
        <f t="shared" si="64"/>
        <v>1290.8045375101281</v>
      </c>
      <c r="R279" s="18">
        <f t="shared" si="55"/>
        <v>0.20288803058098437</v>
      </c>
      <c r="S279" s="2">
        <f t="shared" si="56"/>
        <v>20.052089101174175</v>
      </c>
      <c r="T279" s="18">
        <f t="shared" si="57"/>
        <v>4.0208627732142815E-2</v>
      </c>
    </row>
    <row r="280" spans="1:20">
      <c r="A280" s="11">
        <v>278</v>
      </c>
      <c r="B280" s="26">
        <v>2.0880000000000001</v>
      </c>
      <c r="C280" s="27">
        <v>1.667</v>
      </c>
      <c r="D280" s="28">
        <v>1.2350000000000001</v>
      </c>
      <c r="E280" s="3">
        <v>0.22692811798560739</v>
      </c>
      <c r="F280" s="3">
        <v>0.60210109674963919</v>
      </c>
      <c r="G280" s="3">
        <v>0.26600000000000001</v>
      </c>
      <c r="H280" s="18">
        <f t="shared" si="58"/>
        <v>3.5703139865637876E-2</v>
      </c>
      <c r="I280" s="2">
        <f t="shared" si="59"/>
        <v>1467.4035699177091</v>
      </c>
      <c r="J280" s="44">
        <f t="shared" si="60"/>
        <v>682.42636253111891</v>
      </c>
      <c r="K280" s="45">
        <f t="shared" si="61"/>
        <v>672.2097857588866</v>
      </c>
      <c r="L280" s="45">
        <f t="shared" si="62"/>
        <v>10.216576565218425</v>
      </c>
      <c r="M280" s="49">
        <f t="shared" si="63"/>
        <v>2.070139362689299E-7</v>
      </c>
      <c r="N280" s="44">
        <f t="shared" si="52"/>
        <v>1035.5440227345136</v>
      </c>
      <c r="O280" s="45">
        <f t="shared" si="53"/>
        <v>14.134448909845771</v>
      </c>
      <c r="P280" s="51">
        <f t="shared" si="54"/>
        <v>3.6568837913917883E-7</v>
      </c>
      <c r="Q280" s="52">
        <f t="shared" si="64"/>
        <v>1049.6784720100477</v>
      </c>
      <c r="R280" s="18">
        <f t="shared" si="55"/>
        <v>0.31450552349461525</v>
      </c>
      <c r="S280" s="2">
        <f t="shared" si="56"/>
        <v>18.235159208501965</v>
      </c>
      <c r="T280" s="18">
        <f t="shared" si="57"/>
        <v>3.3252103135941409E-2</v>
      </c>
    </row>
    <row r="281" spans="1:20">
      <c r="A281" s="11">
        <v>279</v>
      </c>
      <c r="B281" s="26">
        <v>2.0880000000000001</v>
      </c>
      <c r="C281" s="27">
        <v>1.6583333333333332</v>
      </c>
      <c r="D281" s="28">
        <v>1.2350000000000001</v>
      </c>
      <c r="E281" s="3">
        <v>0.23311688914515891</v>
      </c>
      <c r="F281" s="3">
        <v>0.76084103001887726</v>
      </c>
      <c r="G281" s="3">
        <v>0.41099999999999998</v>
      </c>
      <c r="H281" s="18">
        <f t="shared" si="58"/>
        <v>5.6669844912234431E-2</v>
      </c>
      <c r="I281" s="2">
        <f t="shared" si="59"/>
        <v>618.74734418749495</v>
      </c>
      <c r="J281" s="44">
        <f t="shared" si="60"/>
        <v>432.34669831058949</v>
      </c>
      <c r="K281" s="45">
        <f t="shared" si="61"/>
        <v>423.50565873559765</v>
      </c>
      <c r="L281" s="45">
        <f t="shared" si="62"/>
        <v>8.8410392211996367</v>
      </c>
      <c r="M281" s="49">
        <f t="shared" si="63"/>
        <v>3.5379227219957836E-7</v>
      </c>
      <c r="N281" s="44">
        <f t="shared" si="52"/>
        <v>558.46129598542905</v>
      </c>
      <c r="O281" s="45">
        <f t="shared" si="53"/>
        <v>10.648913969152158</v>
      </c>
      <c r="P281" s="51">
        <f t="shared" si="54"/>
        <v>4.9805338310775723E-7</v>
      </c>
      <c r="Q281" s="52">
        <f t="shared" si="64"/>
        <v>569.11021045263465</v>
      </c>
      <c r="R281" s="18">
        <f t="shared" si="55"/>
        <v>0.42854882343959216</v>
      </c>
      <c r="S281" s="2">
        <f t="shared" si="56"/>
        <v>4.2697867249616026</v>
      </c>
      <c r="T281" s="18">
        <f t="shared" si="57"/>
        <v>1.8231078676658331E-3</v>
      </c>
    </row>
    <row r="282" spans="1:20">
      <c r="A282" s="11">
        <v>280</v>
      </c>
      <c r="B282" s="26">
        <v>2.0880000000000001</v>
      </c>
      <c r="C282" s="27">
        <v>1.4766666666666666</v>
      </c>
      <c r="D282" s="28">
        <v>1.2350000000000001</v>
      </c>
      <c r="E282" s="3">
        <v>0.24449244559607058</v>
      </c>
      <c r="F282" s="3">
        <v>0.78817176309760117</v>
      </c>
      <c r="G282" s="3">
        <v>0.435</v>
      </c>
      <c r="H282" s="18">
        <f t="shared" si="58"/>
        <v>6.2905868814822338E-2</v>
      </c>
      <c r="I282" s="2">
        <f t="shared" si="59"/>
        <v>330.70782347522493</v>
      </c>
      <c r="J282" s="44">
        <f t="shared" si="60"/>
        <v>390.07924695312681</v>
      </c>
      <c r="K282" s="45">
        <f t="shared" si="61"/>
        <v>381.52243108905196</v>
      </c>
      <c r="L282" s="45">
        <f t="shared" si="62"/>
        <v>8.5568154647358146</v>
      </c>
      <c r="M282" s="49">
        <f t="shared" si="63"/>
        <v>3.9933897485923415E-7</v>
      </c>
      <c r="N282" s="44">
        <f t="shared" si="52"/>
        <v>488.83135419073551</v>
      </c>
      <c r="O282" s="45">
        <f t="shared" si="53"/>
        <v>10.084923308158977</v>
      </c>
      <c r="P282" s="51">
        <f t="shared" si="54"/>
        <v>5.4062452335933253E-7</v>
      </c>
      <c r="Q282" s="52">
        <f t="shared" si="64"/>
        <v>498.916278039519</v>
      </c>
      <c r="R282" s="18">
        <f t="shared" si="55"/>
        <v>0.35415848776853132</v>
      </c>
      <c r="S282" s="2">
        <f t="shared" si="56"/>
        <v>18.5842556853951</v>
      </c>
      <c r="T282" s="18">
        <f t="shared" si="57"/>
        <v>3.4537455938014001E-2</v>
      </c>
    </row>
    <row r="283" spans="1:20">
      <c r="A283" s="11">
        <v>281</v>
      </c>
      <c r="B283" s="26">
        <v>2.0880000000000001</v>
      </c>
      <c r="C283" s="27">
        <v>1.8890333333333336</v>
      </c>
      <c r="D283" s="28">
        <v>1.2350000000000001</v>
      </c>
      <c r="E283" s="3">
        <v>0.21766418288588218</v>
      </c>
      <c r="F283" s="3">
        <v>0.80581683229526402</v>
      </c>
      <c r="G283" s="3">
        <v>0.72499999999999998</v>
      </c>
      <c r="H283" s="18">
        <f t="shared" si="58"/>
        <v>9.3338633980577956E-2</v>
      </c>
      <c r="I283" s="2">
        <f t="shared" si="59"/>
        <v>286.8478685240683</v>
      </c>
      <c r="J283" s="44">
        <f t="shared" si="60"/>
        <v>264.69089203533832</v>
      </c>
      <c r="K283" s="45">
        <f t="shared" si="61"/>
        <v>257.12825414815859</v>
      </c>
      <c r="L283" s="45">
        <f t="shared" si="62"/>
        <v>7.5626372560320876</v>
      </c>
      <c r="M283" s="49">
        <f t="shared" si="63"/>
        <v>6.3114766361383819E-7</v>
      </c>
      <c r="N283" s="44">
        <f t="shared" si="52"/>
        <v>323.27440469001539</v>
      </c>
      <c r="O283" s="45">
        <f t="shared" si="53"/>
        <v>8.8493367681862338</v>
      </c>
      <c r="P283" s="51">
        <f t="shared" si="54"/>
        <v>8.3315673373958204E-7</v>
      </c>
      <c r="Q283" s="52">
        <f t="shared" si="64"/>
        <v>332.12374229135833</v>
      </c>
      <c r="R283" s="18">
        <f t="shared" si="55"/>
        <v>0.67377339584762452</v>
      </c>
      <c r="S283" s="2">
        <f t="shared" si="56"/>
        <v>7.0657385037759246</v>
      </c>
      <c r="T283" s="18">
        <f t="shared" si="57"/>
        <v>4.9924660603741641E-3</v>
      </c>
    </row>
    <row r="284" spans="1:20">
      <c r="A284" s="11">
        <v>282</v>
      </c>
      <c r="B284" s="26">
        <v>2.0880000000000001</v>
      </c>
      <c r="C284" s="27">
        <v>1.46715</v>
      </c>
      <c r="D284" s="28">
        <v>1.2350000000000001</v>
      </c>
      <c r="E284" s="3">
        <v>0.28773474740305371</v>
      </c>
      <c r="F284" s="3">
        <v>0.86643644117963292</v>
      </c>
      <c r="G284" s="3">
        <v>0.57999999999999996</v>
      </c>
      <c r="H284" s="18">
        <f t="shared" si="58"/>
        <v>9.8709003622992036E-2</v>
      </c>
      <c r="I284" s="2">
        <f t="shared" si="59"/>
        <v>210.30316007399497</v>
      </c>
      <c r="J284" s="44">
        <f t="shared" si="60"/>
        <v>250.57028435240039</v>
      </c>
      <c r="K284" s="45">
        <f t="shared" si="61"/>
        <v>243.13891457830238</v>
      </c>
      <c r="L284" s="45">
        <f t="shared" si="62"/>
        <v>7.4313691006354015</v>
      </c>
      <c r="M284" s="49">
        <f t="shared" si="63"/>
        <v>6.7346265012354508E-7</v>
      </c>
      <c r="N284" s="44">
        <f t="shared" si="52"/>
        <v>285.8180511294662</v>
      </c>
      <c r="O284" s="45">
        <f t="shared" si="53"/>
        <v>8.2551034685704803</v>
      </c>
      <c r="P284" s="51">
        <f t="shared" si="54"/>
        <v>8.151958792808374E-7</v>
      </c>
      <c r="Q284" s="52">
        <f t="shared" si="64"/>
        <v>294.0731554132326</v>
      </c>
      <c r="R284" s="18">
        <f t="shared" si="55"/>
        <v>0.49048214461634454</v>
      </c>
      <c r="S284" s="2">
        <f t="shared" si="56"/>
        <v>15.43411299718197</v>
      </c>
      <c r="T284" s="18">
        <f t="shared" si="57"/>
        <v>2.3821184400978142E-2</v>
      </c>
    </row>
    <row r="285" spans="1:20">
      <c r="A285" s="11">
        <v>283</v>
      </c>
      <c r="B285" s="26">
        <v>2.0880000000000001</v>
      </c>
      <c r="C285" s="27">
        <v>1.6</v>
      </c>
      <c r="D285" s="28">
        <v>1.2350000000000001</v>
      </c>
      <c r="E285" s="3">
        <v>0.2181724342899837</v>
      </c>
      <c r="F285" s="3">
        <v>0.87002237548943751</v>
      </c>
      <c r="G285" s="3">
        <v>0.79800000000000004</v>
      </c>
      <c r="H285" s="18">
        <f t="shared" si="58"/>
        <v>0.10297676205258986</v>
      </c>
      <c r="I285" s="2">
        <f t="shared" si="59"/>
        <v>132.44261453040536</v>
      </c>
      <c r="J285" s="44">
        <f t="shared" si="60"/>
        <v>240.39585548071861</v>
      </c>
      <c r="K285" s="45">
        <f t="shared" si="61"/>
        <v>233.06229018682183</v>
      </c>
      <c r="L285" s="45">
        <f t="shared" si="62"/>
        <v>7.3335645865422787</v>
      </c>
      <c r="M285" s="49">
        <f t="shared" si="63"/>
        <v>7.0735452813215176E-7</v>
      </c>
      <c r="N285" s="44">
        <f t="shared" si="52"/>
        <v>272.85512043932528</v>
      </c>
      <c r="O285" s="45">
        <f t="shared" si="53"/>
        <v>8.1265421225625492</v>
      </c>
      <c r="P285" s="51">
        <f t="shared" si="54"/>
        <v>8.518410918141395E-7</v>
      </c>
      <c r="Q285" s="52">
        <f t="shared" si="64"/>
        <v>280.98166341372894</v>
      </c>
      <c r="R285" s="18">
        <f t="shared" si="55"/>
        <v>0.54787032081166143</v>
      </c>
      <c r="S285" s="2">
        <f t="shared" si="56"/>
        <v>31.344571326859473</v>
      </c>
      <c r="T285" s="18">
        <f t="shared" si="57"/>
        <v>9.8248215166458097E-2</v>
      </c>
    </row>
    <row r="286" spans="1:20">
      <c r="A286" s="11">
        <v>284</v>
      </c>
      <c r="B286" s="26">
        <v>2.0880000000000001</v>
      </c>
      <c r="C286" s="27">
        <v>1.7629999999999999</v>
      </c>
      <c r="D286" s="28">
        <v>1.2350000000000001</v>
      </c>
      <c r="E286" s="3">
        <v>0.2635592429941368</v>
      </c>
      <c r="F286" s="3">
        <v>0.70818592688164672</v>
      </c>
      <c r="G286" s="3">
        <v>0.72499999999999998</v>
      </c>
      <c r="H286" s="18">
        <f t="shared" si="58"/>
        <v>0.11301932815894408</v>
      </c>
      <c r="I286" s="2">
        <f t="shared" si="59"/>
        <v>280.39931430553781</v>
      </c>
      <c r="J286" s="44">
        <f t="shared" si="60"/>
        <v>219.47610443115369</v>
      </c>
      <c r="K286" s="45">
        <f t="shared" si="61"/>
        <v>212.35305846313065</v>
      </c>
      <c r="L286" s="45">
        <f t="shared" si="62"/>
        <v>7.1230451800402683</v>
      </c>
      <c r="M286" s="49">
        <f t="shared" si="63"/>
        <v>7.8798273542383937E-7</v>
      </c>
      <c r="N286" s="44">
        <f t="shared" si="52"/>
        <v>295.46533492821396</v>
      </c>
      <c r="O286" s="45">
        <f t="shared" si="53"/>
        <v>9.2162577746494385</v>
      </c>
      <c r="P286" s="51">
        <f t="shared" si="54"/>
        <v>1.1960387155124981E-6</v>
      </c>
      <c r="Q286" s="52">
        <f t="shared" si="64"/>
        <v>304.68159389890212</v>
      </c>
      <c r="R286" s="18">
        <f t="shared" si="55"/>
        <v>0.69550998739844927</v>
      </c>
      <c r="S286" s="2">
        <f t="shared" si="56"/>
        <v>4.0675879450414776</v>
      </c>
      <c r="T286" s="18">
        <f t="shared" si="57"/>
        <v>1.6545271690646748E-3</v>
      </c>
    </row>
    <row r="287" spans="1:20">
      <c r="A287" s="11">
        <v>285</v>
      </c>
      <c r="B287" s="26">
        <v>2.0880000000000001</v>
      </c>
      <c r="C287" s="27">
        <v>1.478</v>
      </c>
      <c r="D287" s="28">
        <v>1.2350000000000001</v>
      </c>
      <c r="E287" s="3">
        <v>0.35285933802362351</v>
      </c>
      <c r="F287" s="3">
        <v>0.74894930764173107</v>
      </c>
      <c r="G287" s="3">
        <v>0.54900000000000004</v>
      </c>
      <c r="H287" s="18">
        <f t="shared" si="58"/>
        <v>0.11458042340521415</v>
      </c>
      <c r="I287" s="2">
        <f t="shared" si="59"/>
        <v>301.3033678867609</v>
      </c>
      <c r="J287" s="44">
        <f t="shared" si="60"/>
        <v>216.55239167410909</v>
      </c>
      <c r="K287" s="45">
        <f t="shared" si="61"/>
        <v>209.4598648420411</v>
      </c>
      <c r="L287" s="45">
        <f t="shared" si="62"/>
        <v>7.0925260314458241</v>
      </c>
      <c r="M287" s="49">
        <f t="shared" si="63"/>
        <v>8.0062219009002132E-7</v>
      </c>
      <c r="N287" s="44">
        <f t="shared" si="52"/>
        <v>279.63108624914662</v>
      </c>
      <c r="O287" s="45">
        <f t="shared" si="53"/>
        <v>8.8047023140659348</v>
      </c>
      <c r="P287" s="51">
        <f t="shared" si="54"/>
        <v>1.1464112079004653E-6</v>
      </c>
      <c r="Q287" s="52">
        <f t="shared" si="64"/>
        <v>288.43578970962375</v>
      </c>
      <c r="R287" s="18">
        <f t="shared" si="55"/>
        <v>0.56111226753410381</v>
      </c>
      <c r="S287" s="2">
        <f t="shared" si="56"/>
        <v>2.2062418094906682</v>
      </c>
      <c r="T287" s="18">
        <f t="shared" si="57"/>
        <v>4.8675029219446588E-4</v>
      </c>
    </row>
    <row r="288" spans="1:20">
      <c r="A288" s="11">
        <v>286</v>
      </c>
      <c r="B288" s="26">
        <v>2.0880000000000001</v>
      </c>
      <c r="C288" s="27">
        <v>1.895</v>
      </c>
      <c r="D288" s="28">
        <v>1.2350000000000001</v>
      </c>
      <c r="E288" s="3">
        <v>0.24560441014306061</v>
      </c>
      <c r="F288" s="3">
        <v>0.6768386647062995</v>
      </c>
      <c r="G288" s="3">
        <v>0.90600000000000003</v>
      </c>
      <c r="H288" s="18">
        <f t="shared" si="58"/>
        <v>0.13161361616531225</v>
      </c>
      <c r="I288" s="2">
        <f t="shared" si="59"/>
        <v>209.15318740834374</v>
      </c>
      <c r="J288" s="44">
        <f t="shared" si="60"/>
        <v>189.14338612215056</v>
      </c>
      <c r="K288" s="45">
        <f t="shared" si="61"/>
        <v>182.35195338645653</v>
      </c>
      <c r="L288" s="45">
        <f t="shared" si="62"/>
        <v>6.7914317954331862</v>
      </c>
      <c r="M288" s="49">
        <f t="shared" si="63"/>
        <v>9.4026082352068449E-7</v>
      </c>
      <c r="N288" s="44">
        <f t="shared" si="52"/>
        <v>261.69229389662075</v>
      </c>
      <c r="O288" s="45">
        <f t="shared" si="53"/>
        <v>9.1441001274256006</v>
      </c>
      <c r="P288" s="51">
        <f t="shared" si="54"/>
        <v>1.4926047365931312E-6</v>
      </c>
      <c r="Q288" s="52">
        <f t="shared" si="64"/>
        <v>270.83639551665107</v>
      </c>
      <c r="R288" s="18">
        <f t="shared" si="55"/>
        <v>0.79617205249733114</v>
      </c>
      <c r="S288" s="2">
        <f t="shared" si="56"/>
        <v>12.122290011332106</v>
      </c>
      <c r="T288" s="18">
        <f t="shared" si="57"/>
        <v>1.4694991511884217E-2</v>
      </c>
    </row>
    <row r="289" spans="1:20">
      <c r="A289" s="11">
        <v>287</v>
      </c>
      <c r="B289" s="26">
        <v>2.0880000000000001</v>
      </c>
      <c r="C289" s="27">
        <v>1.889</v>
      </c>
      <c r="D289" s="28">
        <v>1.2350000000000001</v>
      </c>
      <c r="E289" s="3">
        <v>0.2580709428685849</v>
      </c>
      <c r="F289" s="3">
        <v>0.8697394625320467</v>
      </c>
      <c r="G289" s="3">
        <v>1.0629999999999999</v>
      </c>
      <c r="H289" s="18">
        <f t="shared" si="58"/>
        <v>0.16225901539875123</v>
      </c>
      <c r="I289" s="2">
        <f t="shared" si="59"/>
        <v>158.19440311897296</v>
      </c>
      <c r="J289" s="44">
        <f t="shared" si="60"/>
        <v>154.272391788991</v>
      </c>
      <c r="K289" s="45">
        <f t="shared" si="61"/>
        <v>147.91165804266743</v>
      </c>
      <c r="L289" s="45">
        <f t="shared" si="62"/>
        <v>6.360732547648758</v>
      </c>
      <c r="M289" s="49">
        <f t="shared" si="63"/>
        <v>1.1986747885250828E-6</v>
      </c>
      <c r="N289" s="44">
        <f t="shared" si="52"/>
        <v>173.2218824241339</v>
      </c>
      <c r="O289" s="45">
        <f t="shared" si="53"/>
        <v>7.0959381564290389</v>
      </c>
      <c r="P289" s="51">
        <f t="shared" si="54"/>
        <v>1.4441041620336843E-6</v>
      </c>
      <c r="Q289" s="52">
        <f t="shared" si="64"/>
        <v>180.31782202466709</v>
      </c>
      <c r="R289" s="18">
        <f t="shared" si="55"/>
        <v>0.99565641232489921</v>
      </c>
      <c r="S289" s="2">
        <f t="shared" si="56"/>
        <v>6.3352387276670505</v>
      </c>
      <c r="T289" s="18">
        <f t="shared" si="57"/>
        <v>4.0135249736532423E-3</v>
      </c>
    </row>
    <row r="290" spans="1:20">
      <c r="A290" s="11">
        <v>288</v>
      </c>
      <c r="B290" s="26">
        <v>2.0880000000000001</v>
      </c>
      <c r="C290" s="27">
        <v>1.5626666666666666</v>
      </c>
      <c r="D290" s="28">
        <v>1.2350000000000001</v>
      </c>
      <c r="E290" s="3">
        <v>0.37745243386400512</v>
      </c>
      <c r="F290" s="3">
        <v>0.73178539992745584</v>
      </c>
      <c r="G290" s="3">
        <v>0.73199999999999998</v>
      </c>
      <c r="H290" s="18">
        <f t="shared" si="58"/>
        <v>0.16342171899508523</v>
      </c>
      <c r="I290" s="2">
        <f t="shared" si="59"/>
        <v>244.46298900265231</v>
      </c>
      <c r="J290" s="44">
        <f t="shared" si="60"/>
        <v>153.20583874093865</v>
      </c>
      <c r="K290" s="45">
        <f t="shared" si="61"/>
        <v>146.85930455009949</v>
      </c>
      <c r="L290" s="45">
        <f t="shared" si="62"/>
        <v>6.3465329821950229</v>
      </c>
      <c r="M290" s="49">
        <f t="shared" si="63"/>
        <v>1.2086441348633258E-6</v>
      </c>
      <c r="N290" s="44">
        <f t="shared" si="52"/>
        <v>199.53547214346915</v>
      </c>
      <c r="O290" s="45">
        <f t="shared" si="53"/>
        <v>8.1082136708856627</v>
      </c>
      <c r="P290" s="51">
        <f t="shared" si="54"/>
        <v>1.7736615102373073E-6</v>
      </c>
      <c r="Q290" s="52">
        <f t="shared" si="64"/>
        <v>207.64368758801635</v>
      </c>
      <c r="R290" s="18">
        <f t="shared" si="55"/>
        <v>0.79425191991515498</v>
      </c>
      <c r="S290" s="2">
        <f t="shared" si="56"/>
        <v>8.5043606441468569</v>
      </c>
      <c r="T290" s="18">
        <f t="shared" si="57"/>
        <v>7.2324149965713961E-3</v>
      </c>
    </row>
    <row r="291" spans="1:20">
      <c r="A291" s="11">
        <v>289</v>
      </c>
      <c r="B291" s="26">
        <v>2.0880000000000001</v>
      </c>
      <c r="C291" s="27">
        <v>1.4726666666666668</v>
      </c>
      <c r="D291" s="28">
        <v>1.2350000000000001</v>
      </c>
      <c r="E291" s="3">
        <v>0.43846650295479966</v>
      </c>
      <c r="F291" s="3">
        <v>0.72747266805375854</v>
      </c>
      <c r="G291" s="3">
        <v>0.67700000000000005</v>
      </c>
      <c r="H291" s="18">
        <f t="shared" si="58"/>
        <v>0.17557454539654849</v>
      </c>
      <c r="I291" s="2">
        <f t="shared" si="59"/>
        <v>240.80646634934132</v>
      </c>
      <c r="J291" s="44">
        <f t="shared" si="60"/>
        <v>142.89970811878939</v>
      </c>
      <c r="K291" s="45">
        <f t="shared" si="61"/>
        <v>136.69407456413555</v>
      </c>
      <c r="L291" s="45">
        <f t="shared" si="62"/>
        <v>6.2056322411407674</v>
      </c>
      <c r="M291" s="49">
        <f t="shared" si="63"/>
        <v>1.3135130838819084E-6</v>
      </c>
      <c r="N291" s="44">
        <f t="shared" si="52"/>
        <v>186.53926994488981</v>
      </c>
      <c r="O291" s="45">
        <f t="shared" si="53"/>
        <v>7.9842744261237897</v>
      </c>
      <c r="P291" s="51">
        <f t="shared" si="54"/>
        <v>1.9394789913753465E-6</v>
      </c>
      <c r="Q291" s="52">
        <f t="shared" si="64"/>
        <v>194.52354631049258</v>
      </c>
      <c r="R291" s="18">
        <f t="shared" si="55"/>
        <v>0.75324568390285707</v>
      </c>
      <c r="S291" s="2">
        <f t="shared" si="56"/>
        <v>11.262287134838553</v>
      </c>
      <c r="T291" s="18">
        <f t="shared" si="57"/>
        <v>1.2683911150755001E-2</v>
      </c>
    </row>
    <row r="292" spans="1:20">
      <c r="A292" s="11">
        <v>290</v>
      </c>
      <c r="B292" s="26">
        <v>2.0880000000000001</v>
      </c>
      <c r="C292" s="27">
        <v>1.5206666666666664</v>
      </c>
      <c r="D292" s="28">
        <v>1.2350000000000001</v>
      </c>
      <c r="E292" s="3">
        <v>0.37798821874907268</v>
      </c>
      <c r="F292" s="3">
        <v>0.67353929684233138</v>
      </c>
      <c r="G292" s="3">
        <v>0.79300000000000004</v>
      </c>
      <c r="H292" s="18">
        <f t="shared" si="58"/>
        <v>0.17729149998706806</v>
      </c>
      <c r="I292" s="2">
        <f t="shared" si="59"/>
        <v>181.85792973623734</v>
      </c>
      <c r="J292" s="44">
        <f t="shared" si="60"/>
        <v>141.55704014060763</v>
      </c>
      <c r="K292" s="45">
        <f t="shared" si="61"/>
        <v>135.37028002893879</v>
      </c>
      <c r="L292" s="45">
        <f t="shared" si="62"/>
        <v>6.1867587832440423</v>
      </c>
      <c r="M292" s="49">
        <f t="shared" si="63"/>
        <v>1.3284247776598777E-6</v>
      </c>
      <c r="N292" s="44">
        <f t="shared" si="52"/>
        <v>194.89427786163321</v>
      </c>
      <c r="O292" s="45">
        <f t="shared" si="53"/>
        <v>8.4642280318509897</v>
      </c>
      <c r="P292" s="51">
        <f t="shared" si="54"/>
        <v>2.1187635091371529E-6</v>
      </c>
      <c r="Q292" s="52">
        <f t="shared" si="64"/>
        <v>203.35850801224771</v>
      </c>
      <c r="R292" s="18">
        <f t="shared" si="55"/>
        <v>0.74990825656587345</v>
      </c>
      <c r="S292" s="2">
        <f t="shared" si="56"/>
        <v>5.4340155654636302</v>
      </c>
      <c r="T292" s="18">
        <f t="shared" si="57"/>
        <v>2.9528525165701011E-3</v>
      </c>
    </row>
    <row r="293" spans="1:20">
      <c r="A293" s="11">
        <v>291</v>
      </c>
      <c r="B293" s="26">
        <v>2.0880000000000001</v>
      </c>
      <c r="C293" s="27">
        <v>2.1139999999999999</v>
      </c>
      <c r="D293" s="28">
        <v>1.2350000000000001</v>
      </c>
      <c r="E293" s="3">
        <v>0.27087734662298585</v>
      </c>
      <c r="F293" s="3">
        <v>0.81166928112036962</v>
      </c>
      <c r="G293" s="3">
        <v>1.375</v>
      </c>
      <c r="H293" s="18">
        <f t="shared" si="58"/>
        <v>0.22029865624241277</v>
      </c>
      <c r="I293" s="2">
        <f t="shared" si="59"/>
        <v>133.38191603842793</v>
      </c>
      <c r="J293" s="44">
        <f t="shared" si="60"/>
        <v>114.72317666059165</v>
      </c>
      <c r="K293" s="45">
        <f t="shared" si="61"/>
        <v>108.94301585567014</v>
      </c>
      <c r="L293" s="45">
        <f t="shared" si="62"/>
        <v>5.7801590958810838</v>
      </c>
      <c r="M293" s="49">
        <f t="shared" si="63"/>
        <v>1.70904043066634E-6</v>
      </c>
      <c r="N293" s="44">
        <f t="shared" si="52"/>
        <v>136.10326433314748</v>
      </c>
      <c r="O293" s="45">
        <f t="shared" si="53"/>
        <v>6.8538249752627731</v>
      </c>
      <c r="P293" s="51">
        <f t="shared" si="54"/>
        <v>2.2372445327716967E-6</v>
      </c>
      <c r="Q293" s="52">
        <f t="shared" si="64"/>
        <v>142.95709154565478</v>
      </c>
      <c r="R293" s="18">
        <f t="shared" si="55"/>
        <v>1.3281536560837308</v>
      </c>
      <c r="S293" s="2">
        <f t="shared" si="56"/>
        <v>3.4070068302741223</v>
      </c>
      <c r="T293" s="18">
        <f t="shared" si="57"/>
        <v>1.1607695541534522E-3</v>
      </c>
    </row>
    <row r="294" spans="1:20">
      <c r="A294" s="11">
        <v>292</v>
      </c>
      <c r="B294" s="26">
        <v>2.0880000000000001</v>
      </c>
      <c r="C294" s="27">
        <v>1.9569999999999999</v>
      </c>
      <c r="D294" s="28">
        <v>1.2350000000000001</v>
      </c>
      <c r="E294" s="3">
        <v>0.24462467696884138</v>
      </c>
      <c r="F294" s="3">
        <v>0.85702613158732477</v>
      </c>
      <c r="G294" s="3">
        <v>1.875</v>
      </c>
      <c r="H294" s="18">
        <f t="shared" si="58"/>
        <v>0.27129263295305239</v>
      </c>
      <c r="I294" s="2">
        <f t="shared" si="59"/>
        <v>53.207849327849182</v>
      </c>
      <c r="J294" s="44">
        <f t="shared" si="60"/>
        <v>93.880833701694485</v>
      </c>
      <c r="K294" s="45">
        <f t="shared" si="61"/>
        <v>88.465358379831997</v>
      </c>
      <c r="L294" s="45">
        <f t="shared" si="62"/>
        <v>5.4154731459261027</v>
      </c>
      <c r="M294" s="49">
        <f t="shared" si="63"/>
        <v>2.1759363680544502E-6</v>
      </c>
      <c r="N294" s="44">
        <f t="shared" si="52"/>
        <v>105.10904009170321</v>
      </c>
      <c r="O294" s="45">
        <f t="shared" si="53"/>
        <v>6.1644688248005926</v>
      </c>
      <c r="P294" s="51">
        <f t="shared" si="54"/>
        <v>2.6695548022371116E-6</v>
      </c>
      <c r="Q294" s="52">
        <f t="shared" si="64"/>
        <v>111.2735115860586</v>
      </c>
      <c r="R294" s="18">
        <f t="shared" si="55"/>
        <v>1.2965618168146384</v>
      </c>
      <c r="S294" s="2">
        <f t="shared" si="56"/>
        <v>30.850036436552614</v>
      </c>
      <c r="T294" s="18">
        <f t="shared" si="57"/>
        <v>9.5172474813662394E-2</v>
      </c>
    </row>
    <row r="295" spans="1:20">
      <c r="A295" s="11">
        <v>293</v>
      </c>
      <c r="B295" s="26">
        <v>2.0880000000000001</v>
      </c>
      <c r="C295" s="27">
        <v>1.5516666666666667</v>
      </c>
      <c r="D295" s="28">
        <v>1.2350000000000001</v>
      </c>
      <c r="E295" s="3">
        <v>0.42642974793626232</v>
      </c>
      <c r="F295" s="3">
        <v>0.67331891840947933</v>
      </c>
      <c r="G295" s="3">
        <v>1.0980000000000001</v>
      </c>
      <c r="H295" s="18">
        <f t="shared" si="58"/>
        <v>0.27694038845498559</v>
      </c>
      <c r="I295" s="2">
        <f t="shared" si="59"/>
        <v>118.62765634500366</v>
      </c>
      <c r="J295" s="44">
        <f t="shared" si="60"/>
        <v>92.041911856627308</v>
      </c>
      <c r="K295" s="45">
        <f t="shared" si="61"/>
        <v>86.661249137017819</v>
      </c>
      <c r="L295" s="45">
        <f t="shared" si="62"/>
        <v>5.3806604910401026</v>
      </c>
      <c r="M295" s="49">
        <f t="shared" si="63"/>
        <v>2.2285693870069094E-6</v>
      </c>
      <c r="N295" s="44">
        <f t="shared" si="52"/>
        <v>124.79402040822565</v>
      </c>
      <c r="O295" s="45">
        <f t="shared" si="53"/>
        <v>7.5069391526758631</v>
      </c>
      <c r="P295" s="51">
        <f t="shared" si="54"/>
        <v>3.5555643389408138E-6</v>
      </c>
      <c r="Q295" s="52">
        <f t="shared" si="64"/>
        <v>132.30096311646585</v>
      </c>
      <c r="R295" s="18">
        <f t="shared" si="55"/>
        <v>1.0397138097804475</v>
      </c>
      <c r="S295" s="2">
        <f t="shared" si="56"/>
        <v>5.3083961948590721</v>
      </c>
      <c r="T295" s="18">
        <f t="shared" si="57"/>
        <v>2.8179070161594272E-3</v>
      </c>
    </row>
    <row r="296" spans="1:20">
      <c r="A296" s="11">
        <v>294</v>
      </c>
      <c r="B296" s="26">
        <v>2.0880000000000001</v>
      </c>
      <c r="C296" s="27">
        <v>1.8970000000000002</v>
      </c>
      <c r="D296" s="28">
        <v>1.2350000000000001</v>
      </c>
      <c r="E296" s="3">
        <v>0.28909999954118232</v>
      </c>
      <c r="F296" s="29">
        <v>1</v>
      </c>
      <c r="G296" s="3">
        <v>1.625</v>
      </c>
      <c r="H296" s="18">
        <f t="shared" si="58"/>
        <v>0.27786760612031142</v>
      </c>
      <c r="I296" s="2">
        <f t="shared" si="59"/>
        <v>76.760913805780831</v>
      </c>
      <c r="J296" s="44">
        <f t="shared" si="60"/>
        <v>91.747105262509365</v>
      </c>
      <c r="K296" s="45">
        <f t="shared" si="61"/>
        <v>86.372068824778566</v>
      </c>
      <c r="L296" s="45">
        <f t="shared" si="62"/>
        <v>5.3750342005039027</v>
      </c>
      <c r="M296" s="49">
        <f t="shared" si="63"/>
        <v>2.2372269056647794E-6</v>
      </c>
      <c r="N296" s="44">
        <f t="shared" si="52"/>
        <v>86.372068824778566</v>
      </c>
      <c r="O296" s="45">
        <f t="shared" si="53"/>
        <v>5.3750342005039027</v>
      </c>
      <c r="P296" s="51">
        <f t="shared" si="54"/>
        <v>2.2372269056647794E-6</v>
      </c>
      <c r="Q296" s="52">
        <f t="shared" si="64"/>
        <v>91.747105262509379</v>
      </c>
      <c r="R296" s="18">
        <f t="shared" si="55"/>
        <v>1.4863710846179734</v>
      </c>
      <c r="S296" s="2">
        <f t="shared" si="56"/>
        <v>8.5310101773554834</v>
      </c>
      <c r="T296" s="18">
        <f t="shared" si="57"/>
        <v>7.277813464614283E-3</v>
      </c>
    </row>
    <row r="297" spans="1:20">
      <c r="A297" s="11">
        <v>295</v>
      </c>
      <c r="B297" s="26">
        <v>2.0880000000000001</v>
      </c>
      <c r="C297" s="27">
        <v>2.1875</v>
      </c>
      <c r="D297" s="28">
        <v>1.2350000000000001</v>
      </c>
      <c r="E297" s="3">
        <v>0.2678088926473261</v>
      </c>
      <c r="F297" s="3">
        <v>0.78106797838818987</v>
      </c>
      <c r="G297" s="3">
        <v>1.8129999999999999</v>
      </c>
      <c r="H297" s="18">
        <f t="shared" si="58"/>
        <v>0.28718335255098598</v>
      </c>
      <c r="I297" s="2">
        <f t="shared" si="59"/>
        <v>82.193061328304012</v>
      </c>
      <c r="J297" s="44">
        <f t="shared" si="60"/>
        <v>88.890147055801421</v>
      </c>
      <c r="K297" s="45">
        <f t="shared" si="61"/>
        <v>83.57030373388055</v>
      </c>
      <c r="L297" s="45">
        <f t="shared" si="62"/>
        <v>5.3198409974575425</v>
      </c>
      <c r="M297" s="49">
        <f t="shared" si="63"/>
        <v>2.3244633319998733E-6</v>
      </c>
      <c r="N297" s="44">
        <f t="shared" si="52"/>
        <v>107.88610592240929</v>
      </c>
      <c r="O297" s="45">
        <f t="shared" si="53"/>
        <v>6.5567511715022428</v>
      </c>
      <c r="P297" s="51">
        <f t="shared" si="54"/>
        <v>3.1789850473704736E-6</v>
      </c>
      <c r="Q297" s="52">
        <f t="shared" si="64"/>
        <v>114.44286027289658</v>
      </c>
      <c r="R297" s="18">
        <f t="shared" si="55"/>
        <v>1.5364591936274492</v>
      </c>
      <c r="S297" s="2">
        <f t="shared" si="56"/>
        <v>15.253216016136278</v>
      </c>
      <c r="T297" s="18">
        <f t="shared" si="57"/>
        <v>2.3266059883491629E-2</v>
      </c>
    </row>
    <row r="298" spans="1:20">
      <c r="A298" s="11">
        <v>296</v>
      </c>
      <c r="B298" s="26">
        <v>2.0880000000000001</v>
      </c>
      <c r="C298" s="27">
        <v>2.1364999999999998</v>
      </c>
      <c r="D298" s="28">
        <v>1.2350000000000001</v>
      </c>
      <c r="E298" s="3">
        <v>0.30583168752897377</v>
      </c>
      <c r="F298" s="3">
        <v>0.87990674296499249</v>
      </c>
      <c r="G298" s="3">
        <v>1.75</v>
      </c>
      <c r="H298" s="18">
        <f t="shared" si="58"/>
        <v>0.31656069668198977</v>
      </c>
      <c r="I298" s="2">
        <f t="shared" si="59"/>
        <v>95.348288346370865</v>
      </c>
      <c r="J298" s="44">
        <f t="shared" si="60"/>
        <v>80.974963089133084</v>
      </c>
      <c r="K298" s="45">
        <f t="shared" si="61"/>
        <v>75.814844519722214</v>
      </c>
      <c r="L298" s="45">
        <f t="shared" si="62"/>
        <v>5.1601159669285988</v>
      </c>
      <c r="M298" s="49">
        <f t="shared" si="63"/>
        <v>2.6024822805173755E-6</v>
      </c>
      <c r="N298" s="44">
        <f t="shared" si="52"/>
        <v>87.759096707973754</v>
      </c>
      <c r="O298" s="45">
        <f t="shared" si="53"/>
        <v>5.7581911051943342</v>
      </c>
      <c r="P298" s="51">
        <f t="shared" si="54"/>
        <v>3.0900864578501739E-6</v>
      </c>
      <c r="Q298" s="52">
        <f t="shared" si="64"/>
        <v>93.517290903254533</v>
      </c>
      <c r="R298" s="18">
        <f t="shared" si="55"/>
        <v>1.7670487885744</v>
      </c>
      <c r="S298" s="2">
        <f t="shared" si="56"/>
        <v>0.97421648996571153</v>
      </c>
      <c r="T298" s="18">
        <f t="shared" si="57"/>
        <v>9.490977693211113E-5</v>
      </c>
    </row>
    <row r="299" spans="1:20">
      <c r="A299" s="11">
        <v>297</v>
      </c>
      <c r="B299" s="26">
        <v>2.0880000000000001</v>
      </c>
      <c r="C299" s="27">
        <v>1.5153333333333334</v>
      </c>
      <c r="D299" s="28">
        <v>1.2350000000000001</v>
      </c>
      <c r="E299" s="3">
        <v>0.41078851381159154</v>
      </c>
      <c r="F299" s="3">
        <v>0.74879791207996593</v>
      </c>
      <c r="G299" s="3">
        <v>1.3420000000000001</v>
      </c>
      <c r="H299" s="18">
        <f t="shared" si="58"/>
        <v>0.32606731759383023</v>
      </c>
      <c r="I299" s="2">
        <f t="shared" si="59"/>
        <v>67.721845939682453</v>
      </c>
      <c r="J299" s="44">
        <f t="shared" si="60"/>
        <v>78.716982732553774</v>
      </c>
      <c r="K299" s="45">
        <f t="shared" si="61"/>
        <v>73.604432903931496</v>
      </c>
      <c r="L299" s="45">
        <f t="shared" si="62"/>
        <v>5.1125471352647356</v>
      </c>
      <c r="M299" s="49">
        <f t="shared" si="63"/>
        <v>2.6933575404219131E-6</v>
      </c>
      <c r="N299" s="44">
        <f t="shared" si="52"/>
        <v>98.278019260242004</v>
      </c>
      <c r="O299" s="45">
        <f t="shared" si="53"/>
        <v>6.557746224586408</v>
      </c>
      <c r="P299" s="51">
        <f t="shared" si="54"/>
        <v>3.8574546826470007E-6</v>
      </c>
      <c r="Q299" s="52">
        <f t="shared" si="64"/>
        <v>104.8357693422831</v>
      </c>
      <c r="R299" s="18">
        <f t="shared" si="55"/>
        <v>1.0786043469776412</v>
      </c>
      <c r="S299" s="2">
        <f t="shared" si="56"/>
        <v>19.627097840712288</v>
      </c>
      <c r="T299" s="18">
        <f t="shared" si="57"/>
        <v>3.8522296964889291E-2</v>
      </c>
    </row>
    <row r="300" spans="1:20">
      <c r="A300" s="11">
        <v>298</v>
      </c>
      <c r="B300" s="26">
        <v>2.0880000000000001</v>
      </c>
      <c r="C300" s="27">
        <v>2.0082499999999999</v>
      </c>
      <c r="D300" s="28">
        <v>1.2350000000000001</v>
      </c>
      <c r="E300" s="3">
        <v>0.27555085045970173</v>
      </c>
      <c r="F300" s="3">
        <v>0.8679035903157708</v>
      </c>
      <c r="G300" s="3">
        <v>2.0739999999999998</v>
      </c>
      <c r="H300" s="18">
        <f t="shared" si="58"/>
        <v>0.33802355979835985</v>
      </c>
      <c r="I300" s="2">
        <f t="shared" si="59"/>
        <v>52.46201493376428</v>
      </c>
      <c r="J300" s="44">
        <f t="shared" si="60"/>
        <v>76.056214674304513</v>
      </c>
      <c r="K300" s="45">
        <f t="shared" si="61"/>
        <v>71.000968140554008</v>
      </c>
      <c r="L300" s="45">
        <f t="shared" si="62"/>
        <v>5.0552437254993565</v>
      </c>
      <c r="M300" s="49">
        <f t="shared" si="63"/>
        <v>2.8082511342771516E-6</v>
      </c>
      <c r="N300" s="44">
        <f t="shared" si="52"/>
        <v>83.324722022915367</v>
      </c>
      <c r="O300" s="45">
        <f t="shared" si="53"/>
        <v>5.7140949368791549</v>
      </c>
      <c r="P300" s="51">
        <f t="shared" si="54"/>
        <v>3.392135904447869E-6</v>
      </c>
      <c r="Q300" s="52">
        <f t="shared" si="64"/>
        <v>89.038820351930426</v>
      </c>
      <c r="R300" s="18">
        <f t="shared" si="55"/>
        <v>1.5919944033854974</v>
      </c>
      <c r="S300" s="2">
        <f t="shared" si="56"/>
        <v>23.240385564826543</v>
      </c>
      <c r="T300" s="18">
        <f t="shared" si="57"/>
        <v>5.4011552120179794E-2</v>
      </c>
    </row>
    <row r="301" spans="1:20">
      <c r="A301" s="11">
        <v>299</v>
      </c>
      <c r="B301" s="26">
        <v>2.0880000000000001</v>
      </c>
      <c r="C301" s="27">
        <v>2.1720000000000002</v>
      </c>
      <c r="D301" s="28">
        <v>1.2350000000000001</v>
      </c>
      <c r="E301" s="3">
        <v>0.33821879602830324</v>
      </c>
      <c r="F301" s="3">
        <v>0.50146631886465687</v>
      </c>
      <c r="G301" s="3">
        <v>1.708</v>
      </c>
      <c r="H301" s="18">
        <f t="shared" si="58"/>
        <v>0.34168197507958925</v>
      </c>
      <c r="I301" s="2">
        <f t="shared" si="59"/>
        <v>115.05417530733202</v>
      </c>
      <c r="J301" s="44">
        <f t="shared" si="60"/>
        <v>75.278997460794699</v>
      </c>
      <c r="K301" s="45">
        <f t="shared" si="61"/>
        <v>70.24075529418721</v>
      </c>
      <c r="L301" s="45">
        <f t="shared" si="62"/>
        <v>5.0382393230695959</v>
      </c>
      <c r="M301" s="49">
        <f t="shared" si="63"/>
        <v>2.8435378920093828E-6</v>
      </c>
      <c r="N301" s="44">
        <f t="shared" si="52"/>
        <v>118.35836821281222</v>
      </c>
      <c r="O301" s="45">
        <f t="shared" si="53"/>
        <v>9.1592925163721919</v>
      </c>
      <c r="P301" s="51">
        <f t="shared" si="54"/>
        <v>5.8005467336583299E-6</v>
      </c>
      <c r="Q301" s="52">
        <f t="shared" si="64"/>
        <v>127.51766652973114</v>
      </c>
      <c r="R301" s="18">
        <f t="shared" si="55"/>
        <v>1.6223848411361466</v>
      </c>
      <c r="S301" s="2">
        <f t="shared" si="56"/>
        <v>5.0125971231764286</v>
      </c>
      <c r="T301" s="18">
        <f t="shared" si="57"/>
        <v>2.5126129919276607E-3</v>
      </c>
    </row>
    <row r="302" spans="1:20">
      <c r="A302" s="11">
        <v>300</v>
      </c>
      <c r="B302" s="26">
        <v>2.0880000000000001</v>
      </c>
      <c r="C302" s="27">
        <v>2.03925</v>
      </c>
      <c r="D302" s="28">
        <v>1.2350000000000001</v>
      </c>
      <c r="E302" s="3">
        <v>0.31382047614750402</v>
      </c>
      <c r="F302" s="3">
        <v>0.97012328813578086</v>
      </c>
      <c r="G302" s="3">
        <v>1.9379999999999999</v>
      </c>
      <c r="H302" s="18">
        <f t="shared" si="58"/>
        <v>0.35972573861385082</v>
      </c>
      <c r="I302" s="2">
        <f t="shared" si="59"/>
        <v>71.171412897703433</v>
      </c>
      <c r="J302" s="44">
        <f t="shared" si="60"/>
        <v>71.675233785967535</v>
      </c>
      <c r="K302" s="45">
        <f t="shared" si="61"/>
        <v>66.717494534809774</v>
      </c>
      <c r="L302" s="45">
        <f t="shared" si="62"/>
        <v>4.9577362327063161</v>
      </c>
      <c r="M302" s="49">
        <f t="shared" si="63"/>
        <v>3.0184514454236998E-6</v>
      </c>
      <c r="N302" s="44">
        <f t="shared" si="52"/>
        <v>69.29991236674941</v>
      </c>
      <c r="O302" s="45">
        <f t="shared" si="53"/>
        <v>5.0906108988426126</v>
      </c>
      <c r="P302" s="51">
        <f t="shared" si="54"/>
        <v>3.1502053192478099E-6</v>
      </c>
      <c r="Q302" s="52">
        <f t="shared" si="64"/>
        <v>74.390526415797339</v>
      </c>
      <c r="R302" s="18">
        <f t="shared" si="55"/>
        <v>1.8956045851319636</v>
      </c>
      <c r="S302" s="2">
        <f t="shared" si="56"/>
        <v>2.1875859065034224</v>
      </c>
      <c r="T302" s="18">
        <f t="shared" si="57"/>
        <v>4.7855320983324008E-4</v>
      </c>
    </row>
    <row r="303" spans="1:20">
      <c r="A303" s="11">
        <v>301</v>
      </c>
      <c r="B303" s="26">
        <v>2.0880000000000001</v>
      </c>
      <c r="C303" s="27">
        <v>2.0859999999999999</v>
      </c>
      <c r="D303" s="28">
        <v>1.2350000000000001</v>
      </c>
      <c r="E303" s="3">
        <v>0.33482918435837178</v>
      </c>
      <c r="F303" s="3">
        <v>0.78417890219901221</v>
      </c>
      <c r="G303" s="3">
        <v>1.83</v>
      </c>
      <c r="H303" s="18">
        <f t="shared" si="58"/>
        <v>0.36241891671893589</v>
      </c>
      <c r="I303" s="2">
        <f t="shared" si="59"/>
        <v>90.113834887297784</v>
      </c>
      <c r="J303" s="44">
        <f t="shared" si="60"/>
        <v>71.167887212809021</v>
      </c>
      <c r="K303" s="45">
        <f t="shared" si="61"/>
        <v>66.221708892233536</v>
      </c>
      <c r="L303" s="45">
        <f t="shared" si="62"/>
        <v>4.9461752758944302</v>
      </c>
      <c r="M303" s="49">
        <f t="shared" si="63"/>
        <v>3.0446810710973604E-6</v>
      </c>
      <c r="N303" s="44">
        <f t="shared" si="52"/>
        <v>85.208371456614628</v>
      </c>
      <c r="O303" s="45">
        <f t="shared" si="53"/>
        <v>6.1154454643975997</v>
      </c>
      <c r="P303" s="51">
        <f t="shared" si="54"/>
        <v>4.1454872252543285E-6</v>
      </c>
      <c r="Q303" s="52">
        <f t="shared" si="64"/>
        <v>91.323821066499448</v>
      </c>
      <c r="R303" s="18">
        <f t="shared" si="55"/>
        <v>1.8178363709949235</v>
      </c>
      <c r="S303" s="2">
        <f t="shared" si="56"/>
        <v>0.66467918060527953</v>
      </c>
      <c r="T303" s="18">
        <f t="shared" si="57"/>
        <v>4.4179841313010576E-5</v>
      </c>
    </row>
    <row r="304" spans="1:20">
      <c r="A304" s="11">
        <v>302</v>
      </c>
      <c r="B304" s="26">
        <v>2.0880000000000001</v>
      </c>
      <c r="C304" s="27">
        <v>2.15</v>
      </c>
      <c r="D304" s="28">
        <v>1.2350000000000001</v>
      </c>
      <c r="E304" s="3">
        <v>0.29869483918235723</v>
      </c>
      <c r="F304" s="29">
        <v>1</v>
      </c>
      <c r="G304" s="3">
        <v>2.125</v>
      </c>
      <c r="H304" s="18">
        <f t="shared" si="58"/>
        <v>0.37542493705900321</v>
      </c>
      <c r="I304" s="2">
        <f t="shared" si="59"/>
        <v>64.102022261699943</v>
      </c>
      <c r="J304" s="44">
        <f t="shared" si="60"/>
        <v>68.819453595842077</v>
      </c>
      <c r="K304" s="45">
        <f t="shared" si="61"/>
        <v>63.927559495676412</v>
      </c>
      <c r="L304" s="45">
        <f t="shared" si="62"/>
        <v>4.8918909283795324</v>
      </c>
      <c r="M304" s="49">
        <f t="shared" si="63"/>
        <v>3.1717861317947601E-6</v>
      </c>
      <c r="N304" s="44">
        <f t="shared" si="52"/>
        <v>63.927559495676412</v>
      </c>
      <c r="O304" s="45">
        <f t="shared" si="53"/>
        <v>4.8918909283795324</v>
      </c>
      <c r="P304" s="51">
        <f t="shared" si="54"/>
        <v>3.1717861317947601E-6</v>
      </c>
      <c r="Q304" s="52">
        <f t="shared" si="64"/>
        <v>68.819453595842077</v>
      </c>
      <c r="R304" s="18">
        <f t="shared" si="55"/>
        <v>2.050874993124892</v>
      </c>
      <c r="S304" s="2">
        <f t="shared" si="56"/>
        <v>3.4882356176521427</v>
      </c>
      <c r="T304" s="18">
        <f t="shared" si="57"/>
        <v>1.2167787724257026E-3</v>
      </c>
    </row>
    <row r="305" spans="1:20">
      <c r="A305" s="11">
        <v>303</v>
      </c>
      <c r="B305" s="26">
        <v>2.0880000000000001</v>
      </c>
      <c r="C305" s="27">
        <v>1.9029999999999998</v>
      </c>
      <c r="D305" s="28">
        <v>1.2350000000000001</v>
      </c>
      <c r="E305" s="3">
        <v>0.37369874483147381</v>
      </c>
      <c r="F305" s="3">
        <v>0.60442311731101617</v>
      </c>
      <c r="G305" s="3">
        <v>1.708</v>
      </c>
      <c r="H305" s="18">
        <f t="shared" si="58"/>
        <v>0.3775252195271141</v>
      </c>
      <c r="I305" s="2">
        <f t="shared" si="59"/>
        <v>90.628158456638516</v>
      </c>
      <c r="J305" s="44">
        <f t="shared" si="60"/>
        <v>68.455271404129462</v>
      </c>
      <c r="K305" s="45">
        <f t="shared" si="61"/>
        <v>63.571911911109574</v>
      </c>
      <c r="L305" s="45">
        <f t="shared" si="62"/>
        <v>4.8833563006413403</v>
      </c>
      <c r="M305" s="49">
        <f t="shared" si="63"/>
        <v>3.1923785427837202E-6</v>
      </c>
      <c r="N305" s="44">
        <f t="shared" si="52"/>
        <v>97.723189303542924</v>
      </c>
      <c r="O305" s="45">
        <f t="shared" si="53"/>
        <v>7.5966084615231679</v>
      </c>
      <c r="P305" s="51">
        <f t="shared" si="54"/>
        <v>5.6206156597231393E-6</v>
      </c>
      <c r="Q305" s="52">
        <f t="shared" si="64"/>
        <v>105.31980338568174</v>
      </c>
      <c r="R305" s="18">
        <f t="shared" si="55"/>
        <v>1.5843985058369769</v>
      </c>
      <c r="S305" s="2">
        <f t="shared" si="56"/>
        <v>7.236621438116102</v>
      </c>
      <c r="T305" s="18">
        <f t="shared" si="57"/>
        <v>5.2368689838601561E-3</v>
      </c>
    </row>
    <row r="306" spans="1:20">
      <c r="A306" s="11">
        <v>304</v>
      </c>
      <c r="B306" s="26">
        <v>2.0880000000000001</v>
      </c>
      <c r="C306" s="27">
        <v>2.0045000000000002</v>
      </c>
      <c r="D306" s="28">
        <v>1.2350000000000001</v>
      </c>
      <c r="E306" s="3">
        <v>0.30575379211546477</v>
      </c>
      <c r="F306" s="3">
        <v>0.95701404947847812</v>
      </c>
      <c r="G306" s="3">
        <v>2.125</v>
      </c>
      <c r="H306" s="18">
        <f t="shared" si="58"/>
        <v>0.38429722614129452</v>
      </c>
      <c r="I306" s="2">
        <f t="shared" si="59"/>
        <v>55.182756909532948</v>
      </c>
      <c r="J306" s="44">
        <f t="shared" si="60"/>
        <v>67.307920906118781</v>
      </c>
      <c r="K306" s="45">
        <f t="shared" si="61"/>
        <v>62.451660765242998</v>
      </c>
      <c r="L306" s="45">
        <f t="shared" si="62"/>
        <v>4.8562568819760443</v>
      </c>
      <c r="M306" s="49">
        <f t="shared" si="63"/>
        <v>3.2588997445518311E-6</v>
      </c>
      <c r="N306" s="44">
        <f t="shared" si="52"/>
        <v>65.936092010796486</v>
      </c>
      <c r="O306" s="45">
        <f t="shared" si="53"/>
        <v>5.0476383281002661</v>
      </c>
      <c r="P306" s="51">
        <f t="shared" si="54"/>
        <v>3.4655090921350362E-6</v>
      </c>
      <c r="Q306" s="52">
        <f t="shared" si="64"/>
        <v>70.983733804405844</v>
      </c>
      <c r="R306" s="18">
        <f t="shared" si="55"/>
        <v>1.8736186960352448</v>
      </c>
      <c r="S306" s="2">
        <f t="shared" si="56"/>
        <v>11.829708421870833</v>
      </c>
      <c r="T306" s="18">
        <f t="shared" si="57"/>
        <v>1.3994200134648175E-2</v>
      </c>
    </row>
    <row r="307" spans="1:20">
      <c r="A307" s="11">
        <v>305</v>
      </c>
      <c r="B307" s="26">
        <v>2.0880000000000001</v>
      </c>
      <c r="C307" s="27">
        <v>1.6760000000000002</v>
      </c>
      <c r="D307" s="28">
        <v>1.2350000000000001</v>
      </c>
      <c r="E307" s="3">
        <v>0.43452984911143039</v>
      </c>
      <c r="F307" s="3">
        <v>0.67903866767826815</v>
      </c>
      <c r="G307" s="3">
        <v>1.625</v>
      </c>
      <c r="H307" s="18">
        <f t="shared" si="58"/>
        <v>0.41764707420282654</v>
      </c>
      <c r="I307" s="2">
        <f t="shared" si="59"/>
        <v>76.858562937057144</v>
      </c>
      <c r="J307" s="44">
        <f t="shared" si="60"/>
        <v>62.196184534568722</v>
      </c>
      <c r="K307" s="45">
        <f t="shared" si="61"/>
        <v>57.464786616330073</v>
      </c>
      <c r="L307" s="45">
        <f t="shared" si="62"/>
        <v>4.7313943290556422</v>
      </c>
      <c r="M307" s="49">
        <f t="shared" si="63"/>
        <v>3.5891830098442004E-6</v>
      </c>
      <c r="N307" s="44">
        <f t="shared" si="52"/>
        <v>82.29056303410907</v>
      </c>
      <c r="O307" s="45">
        <f t="shared" si="53"/>
        <v>6.676265823107979</v>
      </c>
      <c r="P307" s="51">
        <f t="shared" si="54"/>
        <v>5.6797050749565496E-6</v>
      </c>
      <c r="Q307" s="52">
        <f t="shared" si="64"/>
        <v>88.966834536922121</v>
      </c>
      <c r="R307" s="18">
        <f t="shared" si="55"/>
        <v>1.5103772172432899</v>
      </c>
      <c r="S307" s="2">
        <f t="shared" si="56"/>
        <v>7.053709708105238</v>
      </c>
      <c r="T307" s="18">
        <f t="shared" si="57"/>
        <v>4.9754820646218086E-3</v>
      </c>
    </row>
    <row r="308" spans="1:20">
      <c r="A308" s="11">
        <v>306</v>
      </c>
      <c r="B308" s="26">
        <v>2.0880000000000001</v>
      </c>
      <c r="C308" s="27">
        <v>2.2696666666666663</v>
      </c>
      <c r="D308" s="28">
        <v>1.2350000000000001</v>
      </c>
      <c r="E308" s="3">
        <v>0.31459127163318235</v>
      </c>
      <c r="F308" s="3">
        <v>0.80936863864797304</v>
      </c>
      <c r="G308" s="3">
        <v>2.2570000000000001</v>
      </c>
      <c r="H308" s="18">
        <f t="shared" si="58"/>
        <v>0.41996654099328279</v>
      </c>
      <c r="I308" s="2">
        <f t="shared" si="59"/>
        <v>67.674459369875251</v>
      </c>
      <c r="J308" s="44">
        <f t="shared" si="60"/>
        <v>61.870613000400596</v>
      </c>
      <c r="K308" s="45">
        <f t="shared" si="61"/>
        <v>57.147409751349386</v>
      </c>
      <c r="L308" s="45">
        <f t="shared" si="62"/>
        <v>4.7231996367357736</v>
      </c>
      <c r="M308" s="49">
        <f t="shared" si="63"/>
        <v>3.6123154359916214E-6</v>
      </c>
      <c r="N308" s="44">
        <f t="shared" si="52"/>
        <v>71.573011399574739</v>
      </c>
      <c r="O308" s="45">
        <f t="shared" si="53"/>
        <v>5.7017578068566266</v>
      </c>
      <c r="P308" s="51">
        <f t="shared" si="54"/>
        <v>4.7443375323713153E-6</v>
      </c>
      <c r="Q308" s="52">
        <f t="shared" si="64"/>
        <v>77.274773950768889</v>
      </c>
      <c r="R308" s="18">
        <f t="shared" si="55"/>
        <v>2.112151592202407</v>
      </c>
      <c r="S308" s="2">
        <f t="shared" si="56"/>
        <v>6.4177407087989859</v>
      </c>
      <c r="T308" s="18">
        <f t="shared" si="57"/>
        <v>4.1187395805375709E-3</v>
      </c>
    </row>
    <row r="309" spans="1:20">
      <c r="A309" s="11">
        <v>307</v>
      </c>
      <c r="B309" s="26">
        <v>2.0880000000000001</v>
      </c>
      <c r="C309" s="27">
        <v>1.9753333333333334</v>
      </c>
      <c r="D309" s="28">
        <v>1.2350000000000001</v>
      </c>
      <c r="E309" s="3">
        <v>0.34371864154971682</v>
      </c>
      <c r="F309" s="3">
        <v>0.9165390985855929</v>
      </c>
      <c r="G309" s="3">
        <v>2.0739999999999998</v>
      </c>
      <c r="H309" s="18">
        <f t="shared" si="58"/>
        <v>0.42164630808382619</v>
      </c>
      <c r="I309" s="2">
        <f t="shared" si="59"/>
        <v>62.65470259021825</v>
      </c>
      <c r="J309" s="44">
        <f t="shared" si="60"/>
        <v>61.637049850139938</v>
      </c>
      <c r="K309" s="45">
        <f t="shared" si="61"/>
        <v>56.919744202357947</v>
      </c>
      <c r="L309" s="45">
        <f t="shared" si="62"/>
        <v>4.7173020187011971</v>
      </c>
      <c r="M309" s="49">
        <f t="shared" si="63"/>
        <v>3.6290808031660105E-6</v>
      </c>
      <c r="N309" s="44">
        <f t="shared" si="52"/>
        <v>63.12073161492016</v>
      </c>
      <c r="O309" s="45">
        <f t="shared" si="53"/>
        <v>5.098080536472966</v>
      </c>
      <c r="P309" s="51">
        <f t="shared" si="54"/>
        <v>4.089114663637969E-6</v>
      </c>
      <c r="Q309" s="52">
        <f t="shared" si="64"/>
        <v>68.218816240507792</v>
      </c>
      <c r="R309" s="18">
        <f t="shared" si="55"/>
        <v>1.9876206445062967</v>
      </c>
      <c r="S309" s="2">
        <f t="shared" si="56"/>
        <v>4.1648676708632175</v>
      </c>
      <c r="T309" s="18">
        <f t="shared" si="57"/>
        <v>1.7346122715801602E-3</v>
      </c>
    </row>
    <row r="310" spans="1:20">
      <c r="A310" s="11">
        <v>308</v>
      </c>
      <c r="B310" s="26">
        <v>2.0880000000000001</v>
      </c>
      <c r="C310" s="27">
        <v>1.4646666666666668</v>
      </c>
      <c r="D310" s="28">
        <v>1.2350000000000001</v>
      </c>
      <c r="E310" s="3">
        <v>0.50197000422831917</v>
      </c>
      <c r="F310" s="3">
        <v>0.68853711319351107</v>
      </c>
      <c r="G310" s="3">
        <v>1.45</v>
      </c>
      <c r="H310" s="18">
        <f t="shared" si="58"/>
        <v>0.43050899668192655</v>
      </c>
      <c r="I310" s="2">
        <f t="shared" si="59"/>
        <v>58.073836198550559</v>
      </c>
      <c r="J310" s="44">
        <f t="shared" si="60"/>
        <v>60.434655814157537</v>
      </c>
      <c r="K310" s="45">
        <f t="shared" si="61"/>
        <v>55.74796388687772</v>
      </c>
      <c r="L310" s="45">
        <f t="shared" si="62"/>
        <v>4.6866882095664328</v>
      </c>
      <c r="M310" s="49">
        <f t="shared" si="63"/>
        <v>3.7177133831947938E-6</v>
      </c>
      <c r="N310" s="44">
        <f t="shared" si="52"/>
        <v>79.09230937119176</v>
      </c>
      <c r="O310" s="45">
        <f t="shared" si="53"/>
        <v>6.5408017234726765</v>
      </c>
      <c r="P310" s="51">
        <f t="shared" si="54"/>
        <v>5.8037294845638824E-6</v>
      </c>
      <c r="Q310" s="52">
        <f t="shared" si="64"/>
        <v>85.633116898393922</v>
      </c>
      <c r="R310" s="18">
        <f t="shared" si="55"/>
        <v>1.1940908870182971</v>
      </c>
      <c r="S310" s="2">
        <f t="shared" si="56"/>
        <v>17.648904343565714</v>
      </c>
      <c r="T310" s="18">
        <f t="shared" si="57"/>
        <v>3.114838245283327E-2</v>
      </c>
    </row>
    <row r="311" spans="1:20">
      <c r="A311" s="11">
        <v>309</v>
      </c>
      <c r="B311" s="26">
        <v>2.0880000000000001</v>
      </c>
      <c r="C311" s="27">
        <v>2.0099999999999998</v>
      </c>
      <c r="D311" s="28">
        <v>1.2350000000000001</v>
      </c>
      <c r="E311" s="3">
        <v>0.30204206737225736</v>
      </c>
      <c r="F311" s="29">
        <v>1</v>
      </c>
      <c r="G311" s="3">
        <v>2.4380000000000002</v>
      </c>
      <c r="H311" s="18">
        <f t="shared" si="58"/>
        <v>0.43554957946032136</v>
      </c>
      <c r="I311" s="2">
        <f t="shared" si="59"/>
        <v>41.71022384181952</v>
      </c>
      <c r="J311" s="44">
        <f t="shared" si="60"/>
        <v>59.772444198026761</v>
      </c>
      <c r="K311" s="45">
        <f t="shared" si="61"/>
        <v>55.10279686123863</v>
      </c>
      <c r="L311" s="45">
        <f t="shared" si="62"/>
        <v>4.6696435685349131</v>
      </c>
      <c r="M311" s="49">
        <f t="shared" si="63"/>
        <v>3.7682532151901091E-6</v>
      </c>
      <c r="N311" s="44">
        <f t="shared" si="52"/>
        <v>55.10279686123863</v>
      </c>
      <c r="O311" s="45">
        <f t="shared" si="53"/>
        <v>4.6696435685349131</v>
      </c>
      <c r="P311" s="51">
        <f t="shared" si="54"/>
        <v>3.7682532151901091E-6</v>
      </c>
      <c r="Q311" s="52">
        <f t="shared" si="64"/>
        <v>59.772444198026761</v>
      </c>
      <c r="R311" s="18">
        <f t="shared" si="55"/>
        <v>2.0365939717058197</v>
      </c>
      <c r="S311" s="2">
        <f t="shared" si="56"/>
        <v>16.464562276217411</v>
      </c>
      <c r="T311" s="18">
        <f t="shared" si="57"/>
        <v>2.7108181094744138E-2</v>
      </c>
    </row>
    <row r="312" spans="1:20">
      <c r="A312" s="11">
        <v>310</v>
      </c>
      <c r="B312" s="26">
        <v>2.0880000000000001</v>
      </c>
      <c r="C312" s="27">
        <v>2.0950000000000002</v>
      </c>
      <c r="D312" s="28">
        <v>1.2350000000000001</v>
      </c>
      <c r="E312" s="3">
        <v>0.34231269350052562</v>
      </c>
      <c r="F312" s="3">
        <v>0.62773334590943131</v>
      </c>
      <c r="G312" s="3">
        <v>2.1960000000000002</v>
      </c>
      <c r="H312" s="18">
        <f t="shared" si="58"/>
        <v>0.44462287525624317</v>
      </c>
      <c r="I312" s="2">
        <f t="shared" si="59"/>
        <v>64.65432319476804</v>
      </c>
      <c r="J312" s="44">
        <f t="shared" si="60"/>
        <v>58.617938842979882</v>
      </c>
      <c r="K312" s="45">
        <f t="shared" si="61"/>
        <v>53.978329356465125</v>
      </c>
      <c r="L312" s="45">
        <f t="shared" si="62"/>
        <v>4.6396056270519406</v>
      </c>
      <c r="M312" s="49">
        <f t="shared" si="63"/>
        <v>3.8594628133166537E-6</v>
      </c>
      <c r="N312" s="44">
        <f t="shared" si="52"/>
        <v>81.192351004972764</v>
      </c>
      <c r="O312" s="45">
        <f t="shared" si="53"/>
        <v>7.0451910803615672</v>
      </c>
      <c r="P312" s="51">
        <f t="shared" si="54"/>
        <v>6.5723359786387903E-6</v>
      </c>
      <c r="Q312" s="52">
        <f t="shared" si="64"/>
        <v>88.237548657670303</v>
      </c>
      <c r="R312" s="18">
        <f t="shared" si="55"/>
        <v>1.879768655037507</v>
      </c>
      <c r="S312" s="2">
        <f t="shared" si="56"/>
        <v>14.400334470058887</v>
      </c>
      <c r="T312" s="18">
        <f t="shared" si="57"/>
        <v>2.0736963284956618E-2</v>
      </c>
    </row>
    <row r="313" spans="1:20">
      <c r="A313" s="11">
        <v>311</v>
      </c>
      <c r="B313" s="26">
        <v>2.0880000000000001</v>
      </c>
      <c r="C313" s="27">
        <v>2.1190000000000002</v>
      </c>
      <c r="D313" s="28">
        <v>1.2350000000000001</v>
      </c>
      <c r="E313" s="3">
        <v>0.34101542783600486</v>
      </c>
      <c r="F313" s="3">
        <v>0.9026438164222188</v>
      </c>
      <c r="G313" s="3">
        <v>2.3180000000000001</v>
      </c>
      <c r="H313" s="18">
        <f t="shared" si="58"/>
        <v>0.46754554393149728</v>
      </c>
      <c r="I313" s="2">
        <f t="shared" si="59"/>
        <v>59.421035457301954</v>
      </c>
      <c r="J313" s="44">
        <f t="shared" si="60"/>
        <v>55.89907630781876</v>
      </c>
      <c r="K313" s="45">
        <f t="shared" si="61"/>
        <v>51.331897633306021</v>
      </c>
      <c r="L313" s="45">
        <f t="shared" si="62"/>
        <v>4.5671745833017319</v>
      </c>
      <c r="M313" s="49">
        <f t="shared" si="63"/>
        <v>4.09121101176703E-6</v>
      </c>
      <c r="N313" s="44">
        <f t="shared" si="52"/>
        <v>57.867636289171472</v>
      </c>
      <c r="O313" s="45">
        <f t="shared" si="53"/>
        <v>5.0098260218430744</v>
      </c>
      <c r="P313" s="51">
        <f t="shared" si="54"/>
        <v>4.702340481905876E-6</v>
      </c>
      <c r="Q313" s="52">
        <f t="shared" si="64"/>
        <v>62.87746701335503</v>
      </c>
      <c r="R313" s="18">
        <f t="shared" si="55"/>
        <v>2.2533882235962452</v>
      </c>
      <c r="S313" s="2">
        <f t="shared" si="56"/>
        <v>2.7873932874786376</v>
      </c>
      <c r="T313" s="18">
        <f t="shared" si="57"/>
        <v>7.7695613390809672E-4</v>
      </c>
    </row>
    <row r="314" spans="1:20">
      <c r="A314" s="11">
        <v>312</v>
      </c>
      <c r="B314" s="26">
        <v>2.0880000000000001</v>
      </c>
      <c r="C314" s="27">
        <v>1.913</v>
      </c>
      <c r="D314" s="28">
        <v>1.2350000000000001</v>
      </c>
      <c r="E314" s="3">
        <v>0.37063963205988698</v>
      </c>
      <c r="F314" s="3">
        <v>0.75338422731285448</v>
      </c>
      <c r="G314" s="3">
        <v>2.1960000000000002</v>
      </c>
      <c r="H314" s="18">
        <f t="shared" si="58"/>
        <v>0.48141614967640678</v>
      </c>
      <c r="I314" s="2">
        <f t="shared" si="59"/>
        <v>55.189653162826282</v>
      </c>
      <c r="J314" s="44">
        <f t="shared" si="60"/>
        <v>54.378495171603603</v>
      </c>
      <c r="K314" s="45">
        <f t="shared" si="61"/>
        <v>49.852918345452402</v>
      </c>
      <c r="L314" s="45">
        <f t="shared" si="62"/>
        <v>4.5255725938170981</v>
      </c>
      <c r="M314" s="49">
        <f t="shared" si="63"/>
        <v>4.2323341032222223E-6</v>
      </c>
      <c r="N314" s="44">
        <f t="shared" si="52"/>
        <v>66.249966519000509</v>
      </c>
      <c r="O314" s="45">
        <f t="shared" si="53"/>
        <v>5.8503406170912831</v>
      </c>
      <c r="P314" s="51">
        <f t="shared" si="54"/>
        <v>6.0219684641277208E-6</v>
      </c>
      <c r="Q314" s="52">
        <f t="shared" si="64"/>
        <v>72.100313158060246</v>
      </c>
      <c r="R314" s="18">
        <f t="shared" si="55"/>
        <v>1.9212885415240131</v>
      </c>
      <c r="S314" s="2">
        <f t="shared" si="56"/>
        <v>12.509629256647864</v>
      </c>
      <c r="T314" s="18">
        <f t="shared" si="57"/>
        <v>1.564908241387802E-2</v>
      </c>
    </row>
    <row r="315" spans="1:20">
      <c r="A315" s="11">
        <v>313</v>
      </c>
      <c r="B315" s="26">
        <v>2.0880000000000001</v>
      </c>
      <c r="C315" s="27">
        <v>2.512</v>
      </c>
      <c r="D315" s="28">
        <v>1.2350000000000001</v>
      </c>
      <c r="E315" s="3">
        <v>0.31471796031539284</v>
      </c>
      <c r="F315" s="3">
        <v>0.85590299719177043</v>
      </c>
      <c r="G315" s="3">
        <v>2.6230000000000002</v>
      </c>
      <c r="H315" s="18">
        <f t="shared" si="58"/>
        <v>0.48826577310128599</v>
      </c>
      <c r="I315" s="2">
        <f t="shared" si="59"/>
        <v>61.866654307049082</v>
      </c>
      <c r="J315" s="44">
        <f t="shared" si="60"/>
        <v>53.659166990803961</v>
      </c>
      <c r="K315" s="45">
        <f t="shared" si="61"/>
        <v>49.15355800502001</v>
      </c>
      <c r="L315" s="45">
        <f t="shared" si="62"/>
        <v>4.5056046835185422</v>
      </c>
      <c r="M315" s="49">
        <f t="shared" si="63"/>
        <v>4.3022654067098462E-6</v>
      </c>
      <c r="N315" s="44">
        <f t="shared" si="52"/>
        <v>58.475242792287901</v>
      </c>
      <c r="O315" s="45">
        <f t="shared" si="53"/>
        <v>5.1896614093319364</v>
      </c>
      <c r="P315" s="51">
        <f t="shared" si="54"/>
        <v>5.2867327991334558E-6</v>
      </c>
      <c r="Q315" s="52">
        <f t="shared" si="64"/>
        <v>63.664909488352635</v>
      </c>
      <c r="R315" s="18">
        <f t="shared" si="55"/>
        <v>2.5856905178136294</v>
      </c>
      <c r="S315" s="2">
        <f t="shared" si="56"/>
        <v>1.4223973384052941</v>
      </c>
      <c r="T315" s="18">
        <f t="shared" si="57"/>
        <v>2.0232141883024649E-4</v>
      </c>
    </row>
    <row r="316" spans="1:20">
      <c r="A316" s="11">
        <v>314</v>
      </c>
      <c r="B316" s="26">
        <v>2.0880000000000001</v>
      </c>
      <c r="C316" s="27">
        <v>1.3986666666666665</v>
      </c>
      <c r="D316" s="28">
        <v>1.2350000000000001</v>
      </c>
      <c r="E316" s="3">
        <v>0.5634462303538349</v>
      </c>
      <c r="F316" s="3">
        <v>0.69111577255591083</v>
      </c>
      <c r="G316" s="3">
        <v>1.5</v>
      </c>
      <c r="H316" s="18">
        <f t="shared" si="58"/>
        <v>0.49989661960271992</v>
      </c>
      <c r="I316" s="2">
        <f t="shared" si="59"/>
        <v>43.40812063310026</v>
      </c>
      <c r="J316" s="44">
        <f t="shared" si="60"/>
        <v>52.482458271568539</v>
      </c>
      <c r="K316" s="45">
        <f t="shared" si="61"/>
        <v>48.009926570564502</v>
      </c>
      <c r="L316" s="45">
        <f t="shared" si="62"/>
        <v>4.4725272796344369</v>
      </c>
      <c r="M316" s="49">
        <f t="shared" si="63"/>
        <v>4.4213695960495878E-6</v>
      </c>
      <c r="N316" s="44">
        <f t="shared" si="52"/>
        <v>67.941265822988839</v>
      </c>
      <c r="O316" s="45">
        <f t="shared" si="53"/>
        <v>6.2627705986067888</v>
      </c>
      <c r="P316" s="51">
        <f t="shared" si="54"/>
        <v>6.8768036394132607E-6</v>
      </c>
      <c r="Q316" s="52">
        <f t="shared" si="64"/>
        <v>74.20404329839927</v>
      </c>
      <c r="R316" s="18">
        <f t="shared" si="55"/>
        <v>1.1472629422087439</v>
      </c>
      <c r="S316" s="2">
        <f t="shared" si="56"/>
        <v>23.515803852750405</v>
      </c>
      <c r="T316" s="18">
        <f t="shared" si="57"/>
        <v>5.529930308410308E-2</v>
      </c>
    </row>
    <row r="317" spans="1:20">
      <c r="A317" s="11">
        <v>315</v>
      </c>
      <c r="B317" s="26">
        <v>2.0880000000000001</v>
      </c>
      <c r="C317" s="27">
        <v>2.1233333333333331</v>
      </c>
      <c r="D317" s="28">
        <v>1.2350000000000001</v>
      </c>
      <c r="E317" s="3">
        <v>0.43418471008685344</v>
      </c>
      <c r="F317" s="3">
        <v>0.55878793751754108</v>
      </c>
      <c r="G317" s="3">
        <v>2</v>
      </c>
      <c r="H317" s="18">
        <f t="shared" si="58"/>
        <v>0.51361888597439087</v>
      </c>
      <c r="I317" s="2">
        <f t="shared" si="59"/>
        <v>102.12481417779721</v>
      </c>
      <c r="J317" s="44">
        <f t="shared" si="60"/>
        <v>51.162036161245112</v>
      </c>
      <c r="K317" s="45">
        <f t="shared" si="61"/>
        <v>46.727253719398171</v>
      </c>
      <c r="L317" s="45">
        <f t="shared" si="62"/>
        <v>4.4347778793857371</v>
      </c>
      <c r="M317" s="49">
        <f t="shared" si="63"/>
        <v>4.5624612050770069E-6</v>
      </c>
      <c r="N317" s="44">
        <f t="shared" si="52"/>
        <v>74.87368934177421</v>
      </c>
      <c r="O317" s="45">
        <f t="shared" si="53"/>
        <v>7.551564254066534</v>
      </c>
      <c r="P317" s="51">
        <f t="shared" si="54"/>
        <v>8.5745238621077758E-6</v>
      </c>
      <c r="Q317" s="52">
        <f t="shared" si="64"/>
        <v>82.425262170364604</v>
      </c>
      <c r="R317" s="18">
        <f t="shared" si="55"/>
        <v>2.2262066039442452</v>
      </c>
      <c r="S317" s="2">
        <f t="shared" si="56"/>
        <v>11.310330197212259</v>
      </c>
      <c r="T317" s="18">
        <f t="shared" si="57"/>
        <v>1.2792356916997151E-2</v>
      </c>
    </row>
    <row r="318" spans="1:20">
      <c r="A318" s="11">
        <v>316</v>
      </c>
      <c r="B318" s="26">
        <v>2.0880000000000001</v>
      </c>
      <c r="C318" s="27">
        <v>1.5640000000000001</v>
      </c>
      <c r="D318" s="28">
        <v>1.2350000000000001</v>
      </c>
      <c r="E318" s="3">
        <v>0.49110962895382387</v>
      </c>
      <c r="F318" s="3">
        <v>0.71461210739652148</v>
      </c>
      <c r="G318" s="3">
        <v>1.8129999999999999</v>
      </c>
      <c r="H318" s="18">
        <f t="shared" si="58"/>
        <v>0.52663863518065324</v>
      </c>
      <c r="I318" s="2">
        <f t="shared" si="59"/>
        <v>52.061841467135878</v>
      </c>
      <c r="J318" s="44">
        <f t="shared" si="60"/>
        <v>49.972216082343948</v>
      </c>
      <c r="K318" s="45">
        <f t="shared" si="61"/>
        <v>45.572045795248698</v>
      </c>
      <c r="L318" s="45">
        <f t="shared" si="62"/>
        <v>4.4001655902066972</v>
      </c>
      <c r="M318" s="49">
        <f t="shared" si="63"/>
        <v>4.696888546226531E-6</v>
      </c>
      <c r="N318" s="44">
        <f t="shared" si="52"/>
        <v>63.001755277704881</v>
      </c>
      <c r="O318" s="45">
        <f t="shared" si="53"/>
        <v>5.9893967554132406</v>
      </c>
      <c r="P318" s="51">
        <f t="shared" si="54"/>
        <v>7.0639540924128637E-6</v>
      </c>
      <c r="Q318" s="52">
        <f t="shared" si="64"/>
        <v>68.991159097072213</v>
      </c>
      <c r="R318" s="18">
        <f t="shared" si="55"/>
        <v>1.5749285144093232</v>
      </c>
      <c r="S318" s="2">
        <f t="shared" si="56"/>
        <v>13.131356072293254</v>
      </c>
      <c r="T318" s="18">
        <f t="shared" si="57"/>
        <v>1.7243251229735291E-2</v>
      </c>
    </row>
    <row r="319" spans="1:20">
      <c r="A319" s="11">
        <v>317</v>
      </c>
      <c r="B319" s="26">
        <v>2.0880000000000001</v>
      </c>
      <c r="C319" s="27">
        <v>2.4459999999999997</v>
      </c>
      <c r="D319" s="28">
        <v>1.2350000000000001</v>
      </c>
      <c r="E319" s="3">
        <v>0.33696127785801905</v>
      </c>
      <c r="F319" s="3">
        <v>0.92957979024789861</v>
      </c>
      <c r="G319" s="3">
        <v>2.867</v>
      </c>
      <c r="H319" s="18">
        <f t="shared" si="58"/>
        <v>0.57140515314626039</v>
      </c>
      <c r="I319" s="2">
        <f t="shared" si="59"/>
        <v>52.578663205928578</v>
      </c>
      <c r="J319" s="44">
        <f t="shared" si="60"/>
        <v>46.29095298193478</v>
      </c>
      <c r="K319" s="45">
        <f t="shared" si="61"/>
        <v>42.001721314292752</v>
      </c>
      <c r="L319" s="45">
        <f t="shared" si="62"/>
        <v>4.2892265045455629</v>
      </c>
      <c r="M319" s="49">
        <f t="shared" si="63"/>
        <v>5.1630964570729472E-6</v>
      </c>
      <c r="N319" s="44">
        <f t="shared" si="52"/>
        <v>45.85557420930725</v>
      </c>
      <c r="O319" s="45">
        <f t="shared" si="53"/>
        <v>4.5898763888602749</v>
      </c>
      <c r="P319" s="51">
        <f t="shared" si="54"/>
        <v>5.7101048615151751E-6</v>
      </c>
      <c r="Q319" s="52">
        <f t="shared" si="64"/>
        <v>50.445456308272384</v>
      </c>
      <c r="R319" s="18">
        <f t="shared" si="55"/>
        <v>2.9269913271363976</v>
      </c>
      <c r="S319" s="2">
        <f t="shared" si="56"/>
        <v>2.0924774027344837</v>
      </c>
      <c r="T319" s="18">
        <f t="shared" si="57"/>
        <v>4.3784616809544515E-4</v>
      </c>
    </row>
    <row r="320" spans="1:20">
      <c r="A320" s="11">
        <v>318</v>
      </c>
      <c r="B320" s="26">
        <v>2.0880000000000001</v>
      </c>
      <c r="C320" s="27">
        <v>2.1143333333333332</v>
      </c>
      <c r="D320" s="28">
        <v>1.2350000000000001</v>
      </c>
      <c r="E320" s="3">
        <v>0.38259521280530506</v>
      </c>
      <c r="F320" s="3">
        <v>0.75699468389910896</v>
      </c>
      <c r="G320" s="3">
        <v>2.5619999999999998</v>
      </c>
      <c r="H320" s="18">
        <f t="shared" si="58"/>
        <v>0.57976917384141835</v>
      </c>
      <c r="I320" s="2">
        <f t="shared" si="59"/>
        <v>54.284470213911646</v>
      </c>
      <c r="J320" s="44">
        <f t="shared" si="60"/>
        <v>45.66555193683827</v>
      </c>
      <c r="K320" s="45">
        <f t="shared" si="61"/>
        <v>41.395784879319251</v>
      </c>
      <c r="L320" s="45">
        <f t="shared" si="62"/>
        <v>4.2697618066538006</v>
      </c>
      <c r="M320" s="49">
        <f t="shared" si="63"/>
        <v>5.2508652129495311E-6</v>
      </c>
      <c r="N320" s="44">
        <f t="shared" si="52"/>
        <v>54.805768685684733</v>
      </c>
      <c r="O320" s="45">
        <f t="shared" si="53"/>
        <v>5.5308743996884617</v>
      </c>
      <c r="P320" s="51">
        <f t="shared" si="54"/>
        <v>7.4327095372125902E-6</v>
      </c>
      <c r="Q320" s="52">
        <f t="shared" si="64"/>
        <v>60.336650518082735</v>
      </c>
      <c r="R320" s="18">
        <f t="shared" si="55"/>
        <v>2.4301122157208472</v>
      </c>
      <c r="S320" s="2">
        <f t="shared" si="56"/>
        <v>5.1478448196390563</v>
      </c>
      <c r="T320" s="18">
        <f t="shared" si="57"/>
        <v>2.6500306287084666E-3</v>
      </c>
    </row>
    <row r="321" spans="1:20">
      <c r="A321" s="11">
        <v>319</v>
      </c>
      <c r="B321" s="26">
        <v>2.0880000000000001</v>
      </c>
      <c r="C321" s="27">
        <v>2.1513333333333331</v>
      </c>
      <c r="D321" s="28">
        <v>1.2350000000000001</v>
      </c>
      <c r="E321" s="3">
        <v>0.4088786747433743</v>
      </c>
      <c r="F321" s="3">
        <v>0.66706078856374951</v>
      </c>
      <c r="G321" s="3">
        <v>2.44</v>
      </c>
      <c r="H321" s="18">
        <f t="shared" si="58"/>
        <v>0.59009339007264561</v>
      </c>
      <c r="I321" s="2">
        <f t="shared" si="59"/>
        <v>66.651369771729648</v>
      </c>
      <c r="J321" s="44">
        <f t="shared" si="60"/>
        <v>44.917771376613544</v>
      </c>
      <c r="K321" s="45">
        <f t="shared" si="61"/>
        <v>40.671528276304521</v>
      </c>
      <c r="L321" s="45">
        <f t="shared" si="62"/>
        <v>4.2462377408261398</v>
      </c>
      <c r="M321" s="49">
        <f t="shared" si="63"/>
        <v>5.3594828843394818E-6</v>
      </c>
      <c r="N321" s="44">
        <f t="shared" si="52"/>
        <v>58.924490420895893</v>
      </c>
      <c r="O321" s="45">
        <f t="shared" si="53"/>
        <v>6.1921245602372812</v>
      </c>
      <c r="P321" s="51">
        <f t="shared" si="54"/>
        <v>8.6276362292143021E-6</v>
      </c>
      <c r="Q321" s="52">
        <f t="shared" si="64"/>
        <v>65.116623608769402</v>
      </c>
      <c r="R321" s="18">
        <f t="shared" si="55"/>
        <v>2.4685869516219605</v>
      </c>
      <c r="S321" s="2">
        <f t="shared" si="56"/>
        <v>1.1715963779492033</v>
      </c>
      <c r="T321" s="18">
        <f t="shared" si="57"/>
        <v>1.3726380728236928E-4</v>
      </c>
    </row>
    <row r="322" spans="1:20">
      <c r="A322" s="11">
        <v>320</v>
      </c>
      <c r="B322" s="26">
        <v>2.0880000000000001</v>
      </c>
      <c r="C322" s="27">
        <v>1.6243333333333334</v>
      </c>
      <c r="D322" s="28">
        <v>1.2350000000000001</v>
      </c>
      <c r="E322" s="3">
        <v>0.51622261016900473</v>
      </c>
      <c r="F322" s="3">
        <v>0.7232948023625857</v>
      </c>
      <c r="G322" s="3">
        <v>1.958</v>
      </c>
      <c r="H322" s="18">
        <f t="shared" si="58"/>
        <v>0.59784165724519889</v>
      </c>
      <c r="I322" s="2">
        <f t="shared" si="59"/>
        <v>55.52314039899683</v>
      </c>
      <c r="J322" s="44">
        <f t="shared" si="60"/>
        <v>44.373349612942391</v>
      </c>
      <c r="K322" s="45">
        <f t="shared" si="61"/>
        <v>40.144408990483974</v>
      </c>
      <c r="L322" s="45">
        <f t="shared" si="62"/>
        <v>4.2289351812583451</v>
      </c>
      <c r="M322" s="49">
        <f t="shared" si="63"/>
        <v>5.4412000673024162E-6</v>
      </c>
      <c r="N322" s="44">
        <f t="shared" si="52"/>
        <v>55.015108867491314</v>
      </c>
      <c r="O322" s="45">
        <f t="shared" si="53"/>
        <v>5.7219558044368632</v>
      </c>
      <c r="P322" s="51">
        <f t="shared" si="54"/>
        <v>8.0823936281316934E-6</v>
      </c>
      <c r="Q322" s="52">
        <f t="shared" si="64"/>
        <v>60.737072754321808</v>
      </c>
      <c r="R322" s="18">
        <f t="shared" si="55"/>
        <v>1.8720729576402837</v>
      </c>
      <c r="S322" s="2">
        <f t="shared" si="56"/>
        <v>4.3885108457464899</v>
      </c>
      <c r="T322" s="18">
        <f t="shared" si="57"/>
        <v>1.9259027443234572E-3</v>
      </c>
    </row>
    <row r="323" spans="1:20">
      <c r="A323" s="11">
        <v>321</v>
      </c>
      <c r="B323" s="26">
        <v>2.0880000000000001</v>
      </c>
      <c r="C323" s="27">
        <v>2.0726666666666667</v>
      </c>
      <c r="D323" s="28">
        <v>1.2350000000000001</v>
      </c>
      <c r="E323" s="3">
        <v>0.39522878500711578</v>
      </c>
      <c r="F323" s="3">
        <v>0.80884622580000975</v>
      </c>
      <c r="G323" s="3">
        <v>2.5619999999999998</v>
      </c>
      <c r="H323" s="18">
        <f t="shared" si="58"/>
        <v>0.59891357364821118</v>
      </c>
      <c r="I323" s="2">
        <f t="shared" si="59"/>
        <v>53.419809718044547</v>
      </c>
      <c r="J323" s="44">
        <f t="shared" si="60"/>
        <v>44.299129945579296</v>
      </c>
      <c r="K323" s="45">
        <f t="shared" si="61"/>
        <v>40.072559808265552</v>
      </c>
      <c r="L323" s="45">
        <f t="shared" si="62"/>
        <v>4.226564684795294</v>
      </c>
      <c r="M323" s="49">
        <f t="shared" si="63"/>
        <v>5.4525184415028066E-6</v>
      </c>
      <c r="N323" s="44">
        <f t="shared" ref="N323:N386" si="65">24/H323*(2-F323)^$W$2</f>
        <v>50.216401492147263</v>
      </c>
      <c r="O323" s="45">
        <f t="shared" ref="O323:O386" si="66">24/H323*0.15*H323^0.687*F323^(-(H323^$W$3))</f>
        <v>5.1523461887715918</v>
      </c>
      <c r="P323" s="51">
        <f t="shared" ref="P323:P386" si="67">0.42/(1+42500/H323^1.16)*EXP($W$4*(1-F323))</f>
        <v>7.1665724395150195E-6</v>
      </c>
      <c r="Q323" s="52">
        <f t="shared" si="64"/>
        <v>55.368754847491296</v>
      </c>
      <c r="R323" s="18">
        <f t="shared" ref="R323:R386" si="68">SQRT(4*981*E323*(C323/D323-1)/(3*Q323))</f>
        <v>2.5165056815464051</v>
      </c>
      <c r="S323" s="2">
        <f t="shared" ref="S323:S386" si="69">ABS(R323-G323)/G323*100</f>
        <v>1.7757345219982339</v>
      </c>
      <c r="T323" s="18">
        <f t="shared" ref="T323:T386" si="70">((R323-G323)/G323)^2</f>
        <v>3.153233092616296E-4</v>
      </c>
    </row>
    <row r="324" spans="1:20">
      <c r="A324" s="11">
        <v>322</v>
      </c>
      <c r="B324" s="26">
        <v>2.0880000000000001</v>
      </c>
      <c r="C324" s="27">
        <v>2.4780000000000002</v>
      </c>
      <c r="D324" s="28">
        <v>1.2350000000000001</v>
      </c>
      <c r="E324" s="3">
        <v>0.35285096154081863</v>
      </c>
      <c r="F324" s="3">
        <v>0.8273279051483402</v>
      </c>
      <c r="G324" s="3">
        <v>3.05</v>
      </c>
      <c r="H324" s="18">
        <f t="shared" ref="H324:H387" si="71">D324*G324*E324/B324</f>
        <v>0.63654279663978852</v>
      </c>
      <c r="I324" s="2">
        <f t="shared" ref="I324:I387" si="72">4*981*E324*(C324/D324-1)/(3*G324^2)</f>
        <v>49.934826079826671</v>
      </c>
      <c r="J324" s="44">
        <f t="shared" ref="J324:J387" si="73">24/H324*(1+0.15*H324^0.687)+0.42/(1+42500/H324^1.16)</f>
        <v>41.850394161121919</v>
      </c>
      <c r="K324" s="45">
        <f t="shared" ref="K324:K387" si="74">24/H324</f>
        <v>37.703670714195979</v>
      </c>
      <c r="L324" s="45">
        <f t="shared" ref="L324:L387" si="75">24/H324*0.15*H324^0.687</f>
        <v>4.1467175950604585</v>
      </c>
      <c r="M324" s="49">
        <f t="shared" ref="M324:M387" si="76">0.42/(1+42500/H324^1.16)</f>
        <v>5.8518654825703901E-6</v>
      </c>
      <c r="N324" s="44">
        <f t="shared" si="65"/>
        <v>46.304312013730666</v>
      </c>
      <c r="O324" s="45">
        <f t="shared" si="66"/>
        <v>4.9566900332392798</v>
      </c>
      <c r="P324" s="51">
        <f t="shared" si="67"/>
        <v>7.4908448779186313E-6</v>
      </c>
      <c r="Q324" s="52">
        <f t="shared" ref="Q324:Q387" si="77">N324+O324+P324</f>
        <v>51.261009537814829</v>
      </c>
      <c r="R324" s="18">
        <f t="shared" si="68"/>
        <v>3.0102878981090768</v>
      </c>
      <c r="S324" s="2">
        <f t="shared" si="69"/>
        <v>1.3020361275712462</v>
      </c>
      <c r="T324" s="18">
        <f t="shared" si="70"/>
        <v>1.6952980775007264E-4</v>
      </c>
    </row>
    <row r="325" spans="1:20">
      <c r="A325" s="11">
        <v>323</v>
      </c>
      <c r="B325" s="26">
        <v>2.0880000000000001</v>
      </c>
      <c r="C325" s="27">
        <v>2.2596666666666665</v>
      </c>
      <c r="D325" s="28">
        <v>1.2350000000000001</v>
      </c>
      <c r="E325" s="3">
        <v>0.37819169328329777</v>
      </c>
      <c r="F325" s="29">
        <v>1</v>
      </c>
      <c r="G325" s="3">
        <v>3.294</v>
      </c>
      <c r="H325" s="18">
        <f t="shared" si="71"/>
        <v>0.73683804862492863</v>
      </c>
      <c r="I325" s="2">
        <f t="shared" si="72"/>
        <v>37.825805998108017</v>
      </c>
      <c r="J325" s="44">
        <f t="shared" si="73"/>
        <v>36.532707936418525</v>
      </c>
      <c r="K325" s="45">
        <f t="shared" si="74"/>
        <v>32.571607892383255</v>
      </c>
      <c r="L325" s="45">
        <f t="shared" si="75"/>
        <v>3.9610931097011917</v>
      </c>
      <c r="M325" s="49">
        <f t="shared" si="76"/>
        <v>6.9343340730799075E-6</v>
      </c>
      <c r="N325" s="44">
        <f t="shared" si="65"/>
        <v>32.571607892383255</v>
      </c>
      <c r="O325" s="45">
        <f t="shared" si="66"/>
        <v>3.9610931097011917</v>
      </c>
      <c r="P325" s="51">
        <f t="shared" si="67"/>
        <v>6.9343340730799075E-6</v>
      </c>
      <c r="Q325" s="52">
        <f t="shared" si="77"/>
        <v>36.532707936418518</v>
      </c>
      <c r="R325" s="18">
        <f t="shared" si="68"/>
        <v>3.3517896671852681</v>
      </c>
      <c r="S325" s="2">
        <f t="shared" si="69"/>
        <v>1.754391839261324</v>
      </c>
      <c r="T325" s="18">
        <f t="shared" si="70"/>
        <v>3.0778907256667309E-4</v>
      </c>
    </row>
    <row r="326" spans="1:20">
      <c r="A326" s="11">
        <v>324</v>
      </c>
      <c r="B326" s="26">
        <v>2.0880000000000001</v>
      </c>
      <c r="C326" s="27">
        <v>2.3046666666666669</v>
      </c>
      <c r="D326" s="28">
        <v>1.2350000000000001</v>
      </c>
      <c r="E326" s="3">
        <v>0.379587636869548</v>
      </c>
      <c r="F326" s="3">
        <v>0.86640214718796205</v>
      </c>
      <c r="G326" s="3">
        <v>3.294</v>
      </c>
      <c r="H326" s="18">
        <f t="shared" si="71"/>
        <v>0.73955779198881211</v>
      </c>
      <c r="I326" s="2">
        <f t="shared" si="72"/>
        <v>39.632741819907778</v>
      </c>
      <c r="J326" s="44">
        <f t="shared" si="73"/>
        <v>36.408359765205716</v>
      </c>
      <c r="K326" s="45">
        <f t="shared" si="74"/>
        <v>32.451824941847235</v>
      </c>
      <c r="L326" s="45">
        <f t="shared" si="75"/>
        <v>3.9565278593255697</v>
      </c>
      <c r="M326" s="49">
        <f t="shared" si="76"/>
        <v>6.9640329154694958E-6</v>
      </c>
      <c r="N326" s="44">
        <f t="shared" si="65"/>
        <v>38.149711095043223</v>
      </c>
      <c r="O326" s="45">
        <f t="shared" si="66"/>
        <v>4.5407442260844206</v>
      </c>
      <c r="P326" s="51">
        <f t="shared" si="67"/>
        <v>8.430058217106253E-6</v>
      </c>
      <c r="Q326" s="52">
        <f t="shared" si="77"/>
        <v>42.69046375118586</v>
      </c>
      <c r="R326" s="18">
        <f t="shared" si="68"/>
        <v>3.1738413763887396</v>
      </c>
      <c r="S326" s="2">
        <f t="shared" si="69"/>
        <v>3.6478027811554457</v>
      </c>
      <c r="T326" s="18">
        <f t="shared" si="70"/>
        <v>1.3306465130205405E-3</v>
      </c>
    </row>
    <row r="327" spans="1:20">
      <c r="A327" s="11">
        <v>325</v>
      </c>
      <c r="B327" s="26">
        <v>2.0880000000000001</v>
      </c>
      <c r="C327" s="27">
        <v>2.3563333333333336</v>
      </c>
      <c r="D327" s="28">
        <v>1.2350000000000001</v>
      </c>
      <c r="E327" s="3">
        <v>0.38241733910448211</v>
      </c>
      <c r="F327" s="3">
        <v>0.79466305642362245</v>
      </c>
      <c r="G327" s="3">
        <v>3.294</v>
      </c>
      <c r="H327" s="18">
        <f t="shared" si="71"/>
        <v>0.7450709545199008</v>
      </c>
      <c r="I327" s="2">
        <f t="shared" si="72"/>
        <v>41.856788576467736</v>
      </c>
      <c r="J327" s="44">
        <f t="shared" si="73"/>
        <v>36.159045215271107</v>
      </c>
      <c r="K327" s="45">
        <f t="shared" si="74"/>
        <v>32.211697227500714</v>
      </c>
      <c r="L327" s="45">
        <f t="shared" si="75"/>
        <v>3.9473409634817171</v>
      </c>
      <c r="M327" s="49">
        <f t="shared" si="76"/>
        <v>7.0242886806630509E-6</v>
      </c>
      <c r="N327" s="44">
        <f t="shared" si="65"/>
        <v>40.98675463528518</v>
      </c>
      <c r="O327" s="45">
        <f t="shared" si="66"/>
        <v>4.9233661437701635</v>
      </c>
      <c r="P327" s="51">
        <f t="shared" si="67"/>
        <v>9.4216080878866901E-6</v>
      </c>
      <c r="Q327" s="52">
        <f t="shared" si="77"/>
        <v>45.910130200663438</v>
      </c>
      <c r="R327" s="18">
        <f t="shared" si="68"/>
        <v>3.145229097744727</v>
      </c>
      <c r="S327" s="2">
        <f t="shared" si="69"/>
        <v>4.5164208334934131</v>
      </c>
      <c r="T327" s="18">
        <f t="shared" si="70"/>
        <v>2.0398057145213332E-3</v>
      </c>
    </row>
    <row r="328" spans="1:20">
      <c r="A328" s="11">
        <v>326</v>
      </c>
      <c r="B328" s="26">
        <v>2.0880000000000001</v>
      </c>
      <c r="C328" s="27">
        <v>1.7486666666666668</v>
      </c>
      <c r="D328" s="28">
        <v>1.2350000000000001</v>
      </c>
      <c r="E328" s="3">
        <v>0.49787913310008214</v>
      </c>
      <c r="F328" s="3">
        <v>0.67195867486697136</v>
      </c>
      <c r="G328" s="3">
        <v>2.5379999999999998</v>
      </c>
      <c r="H328" s="18">
        <f t="shared" si="71"/>
        <v>0.7473981279515759</v>
      </c>
      <c r="I328" s="2">
        <f t="shared" si="72"/>
        <v>42.049695919484712</v>
      </c>
      <c r="J328" s="44">
        <f t="shared" si="73"/>
        <v>36.054896531045856</v>
      </c>
      <c r="K328" s="45">
        <f t="shared" si="74"/>
        <v>32.111399670986287</v>
      </c>
      <c r="L328" s="45">
        <f t="shared" si="75"/>
        <v>3.9434898103147491</v>
      </c>
      <c r="M328" s="49">
        <f t="shared" si="76"/>
        <v>7.0497448222869559E-6</v>
      </c>
      <c r="N328" s="44">
        <f t="shared" si="65"/>
        <v>46.302259671519245</v>
      </c>
      <c r="O328" s="45">
        <f t="shared" si="66"/>
        <v>5.7800504691492378</v>
      </c>
      <c r="P328" s="51">
        <f t="shared" si="67"/>
        <v>1.1269393550990458E-5</v>
      </c>
      <c r="Q328" s="52">
        <f t="shared" si="77"/>
        <v>52.082321410062036</v>
      </c>
      <c r="R328" s="18">
        <f t="shared" si="68"/>
        <v>2.2804884702791419</v>
      </c>
      <c r="S328" s="2">
        <f t="shared" si="69"/>
        <v>10.146238365676039</v>
      </c>
      <c r="T328" s="18">
        <f t="shared" si="70"/>
        <v>1.0294615297311641E-2</v>
      </c>
    </row>
    <row r="329" spans="1:20">
      <c r="A329" s="11">
        <v>327</v>
      </c>
      <c r="B329" s="26">
        <v>2.0880000000000001</v>
      </c>
      <c r="C329" s="27">
        <v>1.7289999999999999</v>
      </c>
      <c r="D329" s="28">
        <v>1.2350000000000001</v>
      </c>
      <c r="E329" s="3">
        <v>0.4892194834110844</v>
      </c>
      <c r="F329" s="3">
        <v>0.78746195159150378</v>
      </c>
      <c r="G329" s="3">
        <v>2.61</v>
      </c>
      <c r="H329" s="18">
        <f t="shared" si="71"/>
        <v>0.75523257751586148</v>
      </c>
      <c r="I329" s="2">
        <f t="shared" si="72"/>
        <v>37.574262521201859</v>
      </c>
      <c r="J329" s="44">
        <f t="shared" si="73"/>
        <v>35.708937018770698</v>
      </c>
      <c r="K329" s="45">
        <f t="shared" si="74"/>
        <v>31.778290177764411</v>
      </c>
      <c r="L329" s="45">
        <f t="shared" si="75"/>
        <v>3.9306397054701212</v>
      </c>
      <c r="M329" s="49">
        <f t="shared" si="76"/>
        <v>7.1355361656232421E-6</v>
      </c>
      <c r="N329" s="44">
        <f t="shared" si="65"/>
        <v>40.747180255240842</v>
      </c>
      <c r="O329" s="45">
        <f t="shared" si="66"/>
        <v>4.947690879369941</v>
      </c>
      <c r="P329" s="51">
        <f t="shared" si="67"/>
        <v>9.6698887348363751E-6</v>
      </c>
      <c r="Q329" s="52">
        <f t="shared" si="77"/>
        <v>45.694880804499519</v>
      </c>
      <c r="R329" s="18">
        <f t="shared" si="68"/>
        <v>2.3667477101652632</v>
      </c>
      <c r="S329" s="2">
        <f t="shared" si="69"/>
        <v>9.3200111047791836</v>
      </c>
      <c r="T329" s="18">
        <f t="shared" si="70"/>
        <v>8.686260699320731E-3</v>
      </c>
    </row>
    <row r="330" spans="1:20">
      <c r="A330" s="11">
        <v>328</v>
      </c>
      <c r="B330" s="26">
        <v>2.0880000000000001</v>
      </c>
      <c r="C330" s="27">
        <v>1.6723333333333332</v>
      </c>
      <c r="D330" s="28">
        <v>1.2350000000000001</v>
      </c>
      <c r="E330" s="3">
        <v>0.4867802654595148</v>
      </c>
      <c r="F330" s="3">
        <v>0.83546346973615992</v>
      </c>
      <c r="G330" s="3">
        <v>2.6829999999999998</v>
      </c>
      <c r="H330" s="18">
        <f t="shared" si="71"/>
        <v>0.77248507830528235</v>
      </c>
      <c r="I330" s="2">
        <f t="shared" si="72"/>
        <v>31.321675407106277</v>
      </c>
      <c r="J330" s="44">
        <f t="shared" si="73"/>
        <v>34.971517823713739</v>
      </c>
      <c r="K330" s="45">
        <f t="shared" si="74"/>
        <v>31.068561288785588</v>
      </c>
      <c r="L330" s="45">
        <f t="shared" si="75"/>
        <v>3.902949209967415</v>
      </c>
      <c r="M330" s="49">
        <f t="shared" si="76"/>
        <v>7.3249607348941697E-6</v>
      </c>
      <c r="N330" s="44">
        <f t="shared" si="65"/>
        <v>37.814526159885958</v>
      </c>
      <c r="O330" s="45">
        <f t="shared" si="66"/>
        <v>4.6431316077629514</v>
      </c>
      <c r="P330" s="51">
        <f t="shared" si="67"/>
        <v>9.2680688260169242E-6</v>
      </c>
      <c r="Q330" s="52">
        <f t="shared" si="77"/>
        <v>42.457667035717733</v>
      </c>
      <c r="R330" s="18">
        <f t="shared" si="68"/>
        <v>2.3044383896119043</v>
      </c>
      <c r="S330" s="2">
        <f t="shared" si="69"/>
        <v>14.109638851587611</v>
      </c>
      <c r="T330" s="18">
        <f t="shared" si="70"/>
        <v>1.9908190852223055E-2</v>
      </c>
    </row>
    <row r="331" spans="1:20">
      <c r="A331" s="11">
        <v>329</v>
      </c>
      <c r="B331" s="26">
        <v>2.0880000000000001</v>
      </c>
      <c r="C331" s="27">
        <v>1.6683333333333332</v>
      </c>
      <c r="D331" s="28">
        <v>1.2350000000000001</v>
      </c>
      <c r="E331" s="3">
        <v>0.51018205025439911</v>
      </c>
      <c r="F331" s="3">
        <v>0.66286230020918191</v>
      </c>
      <c r="G331" s="3">
        <v>2.61</v>
      </c>
      <c r="H331" s="18">
        <f t="shared" si="71"/>
        <v>0.78759354008022864</v>
      </c>
      <c r="I331" s="2">
        <f t="shared" si="72"/>
        <v>34.372177357923931</v>
      </c>
      <c r="J331" s="44">
        <f t="shared" si="73"/>
        <v>34.351937025996115</v>
      </c>
      <c r="K331" s="45">
        <f t="shared" si="74"/>
        <v>30.47257091209157</v>
      </c>
      <c r="L331" s="45">
        <f t="shared" si="75"/>
        <v>3.8793586225025454</v>
      </c>
      <c r="M331" s="49">
        <f t="shared" si="76"/>
        <v>7.4914019986985962E-6</v>
      </c>
      <c r="N331" s="44">
        <f t="shared" si="65"/>
        <v>44.327813378763032</v>
      </c>
      <c r="O331" s="45">
        <f t="shared" si="66"/>
        <v>5.7771464990968386</v>
      </c>
      <c r="P331" s="51">
        <f t="shared" si="67"/>
        <v>1.213219755453428E-5</v>
      </c>
      <c r="Q331" s="52">
        <f t="shared" si="77"/>
        <v>50.104972010057423</v>
      </c>
      <c r="R331" s="18">
        <f t="shared" si="68"/>
        <v>2.161740790380112</v>
      </c>
      <c r="S331" s="2">
        <f t="shared" si="69"/>
        <v>17.174682360915245</v>
      </c>
      <c r="T331" s="18">
        <f t="shared" si="70"/>
        <v>2.9496971419833325E-2</v>
      </c>
    </row>
    <row r="332" spans="1:20">
      <c r="A332" s="11">
        <v>330</v>
      </c>
      <c r="B332" s="26">
        <v>2.0880000000000001</v>
      </c>
      <c r="C332" s="27">
        <v>2.0779999999999998</v>
      </c>
      <c r="D332" s="28">
        <v>1.2350000000000001</v>
      </c>
      <c r="E332" s="3">
        <v>0.4258055995479359</v>
      </c>
      <c r="F332" s="3">
        <v>0.79655089304475701</v>
      </c>
      <c r="G332" s="3">
        <v>3.294</v>
      </c>
      <c r="H332" s="18">
        <f t="shared" si="71"/>
        <v>0.82960512522268326</v>
      </c>
      <c r="I332" s="2">
        <f t="shared" si="72"/>
        <v>35.037453925669745</v>
      </c>
      <c r="J332" s="44">
        <f t="shared" si="73"/>
        <v>32.746201702000612</v>
      </c>
      <c r="K332" s="45">
        <f t="shared" si="74"/>
        <v>28.929425904351664</v>
      </c>
      <c r="L332" s="45">
        <f t="shared" si="75"/>
        <v>3.8167678407656731</v>
      </c>
      <c r="M332" s="49">
        <f t="shared" si="76"/>
        <v>7.9568832765029875E-6</v>
      </c>
      <c r="N332" s="44">
        <f t="shared" si="65"/>
        <v>36.735976255822422</v>
      </c>
      <c r="O332" s="45">
        <f t="shared" si="66"/>
        <v>4.7647497121687303</v>
      </c>
      <c r="P332" s="51">
        <f t="shared" si="67"/>
        <v>1.0643715221820911E-5</v>
      </c>
      <c r="Q332" s="52">
        <f t="shared" si="77"/>
        <v>41.500736611706373</v>
      </c>
      <c r="R332" s="18">
        <f t="shared" si="68"/>
        <v>3.0266483256540955</v>
      </c>
      <c r="S332" s="2">
        <f t="shared" si="69"/>
        <v>8.1163228398878129</v>
      </c>
      <c r="T332" s="18">
        <f t="shared" si="70"/>
        <v>6.5874696441284575E-3</v>
      </c>
    </row>
    <row r="333" spans="1:20">
      <c r="A333" s="11">
        <v>331</v>
      </c>
      <c r="B333" s="26">
        <v>2.0880000000000001</v>
      </c>
      <c r="C333" s="27">
        <v>2.1</v>
      </c>
      <c r="D333" s="28">
        <v>1.2350000000000001</v>
      </c>
      <c r="E333" s="3">
        <v>0.412183495109539</v>
      </c>
      <c r="F333" s="3">
        <v>0.91335951306625007</v>
      </c>
      <c r="G333" s="3">
        <v>3.4159999999999999</v>
      </c>
      <c r="H333" s="18">
        <f t="shared" si="71"/>
        <v>0.83280806600973134</v>
      </c>
      <c r="I333" s="2">
        <f t="shared" si="72"/>
        <v>32.360242491869265</v>
      </c>
      <c r="J333" s="44">
        <f t="shared" si="73"/>
        <v>32.630339877113272</v>
      </c>
      <c r="K333" s="45">
        <f t="shared" si="74"/>
        <v>28.818164688284323</v>
      </c>
      <c r="L333" s="45">
        <f t="shared" si="75"/>
        <v>3.8121671963002139</v>
      </c>
      <c r="M333" s="49">
        <f t="shared" si="76"/>
        <v>7.9925287319301365E-6</v>
      </c>
      <c r="N333" s="44">
        <f t="shared" si="65"/>
        <v>32.078725633041962</v>
      </c>
      <c r="O333" s="45">
        <f t="shared" si="66"/>
        <v>4.1646357673598695</v>
      </c>
      <c r="P333" s="51">
        <f t="shared" si="67"/>
        <v>9.0467275272674165E-6</v>
      </c>
      <c r="Q333" s="52">
        <f t="shared" si="77"/>
        <v>36.243370447129358</v>
      </c>
      <c r="R333" s="18">
        <f t="shared" si="68"/>
        <v>3.2278211034024009</v>
      </c>
      <c r="S333" s="2">
        <f t="shared" si="69"/>
        <v>5.5087499003980973</v>
      </c>
      <c r="T333" s="18">
        <f t="shared" si="70"/>
        <v>3.0346325465136046E-3</v>
      </c>
    </row>
    <row r="334" spans="1:20">
      <c r="A334" s="11">
        <v>332</v>
      </c>
      <c r="B334" s="26">
        <v>2.0880000000000001</v>
      </c>
      <c r="C334" s="27">
        <v>2.448</v>
      </c>
      <c r="D334" s="28">
        <v>1.2350000000000001</v>
      </c>
      <c r="E334" s="3">
        <v>0.38822491542275217</v>
      </c>
      <c r="F334" s="3">
        <v>0.73157545768795529</v>
      </c>
      <c r="G334" s="3">
        <v>3.66</v>
      </c>
      <c r="H334" s="18">
        <f t="shared" si="71"/>
        <v>0.84042885067163886</v>
      </c>
      <c r="I334" s="2">
        <f t="shared" si="72"/>
        <v>37.232553350916007</v>
      </c>
      <c r="J334" s="44">
        <f t="shared" si="73"/>
        <v>32.3581709622608</v>
      </c>
      <c r="K334" s="45">
        <f t="shared" si="74"/>
        <v>28.556849257162114</v>
      </c>
      <c r="L334" s="45">
        <f t="shared" si="75"/>
        <v>3.801313627670361</v>
      </c>
      <c r="M334" s="49">
        <f t="shared" si="76"/>
        <v>8.0774283255699017E-6</v>
      </c>
      <c r="N334" s="44">
        <f t="shared" si="65"/>
        <v>38.808036497966604</v>
      </c>
      <c r="O334" s="45">
        <f t="shared" si="66"/>
        <v>5.1588041756811061</v>
      </c>
      <c r="P334" s="51">
        <f t="shared" si="67"/>
        <v>1.1857026445457678E-5</v>
      </c>
      <c r="Q334" s="52">
        <f t="shared" si="77"/>
        <v>43.966852530674153</v>
      </c>
      <c r="R334" s="18">
        <f t="shared" si="68"/>
        <v>3.3680599043280464</v>
      </c>
      <c r="S334" s="2">
        <f t="shared" si="69"/>
        <v>7.9765053462282447</v>
      </c>
      <c r="T334" s="18">
        <f t="shared" si="70"/>
        <v>6.3624637538407776E-3</v>
      </c>
    </row>
    <row r="335" spans="1:20">
      <c r="A335" s="11">
        <v>333</v>
      </c>
      <c r="B335" s="26">
        <v>2.0880000000000001</v>
      </c>
      <c r="C335" s="27">
        <v>1.8043333333333333</v>
      </c>
      <c r="D335" s="28">
        <v>1.2350000000000001</v>
      </c>
      <c r="E335" s="3">
        <v>0.52537336601908113</v>
      </c>
      <c r="F335" s="3">
        <v>0.68576596244540022</v>
      </c>
      <c r="G335" s="3">
        <v>2.9</v>
      </c>
      <c r="H335" s="18">
        <f t="shared" si="71"/>
        <v>0.90116125976884054</v>
      </c>
      <c r="I335" s="2">
        <f t="shared" si="72"/>
        <v>37.668597841784404</v>
      </c>
      <c r="J335" s="44">
        <f t="shared" si="73"/>
        <v>30.351510190293585</v>
      </c>
      <c r="K335" s="45">
        <f t="shared" si="74"/>
        <v>26.632303308462582</v>
      </c>
      <c r="L335" s="45">
        <f t="shared" si="75"/>
        <v>3.7191981234825575</v>
      </c>
      <c r="M335" s="49">
        <f t="shared" si="76"/>
        <v>8.7583484475501917E-6</v>
      </c>
      <c r="N335" s="44">
        <f t="shared" si="65"/>
        <v>37.887550239397278</v>
      </c>
      <c r="O335" s="45">
        <f t="shared" si="66"/>
        <v>5.3951637762199534</v>
      </c>
      <c r="P335" s="51">
        <f t="shared" si="67"/>
        <v>1.3726963365740432E-5</v>
      </c>
      <c r="Q335" s="52">
        <f t="shared" si="77"/>
        <v>43.282727742580597</v>
      </c>
      <c r="R335" s="18">
        <f t="shared" si="68"/>
        <v>2.705393322373645</v>
      </c>
      <c r="S335" s="2">
        <f t="shared" si="69"/>
        <v>6.7105750905639612</v>
      </c>
      <c r="T335" s="18">
        <f t="shared" si="70"/>
        <v>4.5031818046097514E-3</v>
      </c>
    </row>
    <row r="336" spans="1:20">
      <c r="A336" s="11">
        <v>334</v>
      </c>
      <c r="B336" s="26">
        <v>2.0880000000000001</v>
      </c>
      <c r="C336" s="27">
        <v>2.166666666666667</v>
      </c>
      <c r="D336" s="28">
        <v>1.2350000000000001</v>
      </c>
      <c r="E336" s="3">
        <v>0.4580134722015432</v>
      </c>
      <c r="F336" s="3">
        <v>0.81763753825713004</v>
      </c>
      <c r="G336" s="3">
        <v>3.782</v>
      </c>
      <c r="H336" s="18">
        <f t="shared" si="71"/>
        <v>1.0245572727752883</v>
      </c>
      <c r="I336" s="2">
        <f t="shared" si="72"/>
        <v>31.596323199920349</v>
      </c>
      <c r="J336" s="44">
        <f t="shared" si="73"/>
        <v>26.997528836857338</v>
      </c>
      <c r="K336" s="45">
        <f t="shared" si="74"/>
        <v>23.424751976031128</v>
      </c>
      <c r="L336" s="45">
        <f t="shared" si="75"/>
        <v>3.5727666966569402</v>
      </c>
      <c r="M336" s="49">
        <f t="shared" si="76"/>
        <v>1.0164169271861627E-5</v>
      </c>
      <c r="N336" s="44">
        <f t="shared" si="65"/>
        <v>29.075240642691632</v>
      </c>
      <c r="O336" s="45">
        <f t="shared" si="66"/>
        <v>4.3724872901603185</v>
      </c>
      <c r="P336" s="51">
        <f t="shared" si="67"/>
        <v>1.3192480915392963E-5</v>
      </c>
      <c r="Q336" s="52">
        <f t="shared" si="77"/>
        <v>33.447741125332861</v>
      </c>
      <c r="R336" s="18">
        <f t="shared" si="68"/>
        <v>3.6758383265823333</v>
      </c>
      <c r="S336" s="2">
        <f t="shared" si="69"/>
        <v>2.8070246805305841</v>
      </c>
      <c r="T336" s="18">
        <f t="shared" si="70"/>
        <v>7.8793875571078265E-4</v>
      </c>
    </row>
    <row r="337" spans="1:20">
      <c r="A337" s="11">
        <v>335</v>
      </c>
      <c r="B337" s="26">
        <v>2.0880000000000001</v>
      </c>
      <c r="C337" s="27">
        <v>1.7009999999999998</v>
      </c>
      <c r="D337" s="28">
        <v>1.2350000000000001</v>
      </c>
      <c r="E337" s="3">
        <v>0.52651789169193486</v>
      </c>
      <c r="F337" s="3">
        <v>0.68032165938091627</v>
      </c>
      <c r="G337" s="3">
        <v>3.335</v>
      </c>
      <c r="H337" s="18">
        <f t="shared" si="71"/>
        <v>1.0385931051048203</v>
      </c>
      <c r="I337" s="2">
        <f t="shared" si="72"/>
        <v>23.36405178642989</v>
      </c>
      <c r="J337" s="44">
        <f t="shared" si="73"/>
        <v>26.665777087977332</v>
      </c>
      <c r="K337" s="45">
        <f t="shared" si="74"/>
        <v>23.108183447431795</v>
      </c>
      <c r="L337" s="45">
        <f t="shared" si="75"/>
        <v>3.5575833146818492</v>
      </c>
      <c r="M337" s="49">
        <f t="shared" si="76"/>
        <v>1.032586368904788E-5</v>
      </c>
      <c r="N337" s="44">
        <f t="shared" si="65"/>
        <v>33.049861297781987</v>
      </c>
      <c r="O337" s="45">
        <f t="shared" si="66"/>
        <v>5.2395233089697646</v>
      </c>
      <c r="P337" s="51">
        <f t="shared" si="67"/>
        <v>1.6310218491397061E-5</v>
      </c>
      <c r="Q337" s="52">
        <f t="shared" si="77"/>
        <v>38.289400916970244</v>
      </c>
      <c r="R337" s="18">
        <f t="shared" si="68"/>
        <v>2.6051373933787993</v>
      </c>
      <c r="S337" s="2">
        <f t="shared" si="69"/>
        <v>21.884935730770632</v>
      </c>
      <c r="T337" s="18">
        <f t="shared" si="70"/>
        <v>4.789504119399611E-2</v>
      </c>
    </row>
    <row r="338" spans="1:20">
      <c r="A338" s="11">
        <v>336</v>
      </c>
      <c r="B338" s="26">
        <v>2.0880000000000001</v>
      </c>
      <c r="C338" s="27">
        <v>2.2333333333333329</v>
      </c>
      <c r="D338" s="28">
        <v>1.2350000000000001</v>
      </c>
      <c r="E338" s="3">
        <v>0.44493306322687109</v>
      </c>
      <c r="F338" s="3">
        <v>0.84314345869539697</v>
      </c>
      <c r="G338" s="3">
        <v>4.1479999999999997</v>
      </c>
      <c r="H338" s="18">
        <f t="shared" si="71"/>
        <v>1.0916159950370452</v>
      </c>
      <c r="I338" s="2">
        <f t="shared" si="72"/>
        <v>27.342205468989164</v>
      </c>
      <c r="J338" s="44">
        <f t="shared" si="73"/>
        <v>25.488332670376934</v>
      </c>
      <c r="K338" s="45">
        <f t="shared" si="74"/>
        <v>21.985753331862394</v>
      </c>
      <c r="L338" s="45">
        <f t="shared" si="75"/>
        <v>3.5025683986959311</v>
      </c>
      <c r="M338" s="49">
        <f t="shared" si="76"/>
        <v>1.0939818609977833E-5</v>
      </c>
      <c r="N338" s="44">
        <f t="shared" si="65"/>
        <v>26.532117663122271</v>
      </c>
      <c r="O338" s="45">
        <f t="shared" si="66"/>
        <v>4.1625615430474765</v>
      </c>
      <c r="P338" s="51">
        <f t="shared" si="67"/>
        <v>1.3690663038921172E-5</v>
      </c>
      <c r="Q338" s="52">
        <f t="shared" si="77"/>
        <v>30.694692896832787</v>
      </c>
      <c r="R338" s="18">
        <f t="shared" si="68"/>
        <v>3.9149288421284778</v>
      </c>
      <c r="S338" s="2">
        <f t="shared" si="69"/>
        <v>5.6188803729875092</v>
      </c>
      <c r="T338" s="18">
        <f t="shared" si="70"/>
        <v>3.1571816645944253E-3</v>
      </c>
    </row>
    <row r="339" spans="1:20">
      <c r="A339" s="11">
        <v>337</v>
      </c>
      <c r="B339" s="26">
        <v>2.0880000000000001</v>
      </c>
      <c r="C339" s="27">
        <v>2.8180000000000001</v>
      </c>
      <c r="D339" s="28">
        <v>1.2350000000000001</v>
      </c>
      <c r="E339" s="3">
        <v>0.37369449441979707</v>
      </c>
      <c r="F339" s="3">
        <v>0.98255621175379637</v>
      </c>
      <c r="G339" s="3">
        <v>5.1239999999999997</v>
      </c>
      <c r="H339" s="18">
        <f t="shared" si="71"/>
        <v>1.1325627767805051</v>
      </c>
      <c r="I339" s="2">
        <f t="shared" si="72"/>
        <v>23.862731717829174</v>
      </c>
      <c r="J339" s="44">
        <f t="shared" si="73"/>
        <v>24.653319774937188</v>
      </c>
      <c r="K339" s="45">
        <f t="shared" si="74"/>
        <v>21.190878326607134</v>
      </c>
      <c r="L339" s="45">
        <f t="shared" si="75"/>
        <v>3.4624300310986436</v>
      </c>
      <c r="M339" s="49">
        <f t="shared" si="76"/>
        <v>1.141723141001884E-5</v>
      </c>
      <c r="N339" s="44">
        <f t="shared" si="65"/>
        <v>21.668926958525962</v>
      </c>
      <c r="O339" s="45">
        <f t="shared" si="66"/>
        <v>3.5249434453470241</v>
      </c>
      <c r="P339" s="51">
        <f t="shared" si="67"/>
        <v>1.1705611691622373E-5</v>
      </c>
      <c r="Q339" s="52">
        <f t="shared" si="77"/>
        <v>25.193882109484676</v>
      </c>
      <c r="R339" s="18">
        <f t="shared" si="68"/>
        <v>4.9867965915961889</v>
      </c>
      <c r="S339" s="2">
        <f t="shared" si="69"/>
        <v>2.6776621468347139</v>
      </c>
      <c r="T339" s="18">
        <f t="shared" si="70"/>
        <v>7.1698745725914893E-4</v>
      </c>
    </row>
    <row r="340" spans="1:20">
      <c r="A340" s="11">
        <v>338</v>
      </c>
      <c r="B340" s="26">
        <v>2.0880000000000001</v>
      </c>
      <c r="C340" s="27">
        <v>2.1666666666666665</v>
      </c>
      <c r="D340" s="28">
        <v>1.2350000000000001</v>
      </c>
      <c r="E340" s="3">
        <v>0.45090030924798363</v>
      </c>
      <c r="F340" s="3">
        <v>0.85549673278583593</v>
      </c>
      <c r="G340" s="3">
        <v>4.2699999999999996</v>
      </c>
      <c r="H340" s="18">
        <f t="shared" si="71"/>
        <v>1.1387932163811201</v>
      </c>
      <c r="I340" s="2">
        <f t="shared" si="72"/>
        <v>24.402039568672116</v>
      </c>
      <c r="J340" s="44">
        <f t="shared" si="73"/>
        <v>24.531442236914021</v>
      </c>
      <c r="K340" s="45">
        <f t="shared" si="74"/>
        <v>21.074941134851226</v>
      </c>
      <c r="L340" s="45">
        <f t="shared" si="75"/>
        <v>3.456489611943705</v>
      </c>
      <c r="M340" s="49">
        <f t="shared" si="76"/>
        <v>1.1490119087700471E-5</v>
      </c>
      <c r="N340" s="44">
        <f t="shared" si="65"/>
        <v>25.083165734455214</v>
      </c>
      <c r="O340" s="45">
        <f t="shared" si="66"/>
        <v>4.0514241817078362</v>
      </c>
      <c r="P340" s="51">
        <f t="shared" si="67"/>
        <v>1.4127554756405004E-5</v>
      </c>
      <c r="Q340" s="52">
        <f t="shared" si="77"/>
        <v>29.134604043717808</v>
      </c>
      <c r="R340" s="18">
        <f t="shared" si="68"/>
        <v>3.9078364413171642</v>
      </c>
      <c r="S340" s="2">
        <f t="shared" si="69"/>
        <v>8.4815821705582053</v>
      </c>
      <c r="T340" s="18">
        <f t="shared" si="70"/>
        <v>7.1937236115930834E-3</v>
      </c>
    </row>
    <row r="341" spans="1:20">
      <c r="A341" s="11">
        <v>339</v>
      </c>
      <c r="B341" s="26">
        <v>2.0880000000000001</v>
      </c>
      <c r="C341" s="27">
        <v>1.9333333333333333</v>
      </c>
      <c r="D341" s="28">
        <v>1.2350000000000001</v>
      </c>
      <c r="E341" s="3">
        <v>0.52561810886024907</v>
      </c>
      <c r="F341" s="3">
        <v>0.82918435703696314</v>
      </c>
      <c r="G341" s="3">
        <v>3.9039999999999999</v>
      </c>
      <c r="H341" s="18">
        <f t="shared" si="71"/>
        <v>1.2137146430953829</v>
      </c>
      <c r="I341" s="2">
        <f t="shared" si="72"/>
        <v>25.506699185743859</v>
      </c>
      <c r="J341" s="44">
        <f t="shared" si="73"/>
        <v>23.16225661861807</v>
      </c>
      <c r="K341" s="45">
        <f t="shared" si="74"/>
        <v>19.77400547693145</v>
      </c>
      <c r="L341" s="45">
        <f t="shared" si="75"/>
        <v>3.3882387701736754</v>
      </c>
      <c r="M341" s="49">
        <f t="shared" si="76"/>
        <v>1.2371512943585252E-5</v>
      </c>
      <c r="N341" s="44">
        <f t="shared" si="65"/>
        <v>24.235101119566561</v>
      </c>
      <c r="O341" s="45">
        <f t="shared" si="66"/>
        <v>4.1064057862364454</v>
      </c>
      <c r="P341" s="51">
        <f t="shared" si="67"/>
        <v>1.5794517021449001E-5</v>
      </c>
      <c r="Q341" s="52">
        <f t="shared" si="77"/>
        <v>28.341522700320031</v>
      </c>
      <c r="R341" s="18">
        <f t="shared" si="68"/>
        <v>3.7036108630540427</v>
      </c>
      <c r="S341" s="2">
        <f t="shared" si="69"/>
        <v>5.1329184668534111</v>
      </c>
      <c r="T341" s="18">
        <f t="shared" si="70"/>
        <v>2.6346851987364773E-3</v>
      </c>
    </row>
    <row r="342" spans="1:20">
      <c r="A342" s="11">
        <v>340</v>
      </c>
      <c r="B342" s="26">
        <v>2.0880000000000001</v>
      </c>
      <c r="C342" s="27">
        <v>1.9453333333333334</v>
      </c>
      <c r="D342" s="28">
        <v>1.2350000000000001</v>
      </c>
      <c r="E342" s="3">
        <v>0.54622487490693583</v>
      </c>
      <c r="F342" s="3">
        <v>0.68418531558939244</v>
      </c>
      <c r="G342" s="3">
        <v>3.77</v>
      </c>
      <c r="H342" s="18">
        <f t="shared" si="71"/>
        <v>1.2180056064765079</v>
      </c>
      <c r="I342" s="2">
        <f t="shared" si="72"/>
        <v>28.912906705870334</v>
      </c>
      <c r="J342" s="44">
        <f t="shared" si="73"/>
        <v>23.088853314083543</v>
      </c>
      <c r="K342" s="45">
        <f t="shared" si="74"/>
        <v>19.704342798082923</v>
      </c>
      <c r="L342" s="45">
        <f t="shared" si="75"/>
        <v>3.3844980937385132</v>
      </c>
      <c r="M342" s="49">
        <f t="shared" si="76"/>
        <v>1.2422262104740133E-5</v>
      </c>
      <c r="N342" s="44">
        <f t="shared" si="65"/>
        <v>28.075219119000618</v>
      </c>
      <c r="O342" s="45">
        <f t="shared" si="66"/>
        <v>4.9972884426800581</v>
      </c>
      <c r="P342" s="51">
        <f t="shared" si="67"/>
        <v>1.9513473831195876E-5</v>
      </c>
      <c r="Q342" s="52">
        <f t="shared" si="77"/>
        <v>33.072527075154504</v>
      </c>
      <c r="R342" s="18">
        <f t="shared" si="68"/>
        <v>3.5249546769315088</v>
      </c>
      <c r="S342" s="2">
        <f t="shared" si="69"/>
        <v>6.4998759434613058</v>
      </c>
      <c r="T342" s="18">
        <f t="shared" si="70"/>
        <v>4.2248387280386995E-3</v>
      </c>
    </row>
    <row r="343" spans="1:20">
      <c r="A343" s="11">
        <v>341</v>
      </c>
      <c r="B343" s="26">
        <v>2.0880000000000001</v>
      </c>
      <c r="C343" s="27">
        <v>2.0003333333333333</v>
      </c>
      <c r="D343" s="28">
        <v>1.2350000000000001</v>
      </c>
      <c r="E343" s="3">
        <v>0.5278042751581441</v>
      </c>
      <c r="F343" s="3">
        <v>0.59158411743581396</v>
      </c>
      <c r="G343" s="3">
        <v>4.125</v>
      </c>
      <c r="H343" s="18">
        <f t="shared" si="71"/>
        <v>1.2877552223461546</v>
      </c>
      <c r="I343" s="2">
        <f t="shared" si="72"/>
        <v>25.142960509960481</v>
      </c>
      <c r="J343" s="44">
        <f t="shared" si="73"/>
        <v>21.963114089055065</v>
      </c>
      <c r="K343" s="45">
        <f t="shared" si="74"/>
        <v>18.6370822525375</v>
      </c>
      <c r="L343" s="45">
        <f t="shared" si="75"/>
        <v>3.3260185853755329</v>
      </c>
      <c r="M343" s="49">
        <f t="shared" si="76"/>
        <v>1.3251142031143114E-5</v>
      </c>
      <c r="N343" s="44">
        <f t="shared" si="65"/>
        <v>28.989505073694502</v>
      </c>
      <c r="O343" s="45">
        <f t="shared" si="66"/>
        <v>5.7248831795599857</v>
      </c>
      <c r="P343" s="51">
        <f t="shared" si="67"/>
        <v>2.3762731542925825E-5</v>
      </c>
      <c r="Q343" s="52">
        <f t="shared" si="77"/>
        <v>34.714412015986035</v>
      </c>
      <c r="R343" s="18">
        <f t="shared" si="68"/>
        <v>3.5105668917926072</v>
      </c>
      <c r="S343" s="2">
        <f t="shared" si="69"/>
        <v>14.895348077754978</v>
      </c>
      <c r="T343" s="18">
        <f t="shared" si="70"/>
        <v>2.2187139435747891E-2</v>
      </c>
    </row>
    <row r="344" spans="1:20">
      <c r="A344" s="11">
        <v>342</v>
      </c>
      <c r="B344" s="26">
        <v>2.0880000000000001</v>
      </c>
      <c r="C344" s="27">
        <v>2.3666666666666667</v>
      </c>
      <c r="D344" s="28">
        <v>1.2350000000000001</v>
      </c>
      <c r="E344" s="3">
        <v>0.4752312266726495</v>
      </c>
      <c r="F344" s="3">
        <v>0.77565631398870283</v>
      </c>
      <c r="G344" s="3">
        <v>4.6360000000000001</v>
      </c>
      <c r="H344" s="18">
        <f t="shared" si="71"/>
        <v>1.3031213501270058</v>
      </c>
      <c r="I344" s="2">
        <f t="shared" si="72"/>
        <v>26.501925293208863</v>
      </c>
      <c r="J344" s="44">
        <f t="shared" si="73"/>
        <v>21.731023970790407</v>
      </c>
      <c r="K344" s="45">
        <f t="shared" si="74"/>
        <v>18.417317771411614</v>
      </c>
      <c r="L344" s="45">
        <f t="shared" si="75"/>
        <v>3.3136927646499292</v>
      </c>
      <c r="M344" s="49">
        <f t="shared" si="76"/>
        <v>1.3434728864013879E-5</v>
      </c>
      <c r="N344" s="44">
        <f t="shared" si="65"/>
        <v>23.912319106799238</v>
      </c>
      <c r="O344" s="45">
        <f t="shared" si="66"/>
        <v>4.3114911817288064</v>
      </c>
      <c r="P344" s="51">
        <f t="shared" si="67"/>
        <v>1.8516357517314114E-5</v>
      </c>
      <c r="Q344" s="52">
        <f t="shared" si="77"/>
        <v>28.22382880488556</v>
      </c>
      <c r="R344" s="18">
        <f t="shared" si="68"/>
        <v>4.4923561082289876</v>
      </c>
      <c r="S344" s="2">
        <f t="shared" si="69"/>
        <v>3.0984446024808574</v>
      </c>
      <c r="T344" s="18">
        <f t="shared" si="70"/>
        <v>9.600358954642759E-4</v>
      </c>
    </row>
    <row r="345" spans="1:20">
      <c r="A345" s="11">
        <v>343</v>
      </c>
      <c r="B345" s="26">
        <v>2.0880000000000001</v>
      </c>
      <c r="C345" s="27">
        <v>2.166666666666667</v>
      </c>
      <c r="D345" s="28">
        <v>1.2350000000000001</v>
      </c>
      <c r="E345" s="3">
        <v>0.4966773479282533</v>
      </c>
      <c r="F345" s="3">
        <v>0.84749576710105479</v>
      </c>
      <c r="G345" s="3">
        <v>4.5140000000000002</v>
      </c>
      <c r="H345" s="18">
        <f t="shared" si="71"/>
        <v>1.3260880806786146</v>
      </c>
      <c r="I345" s="2">
        <f t="shared" si="72"/>
        <v>24.052077131567721</v>
      </c>
      <c r="J345" s="44">
        <f t="shared" si="73"/>
        <v>21.393980682766049</v>
      </c>
      <c r="K345" s="45">
        <f t="shared" si="74"/>
        <v>18.098345313320515</v>
      </c>
      <c r="L345" s="45">
        <f t="shared" si="75"/>
        <v>3.2956216596766144</v>
      </c>
      <c r="M345" s="49">
        <f t="shared" si="76"/>
        <v>1.3709768917254329E-5</v>
      </c>
      <c r="N345" s="44">
        <f t="shared" si="65"/>
        <v>21.734904324799672</v>
      </c>
      <c r="O345" s="45">
        <f t="shared" si="66"/>
        <v>3.9135387878442209</v>
      </c>
      <c r="P345" s="51">
        <f t="shared" si="67"/>
        <v>1.7050673278533675E-5</v>
      </c>
      <c r="Q345" s="52">
        <f t="shared" si="77"/>
        <v>25.648460163317171</v>
      </c>
      <c r="R345" s="18">
        <f t="shared" si="68"/>
        <v>4.3712656509466932</v>
      </c>
      <c r="S345" s="2">
        <f t="shared" si="69"/>
        <v>3.1620369750400319</v>
      </c>
      <c r="T345" s="18">
        <f t="shared" si="70"/>
        <v>9.9984778315203161E-4</v>
      </c>
    </row>
    <row r="346" spans="1:20">
      <c r="A346" s="11">
        <v>344</v>
      </c>
      <c r="B346" s="26">
        <v>2.0880000000000001</v>
      </c>
      <c r="C346" s="27">
        <v>2.1386666666666669</v>
      </c>
      <c r="D346" s="28">
        <v>1.2350000000000001</v>
      </c>
      <c r="E346" s="3">
        <v>0.50239873280709735</v>
      </c>
      <c r="F346" s="3">
        <v>0.6213704532169948</v>
      </c>
      <c r="G346" s="3">
        <v>4.625</v>
      </c>
      <c r="H346" s="18">
        <f t="shared" si="71"/>
        <v>1.3743480660692236</v>
      </c>
      <c r="I346" s="2">
        <f t="shared" si="72"/>
        <v>22.478851092771819</v>
      </c>
      <c r="J346" s="44">
        <f t="shared" si="73"/>
        <v>20.721793400143458</v>
      </c>
      <c r="K346" s="45">
        <f t="shared" si="74"/>
        <v>17.462825169640222</v>
      </c>
      <c r="L346" s="45">
        <f t="shared" si="75"/>
        <v>3.2589539403200201</v>
      </c>
      <c r="M346" s="49">
        <f t="shared" si="76"/>
        <v>1.4290183214416556E-5</v>
      </c>
      <c r="N346" s="44">
        <f t="shared" si="65"/>
        <v>26.424202379877361</v>
      </c>
      <c r="O346" s="45">
        <f t="shared" si="66"/>
        <v>5.3545513085313212</v>
      </c>
      <c r="P346" s="51">
        <f t="shared" si="67"/>
        <v>2.4557395836028874E-5</v>
      </c>
      <c r="Q346" s="52">
        <f t="shared" si="77"/>
        <v>31.778778245804517</v>
      </c>
      <c r="R346" s="18">
        <f t="shared" si="68"/>
        <v>3.8898261717789393</v>
      </c>
      <c r="S346" s="2">
        <f t="shared" si="69"/>
        <v>15.895650339914827</v>
      </c>
      <c r="T346" s="18">
        <f t="shared" si="70"/>
        <v>2.5267169972883436E-2</v>
      </c>
    </row>
    <row r="347" spans="1:20">
      <c r="A347" s="11">
        <v>345</v>
      </c>
      <c r="B347" s="26">
        <v>2.0880000000000001</v>
      </c>
      <c r="C347" s="27">
        <v>2.0726666666666667</v>
      </c>
      <c r="D347" s="28">
        <v>1.2350000000000001</v>
      </c>
      <c r="E347" s="3">
        <v>0.56138056844589168</v>
      </c>
      <c r="F347" s="3">
        <v>0.61040299198582382</v>
      </c>
      <c r="G347" s="3">
        <v>4.25</v>
      </c>
      <c r="H347" s="18">
        <f t="shared" si="71"/>
        <v>1.4111811583478802</v>
      </c>
      <c r="I347" s="2">
        <f t="shared" si="72"/>
        <v>27.573477143542778</v>
      </c>
      <c r="J347" s="44">
        <f t="shared" si="73"/>
        <v>20.23913190977219</v>
      </c>
      <c r="K347" s="45">
        <f t="shared" si="74"/>
        <v>17.007029790631311</v>
      </c>
      <c r="L347" s="45">
        <f t="shared" si="75"/>
        <v>3.2320873837678175</v>
      </c>
      <c r="M347" s="49">
        <f t="shared" si="76"/>
        <v>1.4735373061592091E-5</v>
      </c>
      <c r="N347" s="44">
        <f t="shared" si="65"/>
        <v>25.998908477586912</v>
      </c>
      <c r="O347" s="45">
        <f t="shared" si="66"/>
        <v>5.4199191478478843</v>
      </c>
      <c r="P347" s="51">
        <f t="shared" si="67"/>
        <v>2.5722720188631986E-5</v>
      </c>
      <c r="Q347" s="52">
        <f t="shared" si="77"/>
        <v>31.418853348154986</v>
      </c>
      <c r="R347" s="18">
        <f t="shared" si="68"/>
        <v>3.9814341072034094</v>
      </c>
      <c r="S347" s="2">
        <f t="shared" si="69"/>
        <v>6.3191974775668376</v>
      </c>
      <c r="T347" s="18">
        <f t="shared" si="70"/>
        <v>3.9932256760487079E-3</v>
      </c>
    </row>
    <row r="348" spans="1:20">
      <c r="A348" s="11">
        <v>346</v>
      </c>
      <c r="B348" s="26">
        <v>2.0880000000000001</v>
      </c>
      <c r="C348" s="27">
        <v>2.2999999999999998</v>
      </c>
      <c r="D348" s="28">
        <v>1.2350000000000001</v>
      </c>
      <c r="E348" s="3">
        <v>0.46616978265738807</v>
      </c>
      <c r="F348" s="3">
        <v>0.93730926630432165</v>
      </c>
      <c r="G348" s="3">
        <v>5.3680000000000003</v>
      </c>
      <c r="H348" s="18">
        <f t="shared" si="71"/>
        <v>1.4801069208484201</v>
      </c>
      <c r="I348" s="2">
        <f t="shared" si="72"/>
        <v>18.247757413282208</v>
      </c>
      <c r="J348" s="44">
        <f t="shared" si="73"/>
        <v>19.399263474750331</v>
      </c>
      <c r="K348" s="45">
        <f t="shared" si="74"/>
        <v>16.215044779496626</v>
      </c>
      <c r="L348" s="45">
        <f t="shared" si="75"/>
        <v>3.1842031218249556</v>
      </c>
      <c r="M348" s="49">
        <f t="shared" si="76"/>
        <v>1.5573428748882007E-5</v>
      </c>
      <c r="N348" s="44">
        <f t="shared" si="65"/>
        <v>17.538120320105474</v>
      </c>
      <c r="O348" s="45">
        <f t="shared" si="66"/>
        <v>3.4090605904351023</v>
      </c>
      <c r="P348" s="51">
        <f t="shared" si="67"/>
        <v>1.7034043933359158E-5</v>
      </c>
      <c r="Q348" s="52">
        <f t="shared" si="77"/>
        <v>20.947197944584509</v>
      </c>
      <c r="R348" s="18">
        <f t="shared" si="68"/>
        <v>5.0101910660006208</v>
      </c>
      <c r="S348" s="2">
        <f t="shared" si="69"/>
        <v>6.6655911698841193</v>
      </c>
      <c r="T348" s="18">
        <f t="shared" si="70"/>
        <v>4.4430105644037137E-3</v>
      </c>
    </row>
    <row r="349" spans="1:20">
      <c r="A349" s="11">
        <v>347</v>
      </c>
      <c r="B349" s="26">
        <v>2.0880000000000001</v>
      </c>
      <c r="C349" s="27">
        <v>2.0486666666666662</v>
      </c>
      <c r="D349" s="28">
        <v>1.2350000000000001</v>
      </c>
      <c r="E349" s="3">
        <v>0.55663041079668774</v>
      </c>
      <c r="F349" s="3">
        <v>0.60120423831194825</v>
      </c>
      <c r="G349" s="3">
        <v>4.5</v>
      </c>
      <c r="H349" s="18">
        <f t="shared" si="71"/>
        <v>1.4815486149437702</v>
      </c>
      <c r="I349" s="2">
        <f t="shared" si="72"/>
        <v>23.688044667608541</v>
      </c>
      <c r="J349" s="44">
        <f t="shared" si="73"/>
        <v>19.382514472385253</v>
      </c>
      <c r="K349" s="45">
        <f t="shared" si="74"/>
        <v>16.19926592885437</v>
      </c>
      <c r="L349" s="45">
        <f t="shared" si="75"/>
        <v>3.18323295250508</v>
      </c>
      <c r="M349" s="49">
        <f t="shared" si="76"/>
        <v>1.559102580298212E-5</v>
      </c>
      <c r="N349" s="44">
        <f t="shared" si="65"/>
        <v>24.975741563529141</v>
      </c>
      <c r="O349" s="45">
        <f t="shared" si="66"/>
        <v>5.4424962899865816</v>
      </c>
      <c r="P349" s="51">
        <f t="shared" si="67"/>
        <v>2.7576760823635533E-5</v>
      </c>
      <c r="Q349" s="52">
        <f t="shared" si="77"/>
        <v>30.418265430276548</v>
      </c>
      <c r="R349" s="18">
        <f t="shared" si="68"/>
        <v>3.971091535010165</v>
      </c>
      <c r="S349" s="2">
        <f t="shared" si="69"/>
        <v>11.753521444218556</v>
      </c>
      <c r="T349" s="18">
        <f t="shared" si="70"/>
        <v>1.3814526633970547E-2</v>
      </c>
    </row>
    <row r="350" spans="1:20">
      <c r="A350" s="11">
        <v>348</v>
      </c>
      <c r="B350" s="26">
        <v>2.0880000000000001</v>
      </c>
      <c r="C350" s="27">
        <v>2.4</v>
      </c>
      <c r="D350" s="28">
        <v>1.2350000000000001</v>
      </c>
      <c r="E350" s="3">
        <v>0.48795599572289899</v>
      </c>
      <c r="F350" s="3">
        <v>0.87645655570867487</v>
      </c>
      <c r="G350" s="3">
        <v>5.6120000000000001</v>
      </c>
      <c r="H350" s="18">
        <f t="shared" si="71"/>
        <v>1.6197007539636892</v>
      </c>
      <c r="I350" s="2">
        <f t="shared" si="72"/>
        <v>19.116661307757219</v>
      </c>
      <c r="J350" s="44">
        <f t="shared" si="73"/>
        <v>17.913201811561002</v>
      </c>
      <c r="K350" s="45">
        <f t="shared" si="74"/>
        <v>14.817551909677038</v>
      </c>
      <c r="L350" s="45">
        <f t="shared" si="75"/>
        <v>3.0956326122088851</v>
      </c>
      <c r="M350" s="49">
        <f t="shared" si="76"/>
        <v>1.7289675077311865E-5</v>
      </c>
      <c r="N350" s="44">
        <f t="shared" si="65"/>
        <v>17.220168221600421</v>
      </c>
      <c r="O350" s="45">
        <f t="shared" si="66"/>
        <v>3.5632147058959762</v>
      </c>
      <c r="P350" s="51">
        <f t="shared" si="67"/>
        <v>2.0630625206802623E-5</v>
      </c>
      <c r="Q350" s="52">
        <f t="shared" si="77"/>
        <v>20.783403558121606</v>
      </c>
      <c r="R350" s="18">
        <f t="shared" si="68"/>
        <v>5.3822683857733775</v>
      </c>
      <c r="S350" s="2">
        <f t="shared" si="69"/>
        <v>4.0935783005456621</v>
      </c>
      <c r="T350" s="18">
        <f t="shared" si="70"/>
        <v>1.6757383302698314E-3</v>
      </c>
    </row>
    <row r="351" spans="1:20">
      <c r="A351" s="11">
        <v>349</v>
      </c>
      <c r="B351" s="26">
        <v>2.0880000000000001</v>
      </c>
      <c r="C351" s="27">
        <v>1.8703333333333332</v>
      </c>
      <c r="D351" s="28">
        <v>1.2350000000000001</v>
      </c>
      <c r="E351" s="3">
        <v>0.58093497739871813</v>
      </c>
      <c r="F351" s="3">
        <v>0.74372757808117274</v>
      </c>
      <c r="G351" s="3">
        <v>4.75</v>
      </c>
      <c r="H351" s="18">
        <f t="shared" si="71"/>
        <v>1.6321407141595932</v>
      </c>
      <c r="I351" s="2">
        <f t="shared" si="72"/>
        <v>17.325378624037068</v>
      </c>
      <c r="J351" s="44">
        <f t="shared" si="73"/>
        <v>17.792860051765413</v>
      </c>
      <c r="K351" s="45">
        <f t="shared" si="74"/>
        <v>14.704614492971496</v>
      </c>
      <c r="L351" s="45">
        <f t="shared" si="75"/>
        <v>3.0882281149923894</v>
      </c>
      <c r="M351" s="49">
        <f t="shared" si="76"/>
        <v>1.744380152918628E-5</v>
      </c>
      <c r="N351" s="44">
        <f t="shared" si="65"/>
        <v>19.736574527707457</v>
      </c>
      <c r="O351" s="45">
        <f t="shared" si="66"/>
        <v>4.2366230279251607</v>
      </c>
      <c r="P351" s="51">
        <f t="shared" si="67"/>
        <v>2.5164994852090253E-5</v>
      </c>
      <c r="Q351" s="52">
        <f t="shared" si="77"/>
        <v>23.973222720627469</v>
      </c>
      <c r="R351" s="18">
        <f t="shared" si="68"/>
        <v>4.0380506930775191</v>
      </c>
      <c r="S351" s="2">
        <f t="shared" si="69"/>
        <v>14.988406461525914</v>
      </c>
      <c r="T351" s="18">
        <f t="shared" si="70"/>
        <v>2.2465232825591173E-2</v>
      </c>
    </row>
    <row r="352" spans="1:20">
      <c r="A352" s="11">
        <v>350</v>
      </c>
      <c r="B352" s="26">
        <v>2.0880000000000001</v>
      </c>
      <c r="C352" s="27">
        <v>2.6940000000000004</v>
      </c>
      <c r="D352" s="28">
        <v>1.2350000000000001</v>
      </c>
      <c r="E352" s="3">
        <v>0.4727116943440699</v>
      </c>
      <c r="F352" s="3">
        <v>0.79712527902396002</v>
      </c>
      <c r="G352" s="3">
        <v>5.9450000000000003</v>
      </c>
      <c r="H352" s="18">
        <f t="shared" si="71"/>
        <v>1.662205322438332</v>
      </c>
      <c r="I352" s="2">
        <f t="shared" si="72"/>
        <v>20.667536189268862</v>
      </c>
      <c r="J352" s="44">
        <f t="shared" si="73"/>
        <v>17.509302314275388</v>
      </c>
      <c r="K352" s="45">
        <f t="shared" si="74"/>
        <v>14.438649471290214</v>
      </c>
      <c r="L352" s="45">
        <f t="shared" si="75"/>
        <v>3.0706350259206774</v>
      </c>
      <c r="M352" s="49">
        <f t="shared" si="76"/>
        <v>1.7817064494941091E-5</v>
      </c>
      <c r="N352" s="44">
        <f t="shared" si="65"/>
        <v>18.323603541996565</v>
      </c>
      <c r="O352" s="45">
        <f t="shared" si="66"/>
        <v>3.9141761876492218</v>
      </c>
      <c r="P352" s="51">
        <f t="shared" si="67"/>
        <v>2.3813854390127194E-5</v>
      </c>
      <c r="Q352" s="52">
        <f t="shared" si="77"/>
        <v>22.237803543500178</v>
      </c>
      <c r="R352" s="18">
        <f t="shared" si="68"/>
        <v>5.7312620712704669</v>
      </c>
      <c r="S352" s="2">
        <f t="shared" si="69"/>
        <v>3.5952553192520322</v>
      </c>
      <c r="T352" s="18">
        <f t="shared" si="70"/>
        <v>1.2925860810610033E-3</v>
      </c>
    </row>
    <row r="353" spans="1:20">
      <c r="A353" s="11">
        <v>351</v>
      </c>
      <c r="B353" s="26">
        <v>2.0880000000000001</v>
      </c>
      <c r="C353" s="27">
        <v>2.166666666666667</v>
      </c>
      <c r="D353" s="28">
        <v>1.2350000000000001</v>
      </c>
      <c r="E353" s="3">
        <v>0.55600789349335999</v>
      </c>
      <c r="F353" s="3">
        <v>0.75704584184198753</v>
      </c>
      <c r="G353" s="3">
        <v>5.1239999999999997</v>
      </c>
      <c r="H353" s="18">
        <f t="shared" si="71"/>
        <v>1.6851033482428504</v>
      </c>
      <c r="I353" s="2">
        <f t="shared" si="72"/>
        <v>20.896043271718437</v>
      </c>
      <c r="J353" s="44">
        <f t="shared" si="73"/>
        <v>17.299981564325833</v>
      </c>
      <c r="K353" s="45">
        <f t="shared" si="74"/>
        <v>14.242449891887116</v>
      </c>
      <c r="L353" s="45">
        <f t="shared" si="75"/>
        <v>3.0575135703607983</v>
      </c>
      <c r="M353" s="49">
        <f t="shared" si="76"/>
        <v>1.8102077918609587E-5</v>
      </c>
      <c r="N353" s="44">
        <f t="shared" si="65"/>
        <v>18.855228251110201</v>
      </c>
      <c r="O353" s="45">
        <f t="shared" si="66"/>
        <v>4.1209856066445205</v>
      </c>
      <c r="P353" s="51">
        <f t="shared" si="67"/>
        <v>2.5621995453308902E-5</v>
      </c>
      <c r="Q353" s="52">
        <f t="shared" si="77"/>
        <v>22.976239479750177</v>
      </c>
      <c r="R353" s="18">
        <f t="shared" si="68"/>
        <v>4.8865424505049653</v>
      </c>
      <c r="S353" s="2">
        <f t="shared" si="69"/>
        <v>4.6342222774206565</v>
      </c>
      <c r="T353" s="18">
        <f t="shared" si="70"/>
        <v>2.1476016116541894E-3</v>
      </c>
    </row>
    <row r="354" spans="1:20">
      <c r="A354" s="11">
        <v>352</v>
      </c>
      <c r="B354" s="26">
        <v>2.0880000000000001</v>
      </c>
      <c r="C354" s="27">
        <v>2.625666666666667</v>
      </c>
      <c r="D354" s="28">
        <v>1.2350000000000001</v>
      </c>
      <c r="E354" s="3">
        <v>0.47463457201400711</v>
      </c>
      <c r="F354" s="3">
        <v>0.77473810766656004</v>
      </c>
      <c r="G354" s="3">
        <v>6.09</v>
      </c>
      <c r="H354" s="18">
        <f t="shared" si="71"/>
        <v>1.7096732812754549</v>
      </c>
      <c r="I354" s="2">
        <f t="shared" si="72"/>
        <v>18.849013039209794</v>
      </c>
      <c r="J354" s="44">
        <f t="shared" si="73"/>
        <v>17.081480164100181</v>
      </c>
      <c r="K354" s="45">
        <f t="shared" si="74"/>
        <v>14.037769825878929</v>
      </c>
      <c r="L354" s="45">
        <f t="shared" si="75"/>
        <v>3.0436919296302243</v>
      </c>
      <c r="M354" s="49">
        <f t="shared" si="76"/>
        <v>1.8408591026699228E-5</v>
      </c>
      <c r="N354" s="44">
        <f t="shared" si="65"/>
        <v>18.243721430137509</v>
      </c>
      <c r="O354" s="45">
        <f t="shared" si="66"/>
        <v>4.0040990585411906</v>
      </c>
      <c r="P354" s="51">
        <f t="shared" si="67"/>
        <v>2.5404897370750817E-5</v>
      </c>
      <c r="Q354" s="52">
        <f t="shared" si="77"/>
        <v>22.24784589357607</v>
      </c>
      <c r="R354" s="18">
        <f t="shared" si="68"/>
        <v>5.605542069232456</v>
      </c>
      <c r="S354" s="2">
        <f t="shared" si="69"/>
        <v>7.9549742326361876</v>
      </c>
      <c r="T354" s="18">
        <f t="shared" si="70"/>
        <v>6.3281615041905701E-3</v>
      </c>
    </row>
    <row r="355" spans="1:20">
      <c r="A355" s="11">
        <v>353</v>
      </c>
      <c r="B355" s="26">
        <v>2.0880000000000001</v>
      </c>
      <c r="C355" s="27">
        <v>2.4</v>
      </c>
      <c r="D355" s="28">
        <v>1.2350000000000001</v>
      </c>
      <c r="E355" s="3">
        <v>0.52611425613316976</v>
      </c>
      <c r="F355" s="3">
        <v>0.81159498636381611</v>
      </c>
      <c r="G355" s="3">
        <v>6.1</v>
      </c>
      <c r="H355" s="18">
        <f t="shared" si="71"/>
        <v>1.8982192282467596</v>
      </c>
      <c r="I355" s="2">
        <f t="shared" si="72"/>
        <v>17.445648252686563</v>
      </c>
      <c r="J355" s="44">
        <f t="shared" si="73"/>
        <v>15.589092603902007</v>
      </c>
      <c r="K355" s="45">
        <f t="shared" si="74"/>
        <v>12.643428979574171</v>
      </c>
      <c r="L355" s="45">
        <f t="shared" si="75"/>
        <v>2.9456428407335449</v>
      </c>
      <c r="M355" s="49">
        <f t="shared" si="76"/>
        <v>2.0783594291504517E-5</v>
      </c>
      <c r="N355" s="44">
        <f t="shared" si="65"/>
        <v>15.796797341108787</v>
      </c>
      <c r="O355" s="45">
        <f t="shared" si="66"/>
        <v>3.6980352765023841</v>
      </c>
      <c r="P355" s="51">
        <f t="shared" si="67"/>
        <v>2.720996071451927E-5</v>
      </c>
      <c r="Q355" s="52">
        <f t="shared" si="77"/>
        <v>19.494859827571883</v>
      </c>
      <c r="R355" s="18">
        <f t="shared" si="68"/>
        <v>5.7704984999973377</v>
      </c>
      <c r="S355" s="2">
        <f t="shared" si="69"/>
        <v>5.4016639344698696</v>
      </c>
      <c r="T355" s="18">
        <f t="shared" si="70"/>
        <v>2.9177973260952508E-3</v>
      </c>
    </row>
    <row r="356" spans="1:20">
      <c r="A356" s="11">
        <v>354</v>
      </c>
      <c r="B356" s="26">
        <v>2.0880000000000001</v>
      </c>
      <c r="C356" s="27">
        <v>2.2000000000000002</v>
      </c>
      <c r="D356" s="28">
        <v>1.2350000000000001</v>
      </c>
      <c r="E356" s="3">
        <v>0.60729419398821527</v>
      </c>
      <c r="F356" s="3">
        <v>0.74595061717759958</v>
      </c>
      <c r="G356" s="3">
        <v>5.8559999999999999</v>
      </c>
      <c r="H356" s="18">
        <f t="shared" si="71"/>
        <v>2.103471636970216</v>
      </c>
      <c r="I356" s="2">
        <f t="shared" si="72"/>
        <v>18.099438116148832</v>
      </c>
      <c r="J356" s="44">
        <f t="shared" si="73"/>
        <v>14.262217476243141</v>
      </c>
      <c r="K356" s="45">
        <f t="shared" si="74"/>
        <v>11.409709348193996</v>
      </c>
      <c r="L356" s="45">
        <f t="shared" si="75"/>
        <v>2.8524847158248186</v>
      </c>
      <c r="M356" s="49">
        <f t="shared" si="76"/>
        <v>2.341222432631275E-5</v>
      </c>
      <c r="N356" s="44">
        <f t="shared" si="65"/>
        <v>15.279194709395462</v>
      </c>
      <c r="O356" s="45">
        <f t="shared" si="66"/>
        <v>3.9432103463227284</v>
      </c>
      <c r="P356" s="51">
        <f t="shared" si="67"/>
        <v>3.3668036332863784E-5</v>
      </c>
      <c r="Q356" s="52">
        <f t="shared" si="77"/>
        <v>19.222438723754525</v>
      </c>
      <c r="R356" s="18">
        <f t="shared" si="68"/>
        <v>5.682368207670943</v>
      </c>
      <c r="S356" s="2">
        <f t="shared" si="69"/>
        <v>2.9650237761109444</v>
      </c>
      <c r="T356" s="18">
        <f t="shared" si="70"/>
        <v>8.7913659929032026E-4</v>
      </c>
    </row>
    <row r="357" spans="1:20">
      <c r="A357" s="11">
        <v>355</v>
      </c>
      <c r="B357" s="26">
        <v>2.0880000000000001</v>
      </c>
      <c r="C357" s="27">
        <v>1.931</v>
      </c>
      <c r="D357" s="28">
        <v>1.2350000000000001</v>
      </c>
      <c r="E357" s="3">
        <v>0.66400283425885154</v>
      </c>
      <c r="F357" s="3">
        <v>0.67112979199608347</v>
      </c>
      <c r="G357" s="3">
        <v>5.734</v>
      </c>
      <c r="H357" s="18">
        <f t="shared" si="71"/>
        <v>2.251977696731664</v>
      </c>
      <c r="I357" s="2">
        <f t="shared" si="72"/>
        <v>14.886910654739534</v>
      </c>
      <c r="J357" s="44">
        <f t="shared" si="73"/>
        <v>13.449546477506706</v>
      </c>
      <c r="K357" s="45">
        <f t="shared" si="74"/>
        <v>10.657299153020757</v>
      </c>
      <c r="L357" s="45">
        <f t="shared" si="75"/>
        <v>2.792221984375959</v>
      </c>
      <c r="M357" s="49">
        <f t="shared" si="76"/>
        <v>2.5340109989563289E-5</v>
      </c>
      <c r="N357" s="44">
        <f t="shared" si="65"/>
        <v>15.379409670049343</v>
      </c>
      <c r="O357" s="45">
        <f t="shared" si="66"/>
        <v>4.3555877370290323</v>
      </c>
      <c r="P357" s="51">
        <f t="shared" si="67"/>
        <v>4.0555561096821228E-5</v>
      </c>
      <c r="Q357" s="52">
        <f t="shared" si="77"/>
        <v>19.735037962639471</v>
      </c>
      <c r="R357" s="18">
        <f t="shared" si="68"/>
        <v>4.9801336336955719</v>
      </c>
      <c r="S357" s="2">
        <f t="shared" si="69"/>
        <v>13.147303214238368</v>
      </c>
      <c r="T357" s="18">
        <f t="shared" si="70"/>
        <v>1.7285158180712253E-2</v>
      </c>
    </row>
    <row r="358" spans="1:20">
      <c r="A358" s="11">
        <v>356</v>
      </c>
      <c r="B358" s="26">
        <v>2.0880000000000001</v>
      </c>
      <c r="C358" s="27">
        <v>1.9536666666666667</v>
      </c>
      <c r="D358" s="28">
        <v>1.2350000000000001</v>
      </c>
      <c r="E358" s="3">
        <v>0.70141470568307307</v>
      </c>
      <c r="F358" s="3">
        <v>0.73646113526580481</v>
      </c>
      <c r="G358" s="3">
        <v>6.1</v>
      </c>
      <c r="H358" s="18">
        <f t="shared" si="71"/>
        <v>2.5307029143981952</v>
      </c>
      <c r="I358" s="2">
        <f t="shared" si="72"/>
        <v>14.347739571496053</v>
      </c>
      <c r="J358" s="44">
        <f t="shared" si="73"/>
        <v>12.175640532029504</v>
      </c>
      <c r="K358" s="45">
        <f t="shared" si="74"/>
        <v>9.4835311815757848</v>
      </c>
      <c r="L358" s="45">
        <f t="shared" si="75"/>
        <v>2.6920803376225551</v>
      </c>
      <c r="M358" s="49">
        <f t="shared" si="76"/>
        <v>2.9012831164171762E-5</v>
      </c>
      <c r="N358" s="44">
        <f t="shared" si="65"/>
        <v>12.823877968497168</v>
      </c>
      <c r="O358" s="45">
        <f t="shared" si="66"/>
        <v>3.8066196130848082</v>
      </c>
      <c r="P358" s="51">
        <f t="shared" si="67"/>
        <v>4.229203466969195E-5</v>
      </c>
      <c r="Q358" s="52">
        <f t="shared" si="77"/>
        <v>16.630539873616648</v>
      </c>
      <c r="R358" s="18">
        <f t="shared" si="68"/>
        <v>5.6658934566150601</v>
      </c>
      <c r="S358" s="2">
        <f t="shared" si="69"/>
        <v>7.1165007112285181</v>
      </c>
      <c r="T358" s="18">
        <f t="shared" si="70"/>
        <v>5.0644582372916004E-3</v>
      </c>
    </row>
    <row r="359" spans="1:20">
      <c r="A359" s="11">
        <v>357</v>
      </c>
      <c r="B359" s="26">
        <v>2.0880000000000001</v>
      </c>
      <c r="C359" s="27">
        <v>2.1636666666666664</v>
      </c>
      <c r="D359" s="28">
        <v>1.2350000000000001</v>
      </c>
      <c r="E359" s="3">
        <v>0.72459571140678802</v>
      </c>
      <c r="F359" s="3">
        <v>0.58039317471029317</v>
      </c>
      <c r="G359" s="3">
        <v>6.1</v>
      </c>
      <c r="H359" s="18">
        <f t="shared" si="71"/>
        <v>2.6143399386413013</v>
      </c>
      <c r="I359" s="2">
        <f t="shared" si="72"/>
        <v>19.152996664363215</v>
      </c>
      <c r="J359" s="44">
        <f t="shared" si="73"/>
        <v>11.844989412425299</v>
      </c>
      <c r="K359" s="45">
        <f t="shared" si="74"/>
        <v>9.1801374585100977</v>
      </c>
      <c r="L359" s="45">
        <f t="shared" si="75"/>
        <v>2.664821825992203</v>
      </c>
      <c r="M359" s="49">
        <f t="shared" si="76"/>
        <v>3.0127922998487317E-5</v>
      </c>
      <c r="N359" s="44">
        <f t="shared" si="65"/>
        <v>14.426002585334373</v>
      </c>
      <c r="O359" s="45">
        <f t="shared" si="66"/>
        <v>4.9478743433913461</v>
      </c>
      <c r="P359" s="51">
        <f t="shared" si="67"/>
        <v>5.489872785810643E-5</v>
      </c>
      <c r="Q359" s="52">
        <f t="shared" si="77"/>
        <v>19.373931827453578</v>
      </c>
      <c r="R359" s="18">
        <f t="shared" si="68"/>
        <v>6.06511888273503</v>
      </c>
      <c r="S359" s="2">
        <f t="shared" si="69"/>
        <v>0.57182159450769965</v>
      </c>
      <c r="T359" s="18">
        <f t="shared" si="70"/>
        <v>3.2697993594532804E-5</v>
      </c>
    </row>
    <row r="360" spans="1:20">
      <c r="A360" s="11">
        <v>358</v>
      </c>
      <c r="B360" s="26">
        <v>2.0880000000000001</v>
      </c>
      <c r="C360" s="27">
        <v>2.1853333333333338</v>
      </c>
      <c r="D360" s="28">
        <v>1.2350000000000001</v>
      </c>
      <c r="E360" s="3">
        <v>0.69432128955476036</v>
      </c>
      <c r="F360" s="3">
        <v>0.7605543021867216</v>
      </c>
      <c r="G360" s="3">
        <v>6.75</v>
      </c>
      <c r="H360" s="18">
        <f t="shared" si="71"/>
        <v>2.7720478209055899</v>
      </c>
      <c r="I360" s="2">
        <f t="shared" si="72"/>
        <v>15.338033616820626</v>
      </c>
      <c r="J360" s="44">
        <f t="shared" si="73"/>
        <v>11.274301999565397</v>
      </c>
      <c r="K360" s="45">
        <f t="shared" si="74"/>
        <v>8.6578592977373425</v>
      </c>
      <c r="L360" s="45">
        <f t="shared" si="75"/>
        <v>2.6164104558281349</v>
      </c>
      <c r="M360" s="49">
        <f t="shared" si="76"/>
        <v>3.2245999918405149E-5</v>
      </c>
      <c r="N360" s="44">
        <f t="shared" si="65"/>
        <v>11.420207745750472</v>
      </c>
      <c r="O360" s="45">
        <f t="shared" si="66"/>
        <v>3.5807822076512599</v>
      </c>
      <c r="P360" s="51">
        <f t="shared" si="67"/>
        <v>4.5413133614916447E-5</v>
      </c>
      <c r="Q360" s="52">
        <f t="shared" si="77"/>
        <v>15.001035366535346</v>
      </c>
      <c r="R360" s="18">
        <f t="shared" si="68"/>
        <v>6.8253982692941975</v>
      </c>
      <c r="S360" s="2">
        <f t="shared" si="69"/>
        <v>1.1170113969510735</v>
      </c>
      <c r="T360" s="18">
        <f t="shared" si="70"/>
        <v>1.2477144609185885E-4</v>
      </c>
    </row>
    <row r="361" spans="1:20">
      <c r="A361" s="11">
        <v>359</v>
      </c>
      <c r="B361" s="26">
        <v>2.0880000000000001</v>
      </c>
      <c r="C361" s="27">
        <v>2.3666666666666667</v>
      </c>
      <c r="D361" s="28">
        <v>1.2350000000000001</v>
      </c>
      <c r="E361" s="3">
        <v>0.6239406119980454</v>
      </c>
      <c r="F361" s="3">
        <v>0.79591083775770632</v>
      </c>
      <c r="G361" s="3">
        <v>7.5640000000000001</v>
      </c>
      <c r="H361" s="18">
        <f t="shared" si="71"/>
        <v>2.7914589006725197</v>
      </c>
      <c r="I361" s="2">
        <f t="shared" si="72"/>
        <v>13.070720396810334</v>
      </c>
      <c r="J361" s="44">
        <f t="shared" si="73"/>
        <v>11.208389430821212</v>
      </c>
      <c r="K361" s="45">
        <f t="shared" si="74"/>
        <v>8.5976547941357495</v>
      </c>
      <c r="L361" s="45">
        <f t="shared" si="75"/>
        <v>2.6107021286308503</v>
      </c>
      <c r="M361" s="49">
        <f t="shared" si="76"/>
        <v>3.2508054613019647E-5</v>
      </c>
      <c r="N361" s="44">
        <f t="shared" si="65"/>
        <v>10.925206611763583</v>
      </c>
      <c r="O361" s="45">
        <f t="shared" si="66"/>
        <v>3.3924420760425029</v>
      </c>
      <c r="P361" s="51">
        <f t="shared" si="67"/>
        <v>4.3524996049185601E-5</v>
      </c>
      <c r="Q361" s="52">
        <f t="shared" si="77"/>
        <v>14.317692212802136</v>
      </c>
      <c r="R361" s="18">
        <f t="shared" si="68"/>
        <v>7.2271117708813488</v>
      </c>
      <c r="S361" s="2">
        <f t="shared" si="69"/>
        <v>4.4538369793581607</v>
      </c>
      <c r="T361" s="18">
        <f t="shared" si="70"/>
        <v>1.9836663838698225E-3</v>
      </c>
    </row>
    <row r="362" spans="1:20">
      <c r="A362" s="11">
        <v>360</v>
      </c>
      <c r="B362" s="26">
        <v>2.0880000000000001</v>
      </c>
      <c r="C362" s="27">
        <v>2.3666666666666667</v>
      </c>
      <c r="D362" s="28">
        <v>1.2350000000000001</v>
      </c>
      <c r="E362" s="3">
        <v>0.63413752059576023</v>
      </c>
      <c r="F362" s="3">
        <v>0.85086437381840918</v>
      </c>
      <c r="G362" s="3">
        <v>7.5640000000000001</v>
      </c>
      <c r="H362" s="18">
        <f t="shared" si="71"/>
        <v>2.8370790297634665</v>
      </c>
      <c r="I362" s="2">
        <f t="shared" si="72"/>
        <v>13.284331978793682</v>
      </c>
      <c r="J362" s="44">
        <f t="shared" si="73"/>
        <v>11.056927087673653</v>
      </c>
      <c r="K362" s="45">
        <f t="shared" si="74"/>
        <v>8.459404813267021</v>
      </c>
      <c r="L362" s="45">
        <f t="shared" si="75"/>
        <v>2.5974891493240548</v>
      </c>
      <c r="M362" s="49">
        <f t="shared" si="76"/>
        <v>3.3125082577148426E-5</v>
      </c>
      <c r="N362" s="44">
        <f t="shared" si="65"/>
        <v>10.120891544450311</v>
      </c>
      <c r="O362" s="45">
        <f t="shared" si="66"/>
        <v>3.1276051822987898</v>
      </c>
      <c r="P362" s="51">
        <f t="shared" si="67"/>
        <v>4.0999288899448118E-5</v>
      </c>
      <c r="Q362" s="52">
        <f t="shared" si="77"/>
        <v>13.248537726038</v>
      </c>
      <c r="R362" s="18">
        <f t="shared" si="68"/>
        <v>7.5742111307229383</v>
      </c>
      <c r="S362" s="2">
        <f t="shared" si="69"/>
        <v>0.13499644001769201</v>
      </c>
      <c r="T362" s="18">
        <f t="shared" si="70"/>
        <v>1.8224038817450312E-6</v>
      </c>
    </row>
    <row r="363" spans="1:20">
      <c r="A363" s="11">
        <v>361</v>
      </c>
      <c r="B363" s="26">
        <v>2.0880000000000001</v>
      </c>
      <c r="C363" s="27">
        <v>3.0333333333333337</v>
      </c>
      <c r="D363" s="28">
        <v>1.2350000000000001</v>
      </c>
      <c r="E363" s="3">
        <v>0.55259252541696557</v>
      </c>
      <c r="F363" s="3">
        <v>0.74615816379518329</v>
      </c>
      <c r="G363" s="3">
        <v>9.0280000000000005</v>
      </c>
      <c r="H363" s="18">
        <f t="shared" si="71"/>
        <v>2.9507541041851013</v>
      </c>
      <c r="I363" s="2">
        <f t="shared" si="72"/>
        <v>12.913170522596918</v>
      </c>
      <c r="J363" s="44">
        <f t="shared" si="73"/>
        <v>10.699293579687541</v>
      </c>
      <c r="K363" s="45">
        <f t="shared" si="74"/>
        <v>8.1335140620360136</v>
      </c>
      <c r="L363" s="45">
        <f t="shared" si="75"/>
        <v>2.5657448482126646</v>
      </c>
      <c r="M363" s="49">
        <f t="shared" si="76"/>
        <v>3.4669438862862388E-5</v>
      </c>
      <c r="N363" s="44">
        <f t="shared" si="65"/>
        <v>10.88958622041214</v>
      </c>
      <c r="O363" s="45">
        <f t="shared" si="66"/>
        <v>3.5993610771460336</v>
      </c>
      <c r="P363" s="51">
        <f t="shared" si="67"/>
        <v>4.9841720793967901E-5</v>
      </c>
      <c r="Q363" s="52">
        <f t="shared" si="77"/>
        <v>14.488997139278966</v>
      </c>
      <c r="R363" s="18">
        <f t="shared" si="68"/>
        <v>8.5229282055675242</v>
      </c>
      <c r="S363" s="2">
        <f t="shared" si="69"/>
        <v>5.594503704391629</v>
      </c>
      <c r="T363" s="18">
        <f t="shared" si="70"/>
        <v>3.129847169845166E-3</v>
      </c>
    </row>
    <row r="364" spans="1:20">
      <c r="A364" s="11">
        <v>362</v>
      </c>
      <c r="B364" s="26">
        <v>2.0880000000000001</v>
      </c>
      <c r="C364" s="27">
        <v>2.2953333333333332</v>
      </c>
      <c r="D364" s="28">
        <v>1.2350000000000001</v>
      </c>
      <c r="E364" s="3">
        <v>0.65710735128921627</v>
      </c>
      <c r="F364" s="3">
        <v>0.84538145841483203</v>
      </c>
      <c r="G364" s="3">
        <v>8</v>
      </c>
      <c r="H364" s="18">
        <f t="shared" si="71"/>
        <v>3.1093010683608511</v>
      </c>
      <c r="I364" s="2">
        <f t="shared" si="72"/>
        <v>11.530272004309646</v>
      </c>
      <c r="J364" s="44">
        <f t="shared" si="73"/>
        <v>10.242869715336054</v>
      </c>
      <c r="K364" s="45">
        <f t="shared" si="74"/>
        <v>7.7187764942467361</v>
      </c>
      <c r="L364" s="45">
        <f t="shared" si="75"/>
        <v>2.5240563818133679</v>
      </c>
      <c r="M364" s="49">
        <f t="shared" si="76"/>
        <v>3.6839275949163555E-5</v>
      </c>
      <c r="N364" s="44">
        <f t="shared" si="65"/>
        <v>9.2916783189472731</v>
      </c>
      <c r="O364" s="45">
        <f t="shared" si="66"/>
        <v>3.069178651262066</v>
      </c>
      <c r="P364" s="51">
        <f t="shared" si="67"/>
        <v>4.5955294798556602E-5</v>
      </c>
      <c r="Q364" s="52">
        <f t="shared" si="77"/>
        <v>12.360902925504137</v>
      </c>
      <c r="R364" s="18">
        <f t="shared" si="68"/>
        <v>7.7265330285379958</v>
      </c>
      <c r="S364" s="2">
        <f t="shared" si="69"/>
        <v>3.418337143275052</v>
      </c>
      <c r="T364" s="18">
        <f t="shared" si="70"/>
        <v>1.1685028825093844E-3</v>
      </c>
    </row>
    <row r="365" spans="1:20">
      <c r="A365" s="11">
        <v>363</v>
      </c>
      <c r="B365" s="26">
        <v>2.0880000000000001</v>
      </c>
      <c r="C365" s="27">
        <v>1.5003333333333331</v>
      </c>
      <c r="D365" s="28">
        <v>1.2350000000000001</v>
      </c>
      <c r="E365" s="3">
        <v>1.0176872032016346</v>
      </c>
      <c r="F365" s="3">
        <v>0.51381811515157871</v>
      </c>
      <c r="G365" s="3">
        <v>5.6120000000000001</v>
      </c>
      <c r="H365" s="18">
        <f t="shared" si="71"/>
        <v>3.378068401194422</v>
      </c>
      <c r="I365" s="2">
        <f t="shared" si="72"/>
        <v>9.0805381688429758</v>
      </c>
      <c r="J365" s="44">
        <f t="shared" si="73"/>
        <v>9.5640930589597488</v>
      </c>
      <c r="K365" s="45">
        <f t="shared" si="74"/>
        <v>7.104651874874425</v>
      </c>
      <c r="L365" s="45">
        <f t="shared" si="75"/>
        <v>2.4594006263394528</v>
      </c>
      <c r="M365" s="49">
        <f t="shared" si="76"/>
        <v>4.0557745871446954E-5</v>
      </c>
      <c r="N365" s="44">
        <f t="shared" si="65"/>
        <v>11.844470081327467</v>
      </c>
      <c r="O365" s="45">
        <f t="shared" si="66"/>
        <v>5.3858919172283324</v>
      </c>
      <c r="P365" s="51">
        <f t="shared" si="67"/>
        <v>8.1285437332689355E-5</v>
      </c>
      <c r="Q365" s="52">
        <f t="shared" si="77"/>
        <v>17.230443283993132</v>
      </c>
      <c r="R365" s="18">
        <f t="shared" si="68"/>
        <v>4.0740394604739123</v>
      </c>
      <c r="S365" s="2">
        <f t="shared" si="69"/>
        <v>27.404856370742831</v>
      </c>
      <c r="T365" s="18">
        <f t="shared" si="70"/>
        <v>7.5102615270104395E-2</v>
      </c>
    </row>
    <row r="366" spans="1:20">
      <c r="A366" s="11">
        <v>364</v>
      </c>
      <c r="B366" s="26">
        <v>2.0880000000000001</v>
      </c>
      <c r="C366" s="27">
        <v>2.0262500000000001</v>
      </c>
      <c r="D366" s="28">
        <v>1.2350000000000001</v>
      </c>
      <c r="E366" s="3">
        <v>0.76393456106740254</v>
      </c>
      <c r="F366" s="3">
        <v>0.67698972088860565</v>
      </c>
      <c r="G366" s="3">
        <v>7.5640000000000001</v>
      </c>
      <c r="H366" s="18">
        <f t="shared" si="71"/>
        <v>3.4177802967402218</v>
      </c>
      <c r="I366" s="2">
        <f t="shared" si="72"/>
        <v>11.18942133485519</v>
      </c>
      <c r="J366" s="44">
        <f t="shared" si="73"/>
        <v>9.472562883413751</v>
      </c>
      <c r="K366" s="45">
        <f t="shared" si="74"/>
        <v>7.0221014565770927</v>
      </c>
      <c r="L366" s="45">
        <f t="shared" si="75"/>
        <v>2.4504203155515953</v>
      </c>
      <c r="M366" s="49">
        <f t="shared" si="76"/>
        <v>4.1111285062930875E-5</v>
      </c>
      <c r="N366" s="44">
        <f t="shared" si="65"/>
        <v>10.075895432194823</v>
      </c>
      <c r="O366" s="45">
        <f t="shared" si="66"/>
        <v>3.8813960222504602</v>
      </c>
      <c r="P366" s="51">
        <f t="shared" si="67"/>
        <v>6.5247475688154618E-5</v>
      </c>
      <c r="Q366" s="52">
        <f t="shared" si="77"/>
        <v>13.957356701920972</v>
      </c>
      <c r="R366" s="18">
        <f t="shared" si="68"/>
        <v>6.7725737817653506</v>
      </c>
      <c r="S366" s="2">
        <f t="shared" si="69"/>
        <v>10.463064757200549</v>
      </c>
      <c r="T366" s="18">
        <f t="shared" si="70"/>
        <v>1.0947572411337215E-2</v>
      </c>
    </row>
    <row r="367" spans="1:20">
      <c r="A367" s="11">
        <v>365</v>
      </c>
      <c r="B367" s="26">
        <v>2.0880000000000001</v>
      </c>
      <c r="C367" s="27">
        <v>2.4666666666666668</v>
      </c>
      <c r="D367" s="28">
        <v>1.2350000000000001</v>
      </c>
      <c r="E367" s="3">
        <v>0.66858875399196505</v>
      </c>
      <c r="F367" s="3">
        <v>0.86236964590483967</v>
      </c>
      <c r="G367" s="3">
        <v>9.0280000000000005</v>
      </c>
      <c r="H367" s="18">
        <f t="shared" si="71"/>
        <v>3.5701550765008307</v>
      </c>
      <c r="I367" s="2">
        <f t="shared" si="72"/>
        <v>10.700644618658986</v>
      </c>
      <c r="J367" s="44">
        <f t="shared" si="73"/>
        <v>9.1396339561111866</v>
      </c>
      <c r="K367" s="45">
        <f t="shared" si="74"/>
        <v>6.7223970627972847</v>
      </c>
      <c r="L367" s="45">
        <f t="shared" si="75"/>
        <v>2.4171936486371228</v>
      </c>
      <c r="M367" s="49">
        <f t="shared" si="76"/>
        <v>4.3244676779351014E-5</v>
      </c>
      <c r="N367" s="44">
        <f t="shared" si="65"/>
        <v>7.9389976207410102</v>
      </c>
      <c r="O367" s="45">
        <f t="shared" si="66"/>
        <v>2.8812084212946596</v>
      </c>
      <c r="P367" s="51">
        <f t="shared" si="67"/>
        <v>5.2651016856789688E-5</v>
      </c>
      <c r="Q367" s="52">
        <f t="shared" si="77"/>
        <v>10.820258693052526</v>
      </c>
      <c r="R367" s="18">
        <f t="shared" si="68"/>
        <v>8.9779606749260843</v>
      </c>
      <c r="S367" s="2">
        <f t="shared" si="69"/>
        <v>0.55426811114218177</v>
      </c>
      <c r="T367" s="18">
        <f t="shared" si="70"/>
        <v>3.0721313902912194E-5</v>
      </c>
    </row>
    <row r="368" spans="1:20">
      <c r="A368" s="11">
        <v>366</v>
      </c>
      <c r="B368" s="26">
        <v>2.0880000000000001</v>
      </c>
      <c r="C368" s="27">
        <v>2.0223333333333335</v>
      </c>
      <c r="D368" s="28">
        <v>1.2350000000000001</v>
      </c>
      <c r="E368" s="3">
        <v>0.8181982353281031</v>
      </c>
      <c r="F368" s="3">
        <v>0.55637177334786525</v>
      </c>
      <c r="G368" s="3">
        <v>7.5640000000000001</v>
      </c>
      <c r="H368" s="18">
        <f t="shared" si="71"/>
        <v>3.6605515053864406</v>
      </c>
      <c r="I368" s="2">
        <f t="shared" si="72"/>
        <v>11.924904867678261</v>
      </c>
      <c r="J368" s="44">
        <f t="shared" si="73"/>
        <v>8.9547829453458743</v>
      </c>
      <c r="K368" s="45">
        <f t="shared" si="74"/>
        <v>6.5563891027579864</v>
      </c>
      <c r="L368" s="45">
        <f t="shared" si="75"/>
        <v>2.3983493253417327</v>
      </c>
      <c r="M368" s="49">
        <f t="shared" si="76"/>
        <v>4.451724615664221E-5</v>
      </c>
      <c r="N368" s="44">
        <f t="shared" si="65"/>
        <v>10.528394283375274</v>
      </c>
      <c r="O368" s="45">
        <f t="shared" si="66"/>
        <v>4.8184332593024068</v>
      </c>
      <c r="P368" s="51">
        <f t="shared" si="67"/>
        <v>8.3953664393656547E-5</v>
      </c>
      <c r="Q368" s="52">
        <f t="shared" si="77"/>
        <v>15.346911496342074</v>
      </c>
      <c r="R368" s="18">
        <f t="shared" si="68"/>
        <v>6.6675838719938403</v>
      </c>
      <c r="S368" s="2">
        <f t="shared" si="69"/>
        <v>11.851085774803805</v>
      </c>
      <c r="T368" s="18">
        <f t="shared" si="70"/>
        <v>1.404482340417571E-2</v>
      </c>
    </row>
    <row r="369" spans="1:20">
      <c r="A369" s="11">
        <v>367</v>
      </c>
      <c r="B369" s="26">
        <v>2.0880000000000001</v>
      </c>
      <c r="C369" s="27">
        <v>1.9370000000000001</v>
      </c>
      <c r="D369" s="28">
        <v>1.2350000000000001</v>
      </c>
      <c r="E369" s="3">
        <v>0.82185091955968415</v>
      </c>
      <c r="F369" s="3">
        <v>0.70720833801751593</v>
      </c>
      <c r="G369" s="3">
        <v>7.5640000000000001</v>
      </c>
      <c r="H369" s="18">
        <f t="shared" si="71"/>
        <v>3.6768933137469211</v>
      </c>
      <c r="I369" s="2">
        <f t="shared" si="72"/>
        <v>10.679917640601532</v>
      </c>
      <c r="J369" s="44">
        <f t="shared" si="73"/>
        <v>8.9223020722579047</v>
      </c>
      <c r="K369" s="45">
        <f t="shared" si="74"/>
        <v>6.5272494881128091</v>
      </c>
      <c r="L369" s="45">
        <f t="shared" si="75"/>
        <v>2.3950078363046856</v>
      </c>
      <c r="M369" s="49">
        <f t="shared" si="76"/>
        <v>4.4747840411512426E-5</v>
      </c>
      <c r="N369" s="44">
        <f t="shared" si="65"/>
        <v>9.0907985196679277</v>
      </c>
      <c r="O369" s="45">
        <f t="shared" si="66"/>
        <v>3.6177568621693439</v>
      </c>
      <c r="P369" s="51">
        <f t="shared" si="67"/>
        <v>6.8015475572425616E-5</v>
      </c>
      <c r="Q369" s="52">
        <f t="shared" si="77"/>
        <v>12.708623397312843</v>
      </c>
      <c r="R369" s="18">
        <f t="shared" si="68"/>
        <v>6.9340379925625619</v>
      </c>
      <c r="S369" s="2">
        <f t="shared" si="69"/>
        <v>8.3284242125520649</v>
      </c>
      <c r="T369" s="18">
        <f t="shared" si="70"/>
        <v>6.9362649864223476E-3</v>
      </c>
    </row>
    <row r="370" spans="1:20">
      <c r="A370" s="11">
        <v>368</v>
      </c>
      <c r="B370" s="26">
        <v>2.0880000000000001</v>
      </c>
      <c r="C370" s="27">
        <v>2.6</v>
      </c>
      <c r="D370" s="28">
        <v>1.2350000000000001</v>
      </c>
      <c r="E370" s="3">
        <v>0.65865633283474811</v>
      </c>
      <c r="F370" s="3">
        <v>0.7800209355993748</v>
      </c>
      <c r="G370" s="3">
        <v>9.516</v>
      </c>
      <c r="H370" s="18">
        <f t="shared" si="71"/>
        <v>3.7072320278354876</v>
      </c>
      <c r="I370" s="2">
        <f t="shared" si="72"/>
        <v>10.515342984457419</v>
      </c>
      <c r="J370" s="44">
        <f t="shared" si="73"/>
        <v>8.8627336313039571</v>
      </c>
      <c r="K370" s="45">
        <f t="shared" si="74"/>
        <v>6.4738327193436263</v>
      </c>
      <c r="L370" s="45">
        <f t="shared" si="75"/>
        <v>2.38885573558579</v>
      </c>
      <c r="M370" s="49">
        <f t="shared" si="76"/>
        <v>4.5176374540244328E-5</v>
      </c>
      <c r="N370" s="44">
        <f t="shared" si="65"/>
        <v>8.3667355215098578</v>
      </c>
      <c r="O370" s="45">
        <f t="shared" si="66"/>
        <v>3.2121238178696414</v>
      </c>
      <c r="P370" s="51">
        <f t="shared" si="67"/>
        <v>6.1876738973725285E-5</v>
      </c>
      <c r="Q370" s="52">
        <f t="shared" si="77"/>
        <v>11.578921216118472</v>
      </c>
      <c r="R370" s="18">
        <f t="shared" si="68"/>
        <v>9.0684300067144239</v>
      </c>
      <c r="S370" s="2">
        <f t="shared" si="69"/>
        <v>4.7033416696676769</v>
      </c>
      <c r="T370" s="18">
        <f t="shared" si="70"/>
        <v>2.2121422861632327E-3</v>
      </c>
    </row>
    <row r="371" spans="1:20">
      <c r="A371" s="11">
        <v>369</v>
      </c>
      <c r="B371" s="26">
        <v>2.0880000000000001</v>
      </c>
      <c r="C371" s="27">
        <v>2.2013333333333329</v>
      </c>
      <c r="D371" s="28">
        <v>1.2350000000000001</v>
      </c>
      <c r="E371" s="3">
        <v>0.8079901079653562</v>
      </c>
      <c r="F371" s="3">
        <v>0.69141129138108681</v>
      </c>
      <c r="G371" s="3">
        <v>9.0280000000000005</v>
      </c>
      <c r="H371" s="18">
        <f t="shared" si="71"/>
        <v>4.3145356072645491</v>
      </c>
      <c r="I371" s="2">
        <f t="shared" si="72"/>
        <v>10.145902629309477</v>
      </c>
      <c r="J371" s="44">
        <f t="shared" si="73"/>
        <v>7.8407212210122523</v>
      </c>
      <c r="K371" s="45">
        <f t="shared" si="74"/>
        <v>5.5625917096593849</v>
      </c>
      <c r="L371" s="45">
        <f t="shared" si="75"/>
        <v>2.2780756436863965</v>
      </c>
      <c r="M371" s="49">
        <f t="shared" si="76"/>
        <v>5.3867666471091719E-5</v>
      </c>
      <c r="N371" s="44">
        <f t="shared" si="65"/>
        <v>7.8696111133594755</v>
      </c>
      <c r="O371" s="45">
        <f t="shared" si="66"/>
        <v>3.5687393918555443</v>
      </c>
      <c r="P371" s="51">
        <f t="shared" si="67"/>
        <v>8.3747998448516447E-5</v>
      </c>
      <c r="Q371" s="52">
        <f t="shared" si="77"/>
        <v>11.438434253213469</v>
      </c>
      <c r="R371" s="18">
        <f t="shared" si="68"/>
        <v>8.5026363541990193</v>
      </c>
      <c r="S371" s="2">
        <f t="shared" si="69"/>
        <v>5.8192694483936771</v>
      </c>
      <c r="T371" s="18">
        <f t="shared" si="70"/>
        <v>3.3863896913008049E-3</v>
      </c>
    </row>
    <row r="372" spans="1:20">
      <c r="A372" s="11">
        <v>370</v>
      </c>
      <c r="B372" s="26">
        <v>2.0880000000000001</v>
      </c>
      <c r="C372" s="27">
        <v>2.0976666666666701</v>
      </c>
      <c r="D372" s="28">
        <v>1.2350000000000001</v>
      </c>
      <c r="E372" s="3">
        <v>0.82288365454614909</v>
      </c>
      <c r="F372" s="3">
        <v>0.7174200405325768</v>
      </c>
      <c r="G372" s="3">
        <v>9.0280000000000005</v>
      </c>
      <c r="H372" s="18">
        <f t="shared" si="71"/>
        <v>4.3940647208116159</v>
      </c>
      <c r="I372" s="2">
        <f t="shared" si="72"/>
        <v>9.2244214839864309</v>
      </c>
      <c r="J372" s="44">
        <f t="shared" si="73"/>
        <v>7.7270573603602459</v>
      </c>
      <c r="K372" s="45">
        <f t="shared" si="74"/>
        <v>5.4619131771839315</v>
      </c>
      <c r="L372" s="45">
        <f t="shared" si="75"/>
        <v>2.2650891621680866</v>
      </c>
      <c r="M372" s="49">
        <f t="shared" si="76"/>
        <v>5.5021008228601801E-5</v>
      </c>
      <c r="N372" s="44">
        <f t="shared" si="65"/>
        <v>7.5296316744043228</v>
      </c>
      <c r="O372" s="45">
        <f t="shared" si="66"/>
        <v>3.3958949426634466</v>
      </c>
      <c r="P372" s="51">
        <f t="shared" si="67"/>
        <v>8.2418046357759194E-5</v>
      </c>
      <c r="Q372" s="52">
        <f t="shared" si="77"/>
        <v>10.925609035114126</v>
      </c>
      <c r="R372" s="18">
        <f t="shared" si="68"/>
        <v>8.2954183293634163</v>
      </c>
      <c r="S372" s="2">
        <f t="shared" si="69"/>
        <v>8.1145510704096608</v>
      </c>
      <c r="T372" s="18">
        <f t="shared" si="70"/>
        <v>6.5845939074286562E-3</v>
      </c>
    </row>
    <row r="373" spans="1:20">
      <c r="A373" s="11">
        <v>371</v>
      </c>
      <c r="B373" s="26">
        <v>2.0880000000000001</v>
      </c>
      <c r="C373" s="27">
        <v>2.5666666666666664</v>
      </c>
      <c r="D373" s="28">
        <v>1.2350000000000001</v>
      </c>
      <c r="E373" s="3">
        <v>0.7045463725162151</v>
      </c>
      <c r="F373" s="3">
        <v>0.82719823071859888</v>
      </c>
      <c r="G373" s="3">
        <v>10.736000000000001</v>
      </c>
      <c r="H373" s="18">
        <f t="shared" si="71"/>
        <v>4.4739234537057451</v>
      </c>
      <c r="I373" s="2">
        <f t="shared" si="72"/>
        <v>8.6210644706064699</v>
      </c>
      <c r="J373" s="44">
        <f t="shared" si="73"/>
        <v>7.6168309281163538</v>
      </c>
      <c r="K373" s="45">
        <f t="shared" si="74"/>
        <v>5.3644190045587017</v>
      </c>
      <c r="L373" s="45">
        <f t="shared" si="75"/>
        <v>2.25235574106819</v>
      </c>
      <c r="M373" s="49">
        <f t="shared" si="76"/>
        <v>5.6182489462714613E-5</v>
      </c>
      <c r="N373" s="44">
        <f t="shared" si="65"/>
        <v>6.5890445285882109</v>
      </c>
      <c r="O373" s="45">
        <f t="shared" si="66"/>
        <v>2.840181709490198</v>
      </c>
      <c r="P373" s="51">
        <f t="shared" si="67"/>
        <v>7.1931311953775636E-5</v>
      </c>
      <c r="Q373" s="52">
        <f t="shared" si="77"/>
        <v>9.4292981693903624</v>
      </c>
      <c r="R373" s="18">
        <f t="shared" si="68"/>
        <v>10.265574632641965</v>
      </c>
      <c r="S373" s="2">
        <f t="shared" si="69"/>
        <v>4.3817564023662072</v>
      </c>
      <c r="T373" s="18">
        <f t="shared" si="70"/>
        <v>1.919978916967725E-3</v>
      </c>
    </row>
    <row r="374" spans="1:20">
      <c r="A374" s="11">
        <v>372</v>
      </c>
      <c r="B374" s="26">
        <v>2.0880000000000001</v>
      </c>
      <c r="C374" s="27">
        <v>2.4</v>
      </c>
      <c r="D374" s="28">
        <v>1.2350000000000001</v>
      </c>
      <c r="E374" s="3">
        <v>0.75740340701972642</v>
      </c>
      <c r="F374" s="3">
        <v>0.89262062249498142</v>
      </c>
      <c r="G374" s="3">
        <v>10.492000000000001</v>
      </c>
      <c r="H374" s="18">
        <f t="shared" si="71"/>
        <v>4.7002612714880021</v>
      </c>
      <c r="I374" s="2">
        <f t="shared" si="72"/>
        <v>8.4894079230153316</v>
      </c>
      <c r="J374" s="44">
        <f t="shared" si="73"/>
        <v>7.3239889367957849</v>
      </c>
      <c r="K374" s="45">
        <f t="shared" si="74"/>
        <v>5.1060991323152791</v>
      </c>
      <c r="L374" s="45">
        <f t="shared" si="75"/>
        <v>2.217830312235415</v>
      </c>
      <c r="M374" s="49">
        <f t="shared" si="76"/>
        <v>5.9492245091254948E-5</v>
      </c>
      <c r="N374" s="44">
        <f t="shared" si="65"/>
        <v>5.8241377578773958</v>
      </c>
      <c r="O374" s="45">
        <f t="shared" si="66"/>
        <v>2.5505289684375763</v>
      </c>
      <c r="P374" s="51">
        <f t="shared" si="67"/>
        <v>6.9366114132653943E-5</v>
      </c>
      <c r="Q374" s="52">
        <f t="shared" si="77"/>
        <v>8.3747360924291048</v>
      </c>
      <c r="R374" s="18">
        <f t="shared" si="68"/>
        <v>10.563587108885605</v>
      </c>
      <c r="S374" s="2">
        <f t="shared" si="69"/>
        <v>0.68230183840644021</v>
      </c>
      <c r="T374" s="18">
        <f t="shared" si="70"/>
        <v>4.65535798692808E-5</v>
      </c>
    </row>
    <row r="375" spans="1:20">
      <c r="A375" s="11">
        <v>373</v>
      </c>
      <c r="B375" s="26">
        <v>0.14990000000000001</v>
      </c>
      <c r="C375" s="27">
        <v>1.3036666666666701</v>
      </c>
      <c r="D375" s="28">
        <v>1.1719999999999999</v>
      </c>
      <c r="E375" s="3">
        <v>0.23624290268568895</v>
      </c>
      <c r="F375" s="3">
        <v>0.8223448257407161</v>
      </c>
      <c r="G375" s="3">
        <v>2.56</v>
      </c>
      <c r="H375" s="18">
        <f t="shared" si="71"/>
        <v>4.7285143814938371</v>
      </c>
      <c r="I375" s="2">
        <f t="shared" si="72"/>
        <v>5.2970590299183717</v>
      </c>
      <c r="J375" s="44">
        <f t="shared" si="73"/>
        <v>7.2893238467240646</v>
      </c>
      <c r="K375" s="45">
        <f t="shared" si="74"/>
        <v>5.0755899345320161</v>
      </c>
      <c r="L375" s="45">
        <f t="shared" si="75"/>
        <v>2.2136740049842203</v>
      </c>
      <c r="M375" s="49">
        <f t="shared" si="76"/>
        <v>5.9907207828541988E-5</v>
      </c>
      <c r="N375" s="44">
        <f t="shared" si="65"/>
        <v>6.2675806915494148</v>
      </c>
      <c r="O375" s="45">
        <f t="shared" si="66"/>
        <v>2.8165636933233578</v>
      </c>
      <c r="P375" s="51">
        <f t="shared" si="67"/>
        <v>7.7234305346450286E-5</v>
      </c>
      <c r="Q375" s="52">
        <f t="shared" si="77"/>
        <v>9.084221619178118</v>
      </c>
      <c r="R375" s="18">
        <f t="shared" si="68"/>
        <v>1.9548503270589981</v>
      </c>
      <c r="S375" s="2">
        <f t="shared" si="69"/>
        <v>23.63865909925789</v>
      </c>
      <c r="T375" s="18">
        <f t="shared" si="70"/>
        <v>5.5878620401092781E-2</v>
      </c>
    </row>
    <row r="376" spans="1:20">
      <c r="A376" s="11">
        <v>374</v>
      </c>
      <c r="B376" s="26">
        <v>2.0880000000000001</v>
      </c>
      <c r="C376" s="27">
        <v>2.5666666666666664</v>
      </c>
      <c r="D376" s="28">
        <v>1.2350000000000001</v>
      </c>
      <c r="E376" s="3">
        <v>0.77269397706899867</v>
      </c>
      <c r="F376" s="3">
        <v>0.82988465953820156</v>
      </c>
      <c r="G376" s="3">
        <v>10.736000000000001</v>
      </c>
      <c r="H376" s="18">
        <f t="shared" si="71"/>
        <v>4.906665964654584</v>
      </c>
      <c r="I376" s="2">
        <f t="shared" si="72"/>
        <v>9.4549412958731001</v>
      </c>
      <c r="J376" s="44">
        <f t="shared" si="73"/>
        <v>7.0795641276458197</v>
      </c>
      <c r="K376" s="45">
        <f t="shared" si="74"/>
        <v>4.8913050476403352</v>
      </c>
      <c r="L376" s="45">
        <f t="shared" si="75"/>
        <v>2.1881965471837157</v>
      </c>
      <c r="M376" s="49">
        <f t="shared" si="76"/>
        <v>6.253282176875415E-5</v>
      </c>
      <c r="N376" s="44">
        <f t="shared" si="65"/>
        <v>5.9901781249447028</v>
      </c>
      <c r="O376" s="45">
        <f t="shared" si="66"/>
        <v>2.75617339715884</v>
      </c>
      <c r="P376" s="51">
        <f t="shared" si="67"/>
        <v>7.9754766193477448E-5</v>
      </c>
      <c r="Q376" s="52">
        <f t="shared" si="77"/>
        <v>8.7464312768697372</v>
      </c>
      <c r="R376" s="18">
        <f t="shared" si="68"/>
        <v>11.162371622222821</v>
      </c>
      <c r="S376" s="2">
        <f t="shared" si="69"/>
        <v>3.9714197300933347</v>
      </c>
      <c r="T376" s="18">
        <f t="shared" si="70"/>
        <v>1.5772174672574616E-3</v>
      </c>
    </row>
    <row r="377" spans="1:20">
      <c r="A377" s="11">
        <v>375</v>
      </c>
      <c r="B377" s="26">
        <v>0.14990000000000001</v>
      </c>
      <c r="C377" s="27">
        <v>1.4139999999999999</v>
      </c>
      <c r="D377" s="28">
        <v>1.1719999999999999</v>
      </c>
      <c r="E377" s="3">
        <v>0.28027187505674411</v>
      </c>
      <c r="F377" s="3">
        <v>0.63791119496629578</v>
      </c>
      <c r="G377" s="3">
        <v>2.46</v>
      </c>
      <c r="H377" s="18">
        <f t="shared" si="71"/>
        <v>5.3906434183695797</v>
      </c>
      <c r="I377" s="2">
        <f t="shared" si="72"/>
        <v>12.508487621213197</v>
      </c>
      <c r="J377" s="44">
        <f t="shared" si="73"/>
        <v>6.5769351623623633</v>
      </c>
      <c r="K377" s="45">
        <f t="shared" si="74"/>
        <v>4.4521587011702008</v>
      </c>
      <c r="L377" s="45">
        <f t="shared" si="75"/>
        <v>2.1247067196830027</v>
      </c>
      <c r="M377" s="49">
        <f t="shared" si="76"/>
        <v>6.974150916002402E-5</v>
      </c>
      <c r="N377" s="44">
        <f t="shared" si="65"/>
        <v>6.6327806179384465</v>
      </c>
      <c r="O377" s="45">
        <f t="shared" si="66"/>
        <v>3.732367848935775</v>
      </c>
      <c r="P377" s="51">
        <f t="shared" si="67"/>
        <v>1.1704783202933915E-4</v>
      </c>
      <c r="Q377" s="52">
        <f t="shared" si="77"/>
        <v>10.36526551470625</v>
      </c>
      <c r="R377" s="18">
        <f t="shared" si="68"/>
        <v>2.7023854439657966</v>
      </c>
      <c r="S377" s="2">
        <f t="shared" si="69"/>
        <v>9.8530668278779121</v>
      </c>
      <c r="T377" s="18">
        <f t="shared" si="70"/>
        <v>9.7082925914628113E-3</v>
      </c>
    </row>
    <row r="378" spans="1:20">
      <c r="A378" s="11">
        <v>376</v>
      </c>
      <c r="B378" s="26">
        <v>2.0880000000000001</v>
      </c>
      <c r="C378" s="27">
        <v>2.0366666666666666</v>
      </c>
      <c r="D378" s="28">
        <v>1.2350000000000001</v>
      </c>
      <c r="E378" s="3">
        <v>0.95643182075119459</v>
      </c>
      <c r="F378" s="3">
        <v>0.67883159307062468</v>
      </c>
      <c r="G378" s="3">
        <v>9.76</v>
      </c>
      <c r="H378" s="18">
        <f t="shared" si="71"/>
        <v>5.5212866832407093</v>
      </c>
      <c r="I378" s="2">
        <f t="shared" si="72"/>
        <v>8.5248941221975532</v>
      </c>
      <c r="J378" s="44">
        <f t="shared" si="73"/>
        <v>6.4557258209988975</v>
      </c>
      <c r="K378" s="45">
        <f t="shared" si="74"/>
        <v>4.3468128675240685</v>
      </c>
      <c r="L378" s="45">
        <f t="shared" si="75"/>
        <v>2.1088412478947753</v>
      </c>
      <c r="M378" s="49">
        <f t="shared" si="76"/>
        <v>7.170558005291498E-5</v>
      </c>
      <c r="N378" s="44">
        <f t="shared" si="65"/>
        <v>6.2259696034287177</v>
      </c>
      <c r="O378" s="45">
        <f t="shared" si="66"/>
        <v>3.4321541105682885</v>
      </c>
      <c r="P378" s="51">
        <f t="shared" si="67"/>
        <v>1.1350414901960716E-4</v>
      </c>
      <c r="Q378" s="52">
        <f t="shared" si="77"/>
        <v>9.6582372181460272</v>
      </c>
      <c r="R378" s="18">
        <f t="shared" si="68"/>
        <v>9.1694942093273628</v>
      </c>
      <c r="S378" s="2">
        <f t="shared" si="69"/>
        <v>6.0502642486950506</v>
      </c>
      <c r="T378" s="18">
        <f t="shared" si="70"/>
        <v>3.6605697479037492E-3</v>
      </c>
    </row>
    <row r="379" spans="1:20">
      <c r="A379" s="11">
        <v>377</v>
      </c>
      <c r="B379" s="26">
        <v>2.0880000000000001</v>
      </c>
      <c r="C379" s="27">
        <v>1.8146666666666667</v>
      </c>
      <c r="D379" s="28">
        <v>1.2350000000000001</v>
      </c>
      <c r="E379" s="3">
        <v>1.0361584248694993</v>
      </c>
      <c r="F379" s="3">
        <v>0.74825434314468631</v>
      </c>
      <c r="G379" s="3">
        <v>9.2720000000000002</v>
      </c>
      <c r="H379" s="18">
        <f t="shared" si="71"/>
        <v>5.6824555701660193</v>
      </c>
      <c r="I379" s="2">
        <f t="shared" si="72"/>
        <v>7.3994327988677506</v>
      </c>
      <c r="J379" s="44">
        <f t="shared" si="73"/>
        <v>6.3135350455716042</v>
      </c>
      <c r="K379" s="45">
        <f t="shared" si="74"/>
        <v>4.2235262033555703</v>
      </c>
      <c r="L379" s="45">
        <f t="shared" si="75"/>
        <v>2.0899347034235869</v>
      </c>
      <c r="M379" s="49">
        <f t="shared" si="76"/>
        <v>7.4138792446436108E-5</v>
      </c>
      <c r="N379" s="44">
        <f t="shared" si="65"/>
        <v>5.6424920155525466</v>
      </c>
      <c r="O379" s="45">
        <f t="shared" si="66"/>
        <v>3.0137020359124236</v>
      </c>
      <c r="P379" s="51">
        <f t="shared" si="67"/>
        <v>1.0626491765582857E-4</v>
      </c>
      <c r="Q379" s="52">
        <f t="shared" si="77"/>
        <v>8.6563003163826266</v>
      </c>
      <c r="R379" s="18">
        <f t="shared" si="68"/>
        <v>8.5724799992758491</v>
      </c>
      <c r="S379" s="2">
        <f t="shared" si="69"/>
        <v>7.5444348654459787</v>
      </c>
      <c r="T379" s="18">
        <f t="shared" si="70"/>
        <v>5.6918497438956878E-3</v>
      </c>
    </row>
    <row r="380" spans="1:20">
      <c r="A380" s="11">
        <v>378</v>
      </c>
      <c r="B380" s="26">
        <v>2.0880000000000001</v>
      </c>
      <c r="C380" s="27">
        <v>2.0326666666666666</v>
      </c>
      <c r="D380" s="28">
        <v>1.2350000000000001</v>
      </c>
      <c r="E380" s="3">
        <v>0.9708773839657171</v>
      </c>
      <c r="F380" s="3">
        <v>0.78221505597050345</v>
      </c>
      <c r="G380" s="3">
        <v>10.736000000000001</v>
      </c>
      <c r="H380" s="18">
        <f t="shared" si="71"/>
        <v>6.1651457849167075</v>
      </c>
      <c r="I380" s="2">
        <f t="shared" si="72"/>
        <v>7.1160929011916423</v>
      </c>
      <c r="J380" s="44">
        <f t="shared" si="73"/>
        <v>5.9302111777763225</v>
      </c>
      <c r="K380" s="45">
        <f t="shared" si="74"/>
        <v>3.8928519839250235</v>
      </c>
      <c r="L380" s="45">
        <f t="shared" si="75"/>
        <v>2.0372777027148672</v>
      </c>
      <c r="M380" s="49">
        <f t="shared" si="76"/>
        <v>8.1491136431869094E-5</v>
      </c>
      <c r="N380" s="44">
        <f t="shared" si="65"/>
        <v>5.0194249555496615</v>
      </c>
      <c r="O380" s="45">
        <f t="shared" si="66"/>
        <v>2.7871900410880448</v>
      </c>
      <c r="P380" s="51">
        <f t="shared" si="67"/>
        <v>1.1126633356790956E-4</v>
      </c>
      <c r="Q380" s="52">
        <f t="shared" si="77"/>
        <v>7.8067262629712744</v>
      </c>
      <c r="R380" s="18">
        <f t="shared" si="68"/>
        <v>10.250117213332555</v>
      </c>
      <c r="S380" s="2">
        <f t="shared" si="69"/>
        <v>4.52573385495013</v>
      </c>
      <c r="T380" s="18">
        <f t="shared" si="70"/>
        <v>2.0482266925841764E-3</v>
      </c>
    </row>
    <row r="381" spans="1:20">
      <c r="A381" s="11">
        <v>379</v>
      </c>
      <c r="B381" s="26">
        <v>0.14990000000000001</v>
      </c>
      <c r="C381" s="27">
        <v>1.6583333333333332</v>
      </c>
      <c r="D381" s="28">
        <v>1.1719999999999999</v>
      </c>
      <c r="E381" s="3">
        <v>0.23311688914515891</v>
      </c>
      <c r="F381" s="3">
        <v>0.76084103001887726</v>
      </c>
      <c r="G381" s="3">
        <v>3.59</v>
      </c>
      <c r="H381" s="18">
        <f t="shared" si="71"/>
        <v>6.5432598314908139</v>
      </c>
      <c r="I381" s="2">
        <f t="shared" si="72"/>
        <v>9.8174570799916836</v>
      </c>
      <c r="J381" s="44">
        <f t="shared" si="73"/>
        <v>5.6676565828332608</v>
      </c>
      <c r="K381" s="45">
        <f t="shared" si="74"/>
        <v>3.6678965252907965</v>
      </c>
      <c r="L381" s="45">
        <f t="shared" si="75"/>
        <v>1.9996727420522233</v>
      </c>
      <c r="M381" s="49">
        <f t="shared" si="76"/>
        <v>8.7315490242054932E-5</v>
      </c>
      <c r="N381" s="44">
        <f t="shared" si="65"/>
        <v>4.8367198992568605</v>
      </c>
      <c r="O381" s="45">
        <f t="shared" si="66"/>
        <v>2.8421137942344665</v>
      </c>
      <c r="P381" s="51">
        <f t="shared" si="67"/>
        <v>1.2291895196692103E-4</v>
      </c>
      <c r="Q381" s="52">
        <f t="shared" si="77"/>
        <v>7.6789566124432946</v>
      </c>
      <c r="R381" s="18">
        <f t="shared" si="68"/>
        <v>4.0592224084164776</v>
      </c>
      <c r="S381" s="2">
        <f t="shared" si="69"/>
        <v>13.070262072882391</v>
      </c>
      <c r="T381" s="18">
        <f t="shared" si="70"/>
        <v>1.7083175065382789E-2</v>
      </c>
    </row>
    <row r="382" spans="1:20">
      <c r="A382" s="11">
        <v>380</v>
      </c>
      <c r="B382" s="26">
        <v>0.14990000000000001</v>
      </c>
      <c r="C382" s="27">
        <v>1.4766666666666666</v>
      </c>
      <c r="D382" s="28">
        <v>1.1719999999999999</v>
      </c>
      <c r="E382" s="3">
        <v>0.24449244559607058</v>
      </c>
      <c r="F382" s="3">
        <v>0.78817176309760117</v>
      </c>
      <c r="G382" s="3">
        <v>3.49</v>
      </c>
      <c r="H382" s="18">
        <f t="shared" si="71"/>
        <v>6.6713980011520722</v>
      </c>
      <c r="I382" s="2">
        <f t="shared" si="72"/>
        <v>6.8252672945135826</v>
      </c>
      <c r="J382" s="44">
        <f t="shared" si="73"/>
        <v>5.585107078992805</v>
      </c>
      <c r="K382" s="45">
        <f t="shared" si="74"/>
        <v>3.597446891319553</v>
      </c>
      <c r="L382" s="45">
        <f t="shared" si="75"/>
        <v>1.9875708860082804</v>
      </c>
      <c r="M382" s="49">
        <f t="shared" si="76"/>
        <v>8.9301664971191871E-5</v>
      </c>
      <c r="N382" s="44">
        <f t="shared" si="65"/>
        <v>4.6092829469901417</v>
      </c>
      <c r="O382" s="45">
        <f t="shared" si="66"/>
        <v>2.7017010451466623</v>
      </c>
      <c r="P382" s="51">
        <f t="shared" si="67"/>
        <v>1.208964641562059E-4</v>
      </c>
      <c r="Q382" s="52">
        <f t="shared" si="77"/>
        <v>7.3111048886009602</v>
      </c>
      <c r="R382" s="18">
        <f t="shared" si="68"/>
        <v>3.3720480287385199</v>
      </c>
      <c r="S382" s="2">
        <f t="shared" si="69"/>
        <v>3.3797126435954228</v>
      </c>
      <c r="T382" s="18">
        <f t="shared" si="70"/>
        <v>1.142245755327876E-3</v>
      </c>
    </row>
    <row r="383" spans="1:20">
      <c r="A383" s="11">
        <v>381</v>
      </c>
      <c r="B383" s="26">
        <v>2.0880000000000001</v>
      </c>
      <c r="C383" s="27">
        <v>2.31</v>
      </c>
      <c r="D383" s="28">
        <v>1.2350000000000001</v>
      </c>
      <c r="E383" s="3">
        <v>1.0355111946415936</v>
      </c>
      <c r="F383" s="3">
        <v>0.79004307485385838</v>
      </c>
      <c r="G383" s="3">
        <v>13.664</v>
      </c>
      <c r="H383" s="18">
        <f t="shared" si="71"/>
        <v>8.3689141906248459</v>
      </c>
      <c r="I383" s="2">
        <f t="shared" si="72"/>
        <v>6.3146363060886674</v>
      </c>
      <c r="J383" s="44">
        <f t="shared" si="73"/>
        <v>4.7193007150511912</v>
      </c>
      <c r="K383" s="45">
        <f t="shared" si="74"/>
        <v>2.8677555359434383</v>
      </c>
      <c r="L383" s="45">
        <f t="shared" si="75"/>
        <v>1.8514290245089311</v>
      </c>
      <c r="M383" s="49">
        <f t="shared" si="76"/>
        <v>1.1615459882156499E-4</v>
      </c>
      <c r="N383" s="44">
        <f t="shared" si="65"/>
        <v>3.6670371535038959</v>
      </c>
      <c r="O383" s="45">
        <f t="shared" si="66"/>
        <v>2.5325876809573789</v>
      </c>
      <c r="P383" s="51">
        <f t="shared" si="67"/>
        <v>1.5682969246605719E-4</v>
      </c>
      <c r="Q383" s="52">
        <f t="shared" si="77"/>
        <v>6.1997816641537415</v>
      </c>
      <c r="R383" s="18">
        <f t="shared" si="68"/>
        <v>13.789986048566002</v>
      </c>
      <c r="S383" s="2">
        <f t="shared" si="69"/>
        <v>0.92202904395493301</v>
      </c>
      <c r="T383" s="18">
        <f t="shared" si="70"/>
        <v>8.501375578964477E-5</v>
      </c>
    </row>
    <row r="384" spans="1:20">
      <c r="A384" s="11">
        <v>382</v>
      </c>
      <c r="B384" s="26">
        <v>0.14990000000000001</v>
      </c>
      <c r="C384" s="27">
        <v>1.6</v>
      </c>
      <c r="D384" s="28">
        <v>1.1719999999999999</v>
      </c>
      <c r="E384" s="3">
        <v>0.2181724342899837</v>
      </c>
      <c r="F384" s="3">
        <v>0.87002237548943751</v>
      </c>
      <c r="G384" s="3">
        <v>4.92</v>
      </c>
      <c r="H384" s="18">
        <f t="shared" si="71"/>
        <v>8.3924924449651481</v>
      </c>
      <c r="I384" s="2">
        <f t="shared" si="72"/>
        <v>4.3052023944319142</v>
      </c>
      <c r="J384" s="44">
        <f t="shared" si="73"/>
        <v>4.7096146503447587</v>
      </c>
      <c r="K384" s="45">
        <f t="shared" si="74"/>
        <v>2.8596987316203255</v>
      </c>
      <c r="L384" s="45">
        <f t="shared" si="75"/>
        <v>1.8497993845360936</v>
      </c>
      <c r="M384" s="49">
        <f t="shared" si="76"/>
        <v>1.1653418833981111E-4</v>
      </c>
      <c r="N384" s="44">
        <f t="shared" si="65"/>
        <v>3.347960930148663</v>
      </c>
      <c r="O384" s="45">
        <f t="shared" si="66"/>
        <v>2.2260753665189674</v>
      </c>
      <c r="P384" s="51">
        <f t="shared" si="67"/>
        <v>1.4033784514137353E-4</v>
      </c>
      <c r="Q384" s="52">
        <f t="shared" si="77"/>
        <v>5.5741766345127717</v>
      </c>
      <c r="R384" s="18">
        <f t="shared" si="68"/>
        <v>4.3238590279463827</v>
      </c>
      <c r="S384" s="2">
        <f t="shared" si="69"/>
        <v>12.116686423854011</v>
      </c>
      <c r="T384" s="18">
        <f t="shared" si="70"/>
        <v>1.4681408989400808E-2</v>
      </c>
    </row>
    <row r="385" spans="1:20">
      <c r="A385" s="11">
        <v>383</v>
      </c>
      <c r="B385" s="26">
        <v>0.14990000000000001</v>
      </c>
      <c r="C385" s="27">
        <v>1.895</v>
      </c>
      <c r="D385" s="28">
        <v>1.1719999999999999</v>
      </c>
      <c r="E385" s="3">
        <v>0.24560441014306061</v>
      </c>
      <c r="F385" s="3">
        <v>0.6768386647062995</v>
      </c>
      <c r="G385" s="3">
        <v>4.41</v>
      </c>
      <c r="H385" s="18">
        <f t="shared" si="71"/>
        <v>8.4683876311715256</v>
      </c>
      <c r="I385" s="2">
        <f t="shared" si="72"/>
        <v>10.190075728540076</v>
      </c>
      <c r="J385" s="44">
        <f t="shared" si="73"/>
        <v>4.678781707060363</v>
      </c>
      <c r="K385" s="45">
        <f t="shared" si="74"/>
        <v>2.8340696063153423</v>
      </c>
      <c r="L385" s="45">
        <f t="shared" si="75"/>
        <v>1.8445943435576215</v>
      </c>
      <c r="M385" s="49">
        <f t="shared" si="76"/>
        <v>1.177571873995739E-4</v>
      </c>
      <c r="N385" s="44">
        <f t="shared" si="65"/>
        <v>4.0671578371720276</v>
      </c>
      <c r="O385" s="45">
        <f t="shared" si="66"/>
        <v>3.1017131600555476</v>
      </c>
      <c r="P385" s="51">
        <f t="shared" si="67"/>
        <v>1.869321057346195E-4</v>
      </c>
      <c r="Q385" s="52">
        <f t="shared" si="77"/>
        <v>7.1690579293333103</v>
      </c>
      <c r="R385" s="18">
        <f t="shared" si="68"/>
        <v>5.257705428254301</v>
      </c>
      <c r="S385" s="2">
        <f t="shared" si="69"/>
        <v>19.222345311888908</v>
      </c>
      <c r="T385" s="18">
        <f t="shared" si="70"/>
        <v>3.6949855928949747E-2</v>
      </c>
    </row>
    <row r="386" spans="1:20">
      <c r="A386" s="11">
        <v>384</v>
      </c>
      <c r="B386" s="26">
        <v>0.14990000000000001</v>
      </c>
      <c r="C386" s="27">
        <v>1.46715</v>
      </c>
      <c r="D386" s="28">
        <v>1.1719999999999999</v>
      </c>
      <c r="E386" s="3">
        <v>0.28773474740305371</v>
      </c>
      <c r="F386" s="3">
        <v>0.86643644117963292</v>
      </c>
      <c r="G386" s="3">
        <v>3.79</v>
      </c>
      <c r="H386" s="18">
        <f t="shared" si="71"/>
        <v>8.5262389579364655</v>
      </c>
      <c r="I386" s="2">
        <f t="shared" si="72"/>
        <v>6.5983722259026116</v>
      </c>
      <c r="J386" s="44">
        <f t="shared" si="73"/>
        <v>4.6556266204337611</v>
      </c>
      <c r="K386" s="45">
        <f t="shared" si="74"/>
        <v>2.8148401796386575</v>
      </c>
      <c r="L386" s="45">
        <f t="shared" si="75"/>
        <v>1.8406677501984732</v>
      </c>
      <c r="M386" s="49">
        <f t="shared" si="76"/>
        <v>1.1869059663099217E-4</v>
      </c>
      <c r="N386" s="44">
        <f t="shared" si="65"/>
        <v>3.308940223660247</v>
      </c>
      <c r="O386" s="45">
        <f t="shared" si="66"/>
        <v>2.2281868601684778</v>
      </c>
      <c r="P386" s="51">
        <f t="shared" si="67"/>
        <v>1.4366956395461456E-4</v>
      </c>
      <c r="Q386" s="52">
        <f t="shared" si="77"/>
        <v>5.5372707533926802</v>
      </c>
      <c r="R386" s="18">
        <f t="shared" si="68"/>
        <v>4.1372306727804133</v>
      </c>
      <c r="S386" s="2">
        <f t="shared" si="69"/>
        <v>9.1617591762642032</v>
      </c>
      <c r="T386" s="18">
        <f t="shared" si="70"/>
        <v>8.3937831203861335E-3</v>
      </c>
    </row>
    <row r="387" spans="1:20">
      <c r="A387" s="11">
        <v>385</v>
      </c>
      <c r="B387" s="26">
        <v>0.14990000000000001</v>
      </c>
      <c r="C387" s="27">
        <v>1.478</v>
      </c>
      <c r="D387" s="28">
        <v>1.1719999999999999</v>
      </c>
      <c r="E387" s="3">
        <v>0.35285933802362351</v>
      </c>
      <c r="F387" s="3">
        <v>0.74894930764173107</v>
      </c>
      <c r="G387" s="3">
        <v>4.37</v>
      </c>
      <c r="H387" s="18">
        <f t="shared" si="71"/>
        <v>12.056160773817952</v>
      </c>
      <c r="I387" s="2">
        <f t="shared" si="72"/>
        <v>6.3101589619400222</v>
      </c>
      <c r="J387" s="44">
        <f t="shared" si="73"/>
        <v>3.6423817428701062</v>
      </c>
      <c r="K387" s="45">
        <f t="shared" si="74"/>
        <v>1.9906834729775809</v>
      </c>
      <c r="L387" s="45">
        <f t="shared" si="75"/>
        <v>1.6515209002090463</v>
      </c>
      <c r="M387" s="49">
        <f t="shared" si="76"/>
        <v>1.7736968347889124E-4</v>
      </c>
      <c r="N387" s="44">
        <f t="shared" ref="N387:N450" si="78">24/H387*(2-F387)^$W$2</f>
        <v>2.6575830283607482</v>
      </c>
      <c r="O387" s="45">
        <f t="shared" ref="O387:O450" si="79">24/H387*0.15*H387^0.687*F387^(-(H387^$W$3))</f>
        <v>2.4725615724430088</v>
      </c>
      <c r="P387" s="51">
        <f t="shared" ref="P387:P450" si="80">0.42/(1+42500/H387^1.16)*EXP($W$4*(1-F387))</f>
        <v>2.5397571488631321E-4</v>
      </c>
      <c r="Q387" s="52">
        <f t="shared" si="77"/>
        <v>5.1303985765186431</v>
      </c>
      <c r="R387" s="18">
        <f t="shared" ref="R387:R450" si="81">SQRT(4*981*E387*(C387/D387-1)/(3*Q387))</f>
        <v>4.8464756348251887</v>
      </c>
      <c r="S387" s="2">
        <f t="shared" ref="S387:S450" si="82">ABS(R387-G387)/G387*100</f>
        <v>10.903332604695391</v>
      </c>
      <c r="T387" s="18">
        <f t="shared" ref="T387:T450" si="83">((R387-G387)/G387)^2</f>
        <v>1.1888266188861359E-2</v>
      </c>
    </row>
    <row r="388" spans="1:20">
      <c r="A388" s="11">
        <v>386</v>
      </c>
      <c r="B388" s="26">
        <v>0.14990000000000001</v>
      </c>
      <c r="C388" s="27">
        <v>1.5626666666666666</v>
      </c>
      <c r="D388" s="28">
        <v>1.1719999999999999</v>
      </c>
      <c r="E388" s="3">
        <v>0.37745243386400512</v>
      </c>
      <c r="F388" s="3">
        <v>0.73178539992745584</v>
      </c>
      <c r="G388" s="3">
        <v>4.72</v>
      </c>
      <c r="H388" s="18">
        <f t="shared" ref="H388:H451" si="84">D388*G388*E388/B388</f>
        <v>13.929329364551418</v>
      </c>
      <c r="I388" s="2">
        <f t="shared" ref="I388:I451" si="85">4*981*E388*(C388/D388-1)/(3*G388^2)</f>
        <v>7.3869425616160198</v>
      </c>
      <c r="J388" s="44">
        <f t="shared" ref="J388:J451" si="86">24/H388*(1+0.15*H388^0.687)+0.42/(1+42500/H388^1.16)</f>
        <v>3.301721070754565</v>
      </c>
      <c r="K388" s="45">
        <f t="shared" ref="K388:K451" si="87">24/H388</f>
        <v>1.7229831653688448</v>
      </c>
      <c r="L388" s="45">
        <f t="shared" ref="L388:L451" si="88">24/H388*0.15*H388^0.687</f>
        <v>1.5785282034169059</v>
      </c>
      <c r="M388" s="49">
        <f t="shared" ref="M388:M451" si="89">0.42/(1+42500/H388^1.16)</f>
        <v>2.0970196881466241E-4</v>
      </c>
      <c r="N388" s="44">
        <f t="shared" si="78"/>
        <v>2.3409906539482419</v>
      </c>
      <c r="O388" s="45">
        <f t="shared" si="79"/>
        <v>2.4619011528060746</v>
      </c>
      <c r="P388" s="51">
        <f t="shared" si="80"/>
        <v>3.0773351723550131E-4</v>
      </c>
      <c r="Q388" s="52">
        <f t="shared" ref="Q388:Q451" si="90">N388+O388+P388</f>
        <v>4.8031995402715522</v>
      </c>
      <c r="R388" s="18">
        <f t="shared" si="81"/>
        <v>5.8534113479166319</v>
      </c>
      <c r="S388" s="2">
        <f t="shared" si="82"/>
        <v>24.012952286369327</v>
      </c>
      <c r="T388" s="18">
        <f t="shared" si="83"/>
        <v>5.7662187750744991E-2</v>
      </c>
    </row>
    <row r="389" spans="1:20">
      <c r="A389" s="11">
        <v>387</v>
      </c>
      <c r="B389" s="26">
        <v>0.14990000000000001</v>
      </c>
      <c r="C389" s="27">
        <v>1.889</v>
      </c>
      <c r="D389" s="28">
        <v>1.1719999999999999</v>
      </c>
      <c r="E389" s="3">
        <v>0.2580709428685849</v>
      </c>
      <c r="F389" s="3">
        <v>0.8697394625320467</v>
      </c>
      <c r="G389" s="3">
        <v>7.38</v>
      </c>
      <c r="H389" s="18">
        <f t="shared" si="84"/>
        <v>14.890917214208294</v>
      </c>
      <c r="I389" s="2">
        <f t="shared" si="85"/>
        <v>3.7916275732170375</v>
      </c>
      <c r="J389" s="44">
        <f t="shared" si="86"/>
        <v>3.1578355268616103</v>
      </c>
      <c r="K389" s="45">
        <f t="shared" si="87"/>
        <v>1.6117207324945839</v>
      </c>
      <c r="L389" s="45">
        <f t="shared" si="88"/>
        <v>1.5458882178532385</v>
      </c>
      <c r="M389" s="49">
        <f t="shared" si="89"/>
        <v>2.2657651378770754E-4</v>
      </c>
      <c r="N389" s="44">
        <f t="shared" si="78"/>
        <v>1.8875138235836719</v>
      </c>
      <c r="O389" s="45">
        <f t="shared" si="79"/>
        <v>1.8889420943631214</v>
      </c>
      <c r="P389" s="51">
        <f t="shared" si="80"/>
        <v>2.7296818929721246E-4</v>
      </c>
      <c r="Q389" s="52">
        <f t="shared" si="90"/>
        <v>3.7767288861360906</v>
      </c>
      <c r="R389" s="18">
        <f t="shared" si="81"/>
        <v>7.3945422256350799</v>
      </c>
      <c r="S389" s="2">
        <f t="shared" si="82"/>
        <v>0.1970491278466126</v>
      </c>
      <c r="T389" s="18">
        <f t="shared" si="83"/>
        <v>3.8828358785110677E-6</v>
      </c>
    </row>
    <row r="390" spans="1:20">
      <c r="A390" s="11">
        <v>388</v>
      </c>
      <c r="B390" s="26">
        <v>0.14990000000000001</v>
      </c>
      <c r="C390" s="27">
        <v>1.5206666666666664</v>
      </c>
      <c r="D390" s="28">
        <v>1.1719999999999999</v>
      </c>
      <c r="E390" s="3">
        <v>0.37798821874907268</v>
      </c>
      <c r="F390" s="3">
        <v>0.67353929684233138</v>
      </c>
      <c r="G390" s="3">
        <v>5.16</v>
      </c>
      <c r="H390" s="18">
        <f t="shared" si="84"/>
        <v>15.249441712137372</v>
      </c>
      <c r="I390" s="2">
        <f t="shared" si="85"/>
        <v>5.5242003708479963</v>
      </c>
      <c r="J390" s="44">
        <f t="shared" si="86"/>
        <v>3.1084801932856321</v>
      </c>
      <c r="K390" s="45">
        <f t="shared" si="87"/>
        <v>1.5738281081397139</v>
      </c>
      <c r="L390" s="45">
        <f t="shared" si="88"/>
        <v>1.5344191719853526</v>
      </c>
      <c r="M390" s="49">
        <f t="shared" si="89"/>
        <v>2.329131605651851E-4</v>
      </c>
      <c r="N390" s="44">
        <f t="shared" si="78"/>
        <v>2.2658599254478804</v>
      </c>
      <c r="O390" s="45">
        <f t="shared" si="79"/>
        <v>2.7115121204739943</v>
      </c>
      <c r="P390" s="51">
        <f t="shared" si="80"/>
        <v>3.7148351468769918E-4</v>
      </c>
      <c r="Q390" s="52">
        <f t="shared" si="90"/>
        <v>4.9777435294365624</v>
      </c>
      <c r="R390" s="18">
        <f t="shared" si="81"/>
        <v>5.4358586448181416</v>
      </c>
      <c r="S390" s="2">
        <f t="shared" si="82"/>
        <v>5.3460977677934398</v>
      </c>
      <c r="T390" s="18">
        <f t="shared" si="83"/>
        <v>2.8580761342805999E-3</v>
      </c>
    </row>
    <row r="391" spans="1:20">
      <c r="A391" s="11">
        <v>389</v>
      </c>
      <c r="B391" s="26">
        <v>0.14990000000000001</v>
      </c>
      <c r="C391" s="27">
        <v>1.9569999999999999</v>
      </c>
      <c r="D391" s="28">
        <v>1.1719999999999999</v>
      </c>
      <c r="E391" s="3">
        <v>0.24462467696884138</v>
      </c>
      <c r="F391" s="3">
        <v>0.85702613158732477</v>
      </c>
      <c r="G391" s="3">
        <v>8.61</v>
      </c>
      <c r="H391" s="18">
        <f t="shared" si="84"/>
        <v>16.467565345686594</v>
      </c>
      <c r="I391" s="2">
        <f t="shared" si="85"/>
        <v>2.8909711073938626</v>
      </c>
      <c r="J391" s="44">
        <f t="shared" si="86"/>
        <v>2.9556155863337215</v>
      </c>
      <c r="K391" s="45">
        <f t="shared" si="87"/>
        <v>1.4574103394274007</v>
      </c>
      <c r="L391" s="45">
        <f t="shared" si="88"/>
        <v>1.4979506300822822</v>
      </c>
      <c r="M391" s="49">
        <f t="shared" si="89"/>
        <v>2.5461682403845535E-4</v>
      </c>
      <c r="N391" s="44">
        <f t="shared" si="78"/>
        <v>1.7316043771531304</v>
      </c>
      <c r="O391" s="45">
        <f t="shared" si="79"/>
        <v>1.8751165270856578</v>
      </c>
      <c r="P391" s="51">
        <f t="shared" si="80"/>
        <v>3.1237750116285164E-4</v>
      </c>
      <c r="Q391" s="52">
        <f t="shared" si="90"/>
        <v>3.6070332817399509</v>
      </c>
      <c r="R391" s="18">
        <f t="shared" si="81"/>
        <v>7.708146360549101</v>
      </c>
      <c r="S391" s="2">
        <f t="shared" si="82"/>
        <v>10.47449058595701</v>
      </c>
      <c r="T391" s="18">
        <f t="shared" si="83"/>
        <v>1.0971495303530202E-2</v>
      </c>
    </row>
    <row r="392" spans="1:20">
      <c r="A392" s="11">
        <v>390</v>
      </c>
      <c r="B392" s="26">
        <v>0.14990000000000001</v>
      </c>
      <c r="C392" s="27">
        <v>2.1139999999999999</v>
      </c>
      <c r="D392" s="28">
        <v>1.1719999999999999</v>
      </c>
      <c r="E392" s="3">
        <v>0.27087734662298585</v>
      </c>
      <c r="F392" s="3">
        <v>0.81166928112036962</v>
      </c>
      <c r="G392" s="3">
        <v>8.1999999999999993</v>
      </c>
      <c r="H392" s="18">
        <f t="shared" si="84"/>
        <v>17.366508685694079</v>
      </c>
      <c r="I392" s="2">
        <f t="shared" si="85"/>
        <v>4.2352204111026488</v>
      </c>
      <c r="J392" s="44">
        <f t="shared" si="86"/>
        <v>2.8554776863871081</v>
      </c>
      <c r="K392" s="45">
        <f t="shared" si="87"/>
        <v>1.3819703450107022</v>
      </c>
      <c r="L392" s="45">
        <f t="shared" si="88"/>
        <v>1.4732365425515035</v>
      </c>
      <c r="M392" s="49">
        <f t="shared" si="89"/>
        <v>2.7079882490205968E-4</v>
      </c>
      <c r="N392" s="44">
        <f t="shared" si="78"/>
        <v>1.7265051246309251</v>
      </c>
      <c r="O392" s="45">
        <f t="shared" si="79"/>
        <v>2.000409398370226</v>
      </c>
      <c r="P392" s="51">
        <f t="shared" si="80"/>
        <v>3.5449318788609351E-4</v>
      </c>
      <c r="Q392" s="52">
        <f t="shared" si="90"/>
        <v>3.7272690161890374</v>
      </c>
      <c r="R392" s="18">
        <f t="shared" si="81"/>
        <v>8.740906834413309</v>
      </c>
      <c r="S392" s="2">
        <f t="shared" si="82"/>
        <v>6.5964248099184104</v>
      </c>
      <c r="T392" s="18">
        <f t="shared" si="83"/>
        <v>4.3512820272907145E-3</v>
      </c>
    </row>
    <row r="393" spans="1:20">
      <c r="A393" s="11">
        <v>391</v>
      </c>
      <c r="B393" s="26">
        <v>0.14990000000000001</v>
      </c>
      <c r="C393" s="27">
        <v>2.0082499999999999</v>
      </c>
      <c r="D393" s="28">
        <v>1.1719999999999999</v>
      </c>
      <c r="E393" s="3">
        <v>0.27555085045970173</v>
      </c>
      <c r="F393" s="3">
        <v>0.8679035903157708</v>
      </c>
      <c r="G393" s="3">
        <v>8.82</v>
      </c>
      <c r="H393" s="18">
        <f t="shared" si="84"/>
        <v>19.001869000906972</v>
      </c>
      <c r="I393" s="2">
        <f t="shared" si="85"/>
        <v>3.3058325276927509</v>
      </c>
      <c r="J393" s="44">
        <f t="shared" si="86"/>
        <v>2.6956515773459064</v>
      </c>
      <c r="K393" s="45">
        <f t="shared" si="87"/>
        <v>1.2630336520504621</v>
      </c>
      <c r="L393" s="45">
        <f t="shared" si="88"/>
        <v>1.4323173500746302</v>
      </c>
      <c r="M393" s="49">
        <f t="shared" si="89"/>
        <v>3.0057522081446142E-4</v>
      </c>
      <c r="N393" s="44">
        <f t="shared" si="78"/>
        <v>1.4822604637496593</v>
      </c>
      <c r="O393" s="45">
        <f t="shared" si="79"/>
        <v>1.7673874272300856</v>
      </c>
      <c r="P393" s="51">
        <f t="shared" si="80"/>
        <v>3.6307009229590351E-4</v>
      </c>
      <c r="Q393" s="52">
        <f t="shared" si="90"/>
        <v>3.2500109610720407</v>
      </c>
      <c r="R393" s="18">
        <f t="shared" si="81"/>
        <v>8.895422833268757</v>
      </c>
      <c r="S393" s="2">
        <f t="shared" si="82"/>
        <v>0.85513416404486109</v>
      </c>
      <c r="T393" s="18">
        <f t="shared" si="83"/>
        <v>7.3125443851670345E-5</v>
      </c>
    </row>
    <row r="394" spans="1:20">
      <c r="A394" s="11">
        <v>392</v>
      </c>
      <c r="B394" s="26">
        <v>0.14990000000000001</v>
      </c>
      <c r="C394" s="27">
        <v>1.5153333333333334</v>
      </c>
      <c r="D394" s="28">
        <v>1.1719999999999999</v>
      </c>
      <c r="E394" s="3">
        <v>0.41078851381159154</v>
      </c>
      <c r="F394" s="3">
        <v>0.74879791207996593</v>
      </c>
      <c r="G394" s="3">
        <v>6.08</v>
      </c>
      <c r="H394" s="18">
        <f t="shared" si="84"/>
        <v>19.52755410392319</v>
      </c>
      <c r="I394" s="2">
        <f t="shared" si="85"/>
        <v>4.2580154742522209</v>
      </c>
      <c r="J394" s="44">
        <f t="shared" si="86"/>
        <v>2.6494781082982573</v>
      </c>
      <c r="K394" s="45">
        <f t="shared" si="87"/>
        <v>1.2290325696846116</v>
      </c>
      <c r="L394" s="45">
        <f t="shared" si="88"/>
        <v>1.4201353034983699</v>
      </c>
      <c r="M394" s="49">
        <f t="shared" si="89"/>
        <v>3.1023511527608838E-4</v>
      </c>
      <c r="N394" s="44">
        <f t="shared" si="78"/>
        <v>1.6410273374781654</v>
      </c>
      <c r="O394" s="45">
        <f t="shared" si="79"/>
        <v>2.18485815422676</v>
      </c>
      <c r="P394" s="51">
        <f t="shared" si="80"/>
        <v>4.4432195881272189E-4</v>
      </c>
      <c r="Q394" s="52">
        <f t="shared" si="90"/>
        <v>3.826329813663738</v>
      </c>
      <c r="R394" s="18">
        <f t="shared" si="81"/>
        <v>6.4138086074223475</v>
      </c>
      <c r="S394" s="2">
        <f t="shared" si="82"/>
        <v>5.4902731483938716</v>
      </c>
      <c r="T394" s="18">
        <f t="shared" si="83"/>
        <v>3.0143099243974758E-3</v>
      </c>
    </row>
    <row r="395" spans="1:20">
      <c r="A395" s="11">
        <v>393</v>
      </c>
      <c r="B395" s="26">
        <v>0.14990000000000001</v>
      </c>
      <c r="C395" s="27">
        <v>2.08175</v>
      </c>
      <c r="D395" s="28">
        <v>1.1719999999999999</v>
      </c>
      <c r="E395" s="3">
        <v>0.27226897509738635</v>
      </c>
      <c r="F395" s="29">
        <v>1</v>
      </c>
      <c r="G395" s="3">
        <v>9.52</v>
      </c>
      <c r="H395" s="18">
        <f t="shared" si="84"/>
        <v>20.265675473719693</v>
      </c>
      <c r="I395" s="2">
        <f t="shared" si="85"/>
        <v>3.0501869337506777</v>
      </c>
      <c r="J395" s="44">
        <f t="shared" si="86"/>
        <v>2.5883310409539937</v>
      </c>
      <c r="K395" s="45">
        <f t="shared" si="87"/>
        <v>1.1842684459801469</v>
      </c>
      <c r="L395" s="45">
        <f t="shared" si="88"/>
        <v>1.4037387268559076</v>
      </c>
      <c r="M395" s="49">
        <f t="shared" si="89"/>
        <v>3.2386811793909788E-4</v>
      </c>
      <c r="N395" s="44">
        <f t="shared" si="78"/>
        <v>1.1842684459801469</v>
      </c>
      <c r="O395" s="45">
        <f t="shared" si="79"/>
        <v>1.4037387268559076</v>
      </c>
      <c r="P395" s="51">
        <f t="shared" si="80"/>
        <v>3.2386811793909788E-4</v>
      </c>
      <c r="Q395" s="52">
        <f t="shared" si="90"/>
        <v>2.5883310409539937</v>
      </c>
      <c r="R395" s="18">
        <f t="shared" si="81"/>
        <v>10.334518956016462</v>
      </c>
      <c r="S395" s="2">
        <f t="shared" si="82"/>
        <v>8.5558713867275422</v>
      </c>
      <c r="T395" s="18">
        <f t="shared" si="83"/>
        <v>7.3202935186223086E-3</v>
      </c>
    </row>
    <row r="396" spans="1:20">
      <c r="A396" s="11">
        <v>394</v>
      </c>
      <c r="B396" s="26">
        <v>0.14990000000000001</v>
      </c>
      <c r="C396" s="27">
        <v>1.4726666666666668</v>
      </c>
      <c r="D396" s="28">
        <v>1.1719999999999999</v>
      </c>
      <c r="E396" s="3">
        <v>0.43846650295479966</v>
      </c>
      <c r="F396" s="3">
        <v>0.72747266805375854</v>
      </c>
      <c r="G396" s="3">
        <v>6.15</v>
      </c>
      <c r="H396" s="18">
        <f t="shared" si="84"/>
        <v>21.083247898583085</v>
      </c>
      <c r="I396" s="2">
        <f t="shared" si="85"/>
        <v>3.8900179401411821</v>
      </c>
      <c r="J396" s="44">
        <f t="shared" si="86"/>
        <v>2.5251522585284438</v>
      </c>
      <c r="K396" s="45">
        <f t="shared" si="87"/>
        <v>1.1383445337951434</v>
      </c>
      <c r="L396" s="45">
        <f t="shared" si="88"/>
        <v>1.3864686642815991</v>
      </c>
      <c r="M396" s="49">
        <f t="shared" si="89"/>
        <v>3.3906045170167207E-4</v>
      </c>
      <c r="N396" s="44">
        <f t="shared" si="78"/>
        <v>1.5534393788245102</v>
      </c>
      <c r="O396" s="45">
        <f t="shared" si="79"/>
        <v>2.2377638343452921</v>
      </c>
      <c r="P396" s="51">
        <f t="shared" si="80"/>
        <v>5.0064261327201979E-4</v>
      </c>
      <c r="Q396" s="52">
        <f t="shared" si="90"/>
        <v>3.7917038557830742</v>
      </c>
      <c r="R396" s="18">
        <f t="shared" si="81"/>
        <v>6.2292206236712087</v>
      </c>
      <c r="S396" s="2">
        <f t="shared" si="82"/>
        <v>1.2881402222960698</v>
      </c>
      <c r="T396" s="18">
        <f t="shared" si="83"/>
        <v>1.6593052322969683E-4</v>
      </c>
    </row>
    <row r="397" spans="1:20">
      <c r="A397" s="11">
        <v>395</v>
      </c>
      <c r="B397" s="26">
        <v>0.14990000000000001</v>
      </c>
      <c r="C397" s="27">
        <v>1.8970000000000002</v>
      </c>
      <c r="D397" s="28">
        <v>1.1719999999999999</v>
      </c>
      <c r="E397" s="3">
        <v>0.28909999954118232</v>
      </c>
      <c r="F397" s="29">
        <v>1</v>
      </c>
      <c r="G397" s="3">
        <v>9.43</v>
      </c>
      <c r="H397" s="18">
        <f t="shared" si="84"/>
        <v>21.315020886785625</v>
      </c>
      <c r="I397" s="2">
        <f t="shared" si="85"/>
        <v>2.6305274881018628</v>
      </c>
      <c r="J397" s="44">
        <f t="shared" si="86"/>
        <v>2.5080420412782689</v>
      </c>
      <c r="K397" s="45">
        <f t="shared" si="87"/>
        <v>1.1259665250846151</v>
      </c>
      <c r="L397" s="45">
        <f t="shared" si="88"/>
        <v>1.3817321317406006</v>
      </c>
      <c r="M397" s="49">
        <f t="shared" si="89"/>
        <v>3.4338445305337641E-4</v>
      </c>
      <c r="N397" s="44">
        <f t="shared" si="78"/>
        <v>1.1259665250846151</v>
      </c>
      <c r="O397" s="45">
        <f t="shared" si="79"/>
        <v>1.3817321317406006</v>
      </c>
      <c r="P397" s="51">
        <f t="shared" si="80"/>
        <v>3.4338445305337641E-4</v>
      </c>
      <c r="Q397" s="52">
        <f t="shared" si="90"/>
        <v>2.5080420412782694</v>
      </c>
      <c r="R397" s="18">
        <f t="shared" si="81"/>
        <v>9.6575220605127434</v>
      </c>
      <c r="S397" s="2">
        <f t="shared" si="82"/>
        <v>2.4127471952570914</v>
      </c>
      <c r="T397" s="18">
        <f t="shared" si="83"/>
        <v>5.8213490282209605E-4</v>
      </c>
    </row>
    <row r="398" spans="1:20">
      <c r="A398" s="11">
        <v>396</v>
      </c>
      <c r="B398" s="26">
        <v>0.14990000000000001</v>
      </c>
      <c r="C398" s="27">
        <v>2.1720000000000002</v>
      </c>
      <c r="D398" s="28">
        <v>1.1719999999999999</v>
      </c>
      <c r="E398" s="3">
        <v>0.33821879602830324</v>
      </c>
      <c r="F398" s="3">
        <v>0.50146631886465687</v>
      </c>
      <c r="G398" s="3">
        <v>8.1999999999999993</v>
      </c>
      <c r="H398" s="18">
        <f t="shared" si="84"/>
        <v>21.683908721483689</v>
      </c>
      <c r="I398" s="2">
        <f t="shared" si="85"/>
        <v>5.6137124975004316</v>
      </c>
      <c r="J398" s="44">
        <f t="shared" si="86"/>
        <v>2.4814931147586687</v>
      </c>
      <c r="K398" s="45">
        <f t="shared" si="87"/>
        <v>1.1068115213112664</v>
      </c>
      <c r="L398" s="45">
        <f t="shared" si="88"/>
        <v>1.3743313116355351</v>
      </c>
      <c r="M398" s="49">
        <f t="shared" si="89"/>
        <v>3.5028181186670676E-4</v>
      </c>
      <c r="N398" s="44">
        <f t="shared" si="78"/>
        <v>1.8650198881386844</v>
      </c>
      <c r="O398" s="45">
        <f t="shared" si="79"/>
        <v>3.8975763209805026</v>
      </c>
      <c r="P398" s="51">
        <f t="shared" si="80"/>
        <v>7.1454156647357352E-4</v>
      </c>
      <c r="Q398" s="52">
        <f t="shared" si="90"/>
        <v>5.7633107506856609</v>
      </c>
      <c r="R398" s="18">
        <f t="shared" si="81"/>
        <v>8.0928765816810362</v>
      </c>
      <c r="S398" s="2">
        <f t="shared" si="82"/>
        <v>1.3063831502312575</v>
      </c>
      <c r="T398" s="18">
        <f t="shared" si="83"/>
        <v>1.7066369352081444E-4</v>
      </c>
    </row>
    <row r="399" spans="1:20">
      <c r="A399" s="11">
        <v>397</v>
      </c>
      <c r="B399" s="26">
        <v>0.14990000000000001</v>
      </c>
      <c r="C399" s="27">
        <v>2.1364999999999998</v>
      </c>
      <c r="D399" s="28">
        <v>1.1719999999999999</v>
      </c>
      <c r="E399" s="3">
        <v>0.30583168752897377</v>
      </c>
      <c r="F399" s="3">
        <v>0.87990674296499249</v>
      </c>
      <c r="G399" s="3">
        <v>9.32</v>
      </c>
      <c r="H399" s="18">
        <f t="shared" si="84"/>
        <v>22.285602109049243</v>
      </c>
      <c r="I399" s="2">
        <f t="shared" si="85"/>
        <v>3.7899459876697659</v>
      </c>
      <c r="J399" s="44">
        <f t="shared" si="86"/>
        <v>2.4398978745474071</v>
      </c>
      <c r="K399" s="45">
        <f t="shared" si="87"/>
        <v>1.0769284977162279</v>
      </c>
      <c r="L399" s="45">
        <f t="shared" si="88"/>
        <v>1.3626078049960884</v>
      </c>
      <c r="M399" s="49">
        <f t="shared" si="89"/>
        <v>3.6157183509089014E-4</v>
      </c>
      <c r="N399" s="44">
        <f t="shared" si="78"/>
        <v>1.246593233519931</v>
      </c>
      <c r="O399" s="45">
        <f t="shared" si="79"/>
        <v>1.6542171438358293</v>
      </c>
      <c r="P399" s="51">
        <f t="shared" si="80"/>
        <v>4.2931636442584281E-4</v>
      </c>
      <c r="Q399" s="52">
        <f t="shared" si="90"/>
        <v>2.9012396937201861</v>
      </c>
      <c r="R399" s="18">
        <f t="shared" si="81"/>
        <v>10.652232018895198</v>
      </c>
      <c r="S399" s="2">
        <f t="shared" si="82"/>
        <v>14.294334966686669</v>
      </c>
      <c r="T399" s="18">
        <f t="shared" si="83"/>
        <v>2.0432801213984119E-2</v>
      </c>
    </row>
    <row r="400" spans="1:20">
      <c r="A400" s="11">
        <v>398</v>
      </c>
      <c r="B400" s="26">
        <v>0.14990000000000001</v>
      </c>
      <c r="C400" s="27">
        <v>1.5516666666666667</v>
      </c>
      <c r="D400" s="28">
        <v>1.1719999999999999</v>
      </c>
      <c r="E400" s="3">
        <v>0.42642974793626232</v>
      </c>
      <c r="F400" s="3">
        <v>0.67331891840947933</v>
      </c>
      <c r="G400" s="3">
        <v>6.77</v>
      </c>
      <c r="H400" s="18">
        <f t="shared" si="84"/>
        <v>22.571589387694438</v>
      </c>
      <c r="I400" s="2">
        <f t="shared" si="85"/>
        <v>3.942328030799918</v>
      </c>
      <c r="J400" s="44">
        <f t="shared" si="86"/>
        <v>2.4208308295875014</v>
      </c>
      <c r="K400" s="45">
        <f t="shared" si="87"/>
        <v>1.063283563588318</v>
      </c>
      <c r="L400" s="45">
        <f t="shared" si="88"/>
        <v>1.3571803109784888</v>
      </c>
      <c r="M400" s="49">
        <f t="shared" si="89"/>
        <v>3.6695502069476396E-4</v>
      </c>
      <c r="N400" s="44">
        <f t="shared" si="78"/>
        <v>1.5311506821737191</v>
      </c>
      <c r="O400" s="45">
        <f t="shared" si="79"/>
        <v>2.4743534452412477</v>
      </c>
      <c r="P400" s="51">
        <f t="shared" si="80"/>
        <v>5.8545728626826284E-4</v>
      </c>
      <c r="Q400" s="52">
        <f t="shared" si="90"/>
        <v>4.0060895847012352</v>
      </c>
      <c r="R400" s="18">
        <f t="shared" si="81"/>
        <v>6.7159077072421782</v>
      </c>
      <c r="S400" s="2">
        <f t="shared" si="82"/>
        <v>0.79899989302542629</v>
      </c>
      <c r="T400" s="18">
        <f t="shared" si="83"/>
        <v>6.3840082905464258E-5</v>
      </c>
    </row>
    <row r="401" spans="1:20">
      <c r="A401" s="11">
        <v>399</v>
      </c>
      <c r="B401" s="26">
        <v>0.14990000000000001</v>
      </c>
      <c r="C401" s="27">
        <v>1.9029999999999998</v>
      </c>
      <c r="D401" s="28">
        <v>1.1719999999999999</v>
      </c>
      <c r="E401" s="3">
        <v>0.37369874483147381</v>
      </c>
      <c r="F401" s="3">
        <v>0.60442311731101617</v>
      </c>
      <c r="G401" s="3">
        <v>8.1999999999999993</v>
      </c>
      <c r="H401" s="18">
        <f t="shared" si="84"/>
        <v>23.958601850089359</v>
      </c>
      <c r="I401" s="2">
        <f t="shared" si="85"/>
        <v>4.534103647282568</v>
      </c>
      <c r="J401" s="44">
        <f t="shared" si="86"/>
        <v>2.3342034261450619</v>
      </c>
      <c r="K401" s="45">
        <f t="shared" si="87"/>
        <v>1.0017279034131321</v>
      </c>
      <c r="L401" s="45">
        <f t="shared" si="88"/>
        <v>1.3320823088163891</v>
      </c>
      <c r="M401" s="49">
        <f t="shared" si="89"/>
        <v>3.9321391554069979E-4</v>
      </c>
      <c r="N401" s="44">
        <f t="shared" si="78"/>
        <v>1.5398631658705146</v>
      </c>
      <c r="O401" s="45">
        <f t="shared" si="79"/>
        <v>2.8787220500111843</v>
      </c>
      <c r="P401" s="51">
        <f t="shared" si="80"/>
        <v>6.9230646105706553E-4</v>
      </c>
      <c r="Q401" s="52">
        <f t="shared" si="90"/>
        <v>4.4192775223427558</v>
      </c>
      <c r="R401" s="18">
        <f t="shared" si="81"/>
        <v>8.3058471864180738</v>
      </c>
      <c r="S401" s="2">
        <f t="shared" si="82"/>
        <v>1.2908193465618849</v>
      </c>
      <c r="T401" s="18">
        <f t="shared" si="83"/>
        <v>1.6662145854584516E-4</v>
      </c>
    </row>
    <row r="402" spans="1:20">
      <c r="A402" s="11">
        <v>400</v>
      </c>
      <c r="B402" s="26">
        <v>0.14990000000000001</v>
      </c>
      <c r="C402" s="27">
        <v>2.03925</v>
      </c>
      <c r="D402" s="28">
        <v>1.1719999999999999</v>
      </c>
      <c r="E402" s="3">
        <v>0.31382047614750402</v>
      </c>
      <c r="F402" s="3">
        <v>0.97012328813578086</v>
      </c>
      <c r="G402" s="3">
        <v>10.87</v>
      </c>
      <c r="H402" s="18">
        <f t="shared" si="84"/>
        <v>26.670846502653685</v>
      </c>
      <c r="I402" s="2">
        <f t="shared" si="85"/>
        <v>2.5706717777596513</v>
      </c>
      <c r="J402" s="44">
        <f t="shared" si="86"/>
        <v>2.1884142917873377</v>
      </c>
      <c r="K402" s="45">
        <f t="shared" si="87"/>
        <v>0.89985895264374371</v>
      </c>
      <c r="L402" s="45">
        <f t="shared" si="88"/>
        <v>1.2881100907084138</v>
      </c>
      <c r="M402" s="49">
        <f t="shared" si="89"/>
        <v>4.45248435180319E-4</v>
      </c>
      <c r="N402" s="44">
        <f t="shared" si="78"/>
        <v>0.93468957423318721</v>
      </c>
      <c r="O402" s="45">
        <f t="shared" si="79"/>
        <v>1.3502272635497516</v>
      </c>
      <c r="P402" s="51">
        <f t="shared" si="80"/>
        <v>4.6468330342644236E-4</v>
      </c>
      <c r="Q402" s="52">
        <f t="shared" si="90"/>
        <v>2.2853815210863653</v>
      </c>
      <c r="R402" s="18">
        <f t="shared" si="81"/>
        <v>11.528518562343393</v>
      </c>
      <c r="S402" s="2">
        <f t="shared" si="82"/>
        <v>6.0581284484212885</v>
      </c>
      <c r="T402" s="18">
        <f t="shared" si="83"/>
        <v>3.6700920297571328E-3</v>
      </c>
    </row>
    <row r="403" spans="1:20">
      <c r="A403" s="11">
        <v>401</v>
      </c>
      <c r="B403" s="26">
        <v>0.14990000000000001</v>
      </c>
      <c r="C403" s="27">
        <v>2.0859999999999999</v>
      </c>
      <c r="D403" s="28">
        <v>1.1719999999999999</v>
      </c>
      <c r="E403" s="3">
        <v>0.33482918435837178</v>
      </c>
      <c r="F403" s="3">
        <v>0.78417890219901221</v>
      </c>
      <c r="G403" s="3">
        <v>10.29</v>
      </c>
      <c r="H403" s="18">
        <f t="shared" si="84"/>
        <v>26.937957197197065</v>
      </c>
      <c r="I403" s="2">
        <f t="shared" si="85"/>
        <v>3.2256621887188324</v>
      </c>
      <c r="J403" s="44">
        <f t="shared" si="86"/>
        <v>2.1754851453018094</v>
      </c>
      <c r="K403" s="45">
        <f t="shared" si="87"/>
        <v>0.89093615467238307</v>
      </c>
      <c r="L403" s="45">
        <f t="shared" si="88"/>
        <v>1.2840985709420538</v>
      </c>
      <c r="M403" s="49">
        <f t="shared" si="89"/>
        <v>4.5041968737283533E-4</v>
      </c>
      <c r="N403" s="44">
        <f t="shared" si="78"/>
        <v>1.1463796401719799</v>
      </c>
      <c r="O403" s="45">
        <f t="shared" si="79"/>
        <v>1.8739566459918646</v>
      </c>
      <c r="P403" s="51">
        <f t="shared" si="80"/>
        <v>6.1326917874329604E-4</v>
      </c>
      <c r="Q403" s="52">
        <f t="shared" si="90"/>
        <v>3.0209495553425878</v>
      </c>
      <c r="R403" s="18">
        <f t="shared" si="81"/>
        <v>10.632933060661344</v>
      </c>
      <c r="S403" s="2">
        <f t="shared" si="82"/>
        <v>3.3326828052608821</v>
      </c>
      <c r="T403" s="18">
        <f t="shared" si="83"/>
        <v>1.1106774680481543E-3</v>
      </c>
    </row>
    <row r="404" spans="1:20">
      <c r="A404" s="11">
        <v>402</v>
      </c>
      <c r="B404" s="26">
        <v>0.14990000000000001</v>
      </c>
      <c r="C404" s="27">
        <v>2.0045000000000002</v>
      </c>
      <c r="D404" s="28">
        <v>1.1719999999999999</v>
      </c>
      <c r="E404" s="3">
        <v>0.30575379211546477</v>
      </c>
      <c r="F404" s="3">
        <v>0.95701404947847812</v>
      </c>
      <c r="G404" s="3">
        <v>11.48</v>
      </c>
      <c r="H404" s="18">
        <f t="shared" si="84"/>
        <v>27.443513950934271</v>
      </c>
      <c r="I404" s="2">
        <f t="shared" si="85"/>
        <v>2.1555219537116455</v>
      </c>
      <c r="J404" s="44">
        <f t="shared" si="86"/>
        <v>2.1516309235504831</v>
      </c>
      <c r="K404" s="45">
        <f t="shared" si="87"/>
        <v>0.87452357751668164</v>
      </c>
      <c r="L404" s="45">
        <f t="shared" si="88"/>
        <v>1.2766471167164724</v>
      </c>
      <c r="M404" s="49">
        <f t="shared" si="89"/>
        <v>4.6022931732911501E-4</v>
      </c>
      <c r="N404" s="44">
        <f t="shared" si="78"/>
        <v>0.92331679199862948</v>
      </c>
      <c r="O404" s="45">
        <f t="shared" si="79"/>
        <v>1.3671390808635873</v>
      </c>
      <c r="P404" s="51">
        <f t="shared" si="80"/>
        <v>4.8940716459213622E-4</v>
      </c>
      <c r="Q404" s="52">
        <f t="shared" si="90"/>
        <v>2.2909452800268091</v>
      </c>
      <c r="R404" s="18">
        <f t="shared" si="81"/>
        <v>11.135526486716007</v>
      </c>
      <c r="S404" s="2">
        <f t="shared" si="82"/>
        <v>3.0006403596166704</v>
      </c>
      <c r="T404" s="18">
        <f t="shared" si="83"/>
        <v>9.0038425677604612E-4</v>
      </c>
    </row>
    <row r="405" spans="1:20">
      <c r="A405" s="11">
        <v>403</v>
      </c>
      <c r="B405" s="26">
        <v>0.14990000000000001</v>
      </c>
      <c r="C405" s="27">
        <v>2.2696666666666663</v>
      </c>
      <c r="D405" s="28">
        <v>1.1719999999999999</v>
      </c>
      <c r="E405" s="3">
        <v>0.31459127163318235</v>
      </c>
      <c r="F405" s="3">
        <v>0.80936863864797304</v>
      </c>
      <c r="G405" s="3">
        <v>11.34</v>
      </c>
      <c r="H405" s="18">
        <f t="shared" si="84"/>
        <v>27.892388284292043</v>
      </c>
      <c r="I405" s="2">
        <f t="shared" si="85"/>
        <v>2.9968925222543445</v>
      </c>
      <c r="J405" s="44">
        <f t="shared" si="86"/>
        <v>2.1310993677579533</v>
      </c>
      <c r="K405" s="45">
        <f t="shared" si="87"/>
        <v>0.86044980284158412</v>
      </c>
      <c r="L405" s="45">
        <f t="shared" si="88"/>
        <v>1.2701806019154536</v>
      </c>
      <c r="M405" s="49">
        <f t="shared" si="89"/>
        <v>4.6896300091576353E-4</v>
      </c>
      <c r="N405" s="44">
        <f t="shared" si="78"/>
        <v>1.0776513548995696</v>
      </c>
      <c r="O405" s="45">
        <f t="shared" si="79"/>
        <v>1.7674432799734114</v>
      </c>
      <c r="P405" s="51">
        <f t="shared" si="80"/>
        <v>6.1592593613779328E-4</v>
      </c>
      <c r="Q405" s="52">
        <f t="shared" si="90"/>
        <v>2.8457105608091191</v>
      </c>
      <c r="R405" s="18">
        <f t="shared" si="81"/>
        <v>11.637328017406086</v>
      </c>
      <c r="S405" s="2">
        <f t="shared" si="82"/>
        <v>2.621940188766188</v>
      </c>
      <c r="T405" s="18">
        <f t="shared" si="83"/>
        <v>6.8745703534672743E-4</v>
      </c>
    </row>
    <row r="406" spans="1:20">
      <c r="A406" s="11">
        <v>404</v>
      </c>
      <c r="B406" s="26">
        <v>0.14990000000000001</v>
      </c>
      <c r="C406" s="27">
        <v>2.0950000000000002</v>
      </c>
      <c r="D406" s="28">
        <v>1.1719999999999999</v>
      </c>
      <c r="E406" s="3">
        <v>0.34231269350052562</v>
      </c>
      <c r="F406" s="3">
        <v>0.62773334590943131</v>
      </c>
      <c r="G406" s="3">
        <v>10.53</v>
      </c>
      <c r="H406" s="18">
        <f t="shared" si="84"/>
        <v>28.182359709946272</v>
      </c>
      <c r="I406" s="2">
        <f t="shared" si="85"/>
        <v>3.1801535854190899</v>
      </c>
      <c r="J406" s="44">
        <f t="shared" si="86"/>
        <v>2.1181466101881341</v>
      </c>
      <c r="K406" s="45">
        <f t="shared" si="87"/>
        <v>0.85159653936039248</v>
      </c>
      <c r="L406" s="45">
        <f t="shared" si="88"/>
        <v>1.2660754540973471</v>
      </c>
      <c r="M406" s="49">
        <f t="shared" si="89"/>
        <v>4.7461673039421481E-4</v>
      </c>
      <c r="N406" s="44">
        <f t="shared" si="78"/>
        <v>1.280942295967662</v>
      </c>
      <c r="O406" s="45">
        <f t="shared" si="79"/>
        <v>2.622907853826645</v>
      </c>
      <c r="P406" s="51">
        <f t="shared" si="80"/>
        <v>8.0823180948158427E-4</v>
      </c>
      <c r="Q406" s="52">
        <f t="shared" si="90"/>
        <v>3.9046583816037885</v>
      </c>
      <c r="R406" s="18">
        <f t="shared" si="81"/>
        <v>9.5030036662568644</v>
      </c>
      <c r="S406" s="2">
        <f t="shared" si="82"/>
        <v>9.7530516024989069</v>
      </c>
      <c r="T406" s="18">
        <f t="shared" si="83"/>
        <v>9.5122015561006513E-3</v>
      </c>
    </row>
    <row r="407" spans="1:20">
      <c r="A407" s="11">
        <v>405</v>
      </c>
      <c r="B407" s="26">
        <v>0.14990000000000001</v>
      </c>
      <c r="C407" s="27">
        <v>2.15</v>
      </c>
      <c r="D407" s="28">
        <v>1.1719999999999999</v>
      </c>
      <c r="E407" s="3">
        <v>0.29869483918235723</v>
      </c>
      <c r="F407" s="29">
        <v>1</v>
      </c>
      <c r="G407" s="3">
        <v>12.1</v>
      </c>
      <c r="H407" s="18">
        <f t="shared" si="84"/>
        <v>28.257846920699425</v>
      </c>
      <c r="I407" s="2">
        <f t="shared" si="85"/>
        <v>2.2267730956932841</v>
      </c>
      <c r="J407" s="44">
        <f t="shared" si="86"/>
        <v>2.1148135643326946</v>
      </c>
      <c r="K407" s="45">
        <f t="shared" si="87"/>
        <v>0.84932160851998706</v>
      </c>
      <c r="L407" s="45">
        <f t="shared" si="88"/>
        <v>1.2650158657610175</v>
      </c>
      <c r="M407" s="49">
        <f t="shared" si="89"/>
        <v>4.7609005168986531E-4</v>
      </c>
      <c r="N407" s="44">
        <f t="shared" si="78"/>
        <v>0.84932160851998706</v>
      </c>
      <c r="O407" s="45">
        <f t="shared" si="79"/>
        <v>1.2650158657610175</v>
      </c>
      <c r="P407" s="51">
        <f t="shared" si="80"/>
        <v>4.7609005168986531E-4</v>
      </c>
      <c r="Q407" s="52">
        <f t="shared" si="90"/>
        <v>2.1148135643326946</v>
      </c>
      <c r="R407" s="18">
        <f t="shared" si="81"/>
        <v>12.41616025538732</v>
      </c>
      <c r="S407" s="2">
        <f t="shared" si="82"/>
        <v>2.6128946726224811</v>
      </c>
      <c r="T407" s="18">
        <f t="shared" si="83"/>
        <v>6.8272185702189416E-4</v>
      </c>
    </row>
    <row r="408" spans="1:20">
      <c r="A408" s="11">
        <v>406</v>
      </c>
      <c r="B408" s="26">
        <v>0.14990000000000001</v>
      </c>
      <c r="C408" s="27">
        <v>1.6760000000000002</v>
      </c>
      <c r="D408" s="28">
        <v>1.1719999999999999</v>
      </c>
      <c r="E408" s="3">
        <v>0.43452984911143039</v>
      </c>
      <c r="F408" s="3">
        <v>0.67903866767826815</v>
      </c>
      <c r="G408" s="3">
        <v>8.41</v>
      </c>
      <c r="H408" s="18">
        <f t="shared" si="84"/>
        <v>28.572062364001305</v>
      </c>
      <c r="I408" s="2">
        <f t="shared" si="85"/>
        <v>3.4557179743066064</v>
      </c>
      <c r="J408" s="44">
        <f t="shared" si="86"/>
        <v>2.1011085314033933</v>
      </c>
      <c r="K408" s="45">
        <f t="shared" si="87"/>
        <v>0.83998136691169456</v>
      </c>
      <c r="L408" s="45">
        <f t="shared" si="88"/>
        <v>1.2606449351013294</v>
      </c>
      <c r="M408" s="49">
        <f t="shared" si="89"/>
        <v>4.8222939036976227E-4</v>
      </c>
      <c r="N408" s="44">
        <f t="shared" si="78"/>
        <v>1.2028677680964532</v>
      </c>
      <c r="O408" s="45">
        <f t="shared" si="79"/>
        <v>2.3122275804084844</v>
      </c>
      <c r="P408" s="51">
        <f t="shared" si="80"/>
        <v>7.6310422407110229E-4</v>
      </c>
      <c r="Q408" s="52">
        <f t="shared" si="90"/>
        <v>3.5158584527290087</v>
      </c>
      <c r="R408" s="18">
        <f t="shared" si="81"/>
        <v>8.3377611657294626</v>
      </c>
      <c r="S408" s="2">
        <f t="shared" si="82"/>
        <v>0.85896354661756913</v>
      </c>
      <c r="T408" s="18">
        <f t="shared" si="83"/>
        <v>7.3781837441783295E-5</v>
      </c>
    </row>
    <row r="409" spans="1:20">
      <c r="A409" s="11">
        <v>407</v>
      </c>
      <c r="B409" s="26">
        <v>0.14990000000000001</v>
      </c>
      <c r="C409" s="27">
        <v>2.0099999999999998</v>
      </c>
      <c r="D409" s="28">
        <v>1.1719999999999999</v>
      </c>
      <c r="E409" s="3">
        <v>0.30204206737225736</v>
      </c>
      <c r="F409" s="29">
        <v>1</v>
      </c>
      <c r="G409" s="3">
        <v>12.56</v>
      </c>
      <c r="H409" s="18">
        <f t="shared" si="84"/>
        <v>29.660813109947878</v>
      </c>
      <c r="I409" s="2">
        <f t="shared" si="85"/>
        <v>1.7906565940443366</v>
      </c>
      <c r="J409" s="44">
        <f t="shared" si="86"/>
        <v>2.0556266483606547</v>
      </c>
      <c r="K409" s="45">
        <f t="shared" si="87"/>
        <v>0.8091484178480155</v>
      </c>
      <c r="L409" s="45">
        <f t="shared" si="88"/>
        <v>1.2459746468109949</v>
      </c>
      <c r="M409" s="49">
        <f t="shared" si="89"/>
        <v>5.0358370164431366E-4</v>
      </c>
      <c r="N409" s="44">
        <f t="shared" si="78"/>
        <v>0.8091484178480155</v>
      </c>
      <c r="O409" s="45">
        <f t="shared" si="79"/>
        <v>1.2459746468109949</v>
      </c>
      <c r="P409" s="51">
        <f t="shared" si="80"/>
        <v>5.0358370164431366E-4</v>
      </c>
      <c r="Q409" s="52">
        <f t="shared" si="90"/>
        <v>2.0556266483606551</v>
      </c>
      <c r="R409" s="18">
        <f t="shared" si="81"/>
        <v>11.722592626793912</v>
      </c>
      <c r="S409" s="2">
        <f t="shared" si="82"/>
        <v>6.6672561560994339</v>
      </c>
      <c r="T409" s="18">
        <f t="shared" si="83"/>
        <v>4.4452304651045804E-3</v>
      </c>
    </row>
    <row r="410" spans="1:20">
      <c r="A410" s="11">
        <v>408</v>
      </c>
      <c r="B410" s="26">
        <v>0.14990000000000001</v>
      </c>
      <c r="C410" s="27">
        <v>1.9753333333333334</v>
      </c>
      <c r="D410" s="28">
        <v>1.1719999999999999</v>
      </c>
      <c r="E410" s="3">
        <v>0.34371864154971682</v>
      </c>
      <c r="F410" s="3">
        <v>0.9165390985855929</v>
      </c>
      <c r="G410" s="3">
        <v>11.48</v>
      </c>
      <c r="H410" s="18">
        <f t="shared" si="84"/>
        <v>30.851121319874299</v>
      </c>
      <c r="I410" s="2">
        <f t="shared" si="85"/>
        <v>2.3382730852732032</v>
      </c>
      <c r="J410" s="44">
        <f t="shared" si="86"/>
        <v>2.0091807199950922</v>
      </c>
      <c r="K410" s="45">
        <f t="shared" si="87"/>
        <v>0.77792958483292451</v>
      </c>
      <c r="L410" s="45">
        <f t="shared" si="88"/>
        <v>1.2307240639280694</v>
      </c>
      <c r="M410" s="49">
        <f t="shared" si="89"/>
        <v>5.2707123409833181E-4</v>
      </c>
      <c r="N410" s="44">
        <f t="shared" si="78"/>
        <v>0.86267929042293801</v>
      </c>
      <c r="O410" s="45">
        <f t="shared" si="79"/>
        <v>1.412820198538087</v>
      </c>
      <c r="P410" s="51">
        <f t="shared" si="80"/>
        <v>5.9388446524888752E-4</v>
      </c>
      <c r="Q410" s="52">
        <f t="shared" si="90"/>
        <v>2.2760933734262738</v>
      </c>
      <c r="R410" s="18">
        <f t="shared" si="81"/>
        <v>11.635752266564516</v>
      </c>
      <c r="S410" s="2">
        <f t="shared" si="82"/>
        <v>1.3567270606665147</v>
      </c>
      <c r="T410" s="18">
        <f t="shared" si="83"/>
        <v>1.840708317144801E-4</v>
      </c>
    </row>
    <row r="411" spans="1:20">
      <c r="A411" s="11">
        <v>409</v>
      </c>
      <c r="B411" s="26">
        <v>0.14990000000000001</v>
      </c>
      <c r="C411" s="27">
        <v>1.913</v>
      </c>
      <c r="D411" s="28">
        <v>1.1719999999999999</v>
      </c>
      <c r="E411" s="3">
        <v>0.37063963205988698</v>
      </c>
      <c r="F411" s="3">
        <v>0.75338422731285448</v>
      </c>
      <c r="G411" s="3">
        <v>10.94</v>
      </c>
      <c r="H411" s="18">
        <f t="shared" si="84"/>
        <v>31.702620130684529</v>
      </c>
      <c r="I411" s="2">
        <f t="shared" si="85"/>
        <v>2.561035227773973</v>
      </c>
      <c r="J411" s="44">
        <f t="shared" si="86"/>
        <v>1.9778598083748216</v>
      </c>
      <c r="K411" s="45">
        <f t="shared" si="87"/>
        <v>0.75703521983568578</v>
      </c>
      <c r="L411" s="45">
        <f t="shared" si="88"/>
        <v>1.2202806273641882</v>
      </c>
      <c r="M411" s="49">
        <f t="shared" si="89"/>
        <v>5.4396117494792163E-4</v>
      </c>
      <c r="N411" s="44">
        <f t="shared" si="78"/>
        <v>1.0060305320599832</v>
      </c>
      <c r="O411" s="45">
        <f t="shared" si="79"/>
        <v>1.9137744157050118</v>
      </c>
      <c r="P411" s="51">
        <f t="shared" si="80"/>
        <v>7.7397411483945216E-4</v>
      </c>
      <c r="Q411" s="52">
        <f t="shared" si="90"/>
        <v>2.9205789218798346</v>
      </c>
      <c r="R411" s="18">
        <f t="shared" si="81"/>
        <v>10.244496653272739</v>
      </c>
      <c r="S411" s="2">
        <f t="shared" si="82"/>
        <v>6.3574346135947053</v>
      </c>
      <c r="T411" s="18">
        <f t="shared" si="83"/>
        <v>4.0416974866132058E-3</v>
      </c>
    </row>
    <row r="412" spans="1:20">
      <c r="A412" s="11">
        <v>410</v>
      </c>
      <c r="B412" s="26">
        <v>0.14990000000000001</v>
      </c>
      <c r="C412" s="27">
        <v>2.1190000000000002</v>
      </c>
      <c r="D412" s="28">
        <v>1.1719999999999999</v>
      </c>
      <c r="E412" s="3">
        <v>0.34101542783600486</v>
      </c>
      <c r="F412" s="3">
        <v>0.9026438164222188</v>
      </c>
      <c r="G412" s="3">
        <v>12.3</v>
      </c>
      <c r="H412" s="18">
        <f t="shared" si="84"/>
        <v>32.794809883340299</v>
      </c>
      <c r="I412" s="2">
        <f t="shared" si="85"/>
        <v>2.3822860943676822</v>
      </c>
      <c r="J412" s="44">
        <f t="shared" si="86"/>
        <v>1.9398008778997788</v>
      </c>
      <c r="K412" s="45">
        <f t="shared" si="87"/>
        <v>0.73182311729734872</v>
      </c>
      <c r="L412" s="45">
        <f t="shared" si="88"/>
        <v>1.2074120309815202</v>
      </c>
      <c r="M412" s="49">
        <f t="shared" si="89"/>
        <v>5.6572962090997432E-4</v>
      </c>
      <c r="N412" s="44">
        <f t="shared" si="78"/>
        <v>0.82500113832326238</v>
      </c>
      <c r="O412" s="45">
        <f t="shared" si="79"/>
        <v>1.4218873905927067</v>
      </c>
      <c r="P412" s="51">
        <f t="shared" si="80"/>
        <v>6.5023615026623869E-4</v>
      </c>
      <c r="Q412" s="52">
        <f t="shared" si="90"/>
        <v>2.2475387650662353</v>
      </c>
      <c r="R412" s="18">
        <f t="shared" si="81"/>
        <v>12.663346015062997</v>
      </c>
      <c r="S412" s="2">
        <f t="shared" si="82"/>
        <v>2.9540326427885861</v>
      </c>
      <c r="T412" s="18">
        <f t="shared" si="83"/>
        <v>8.7263088546605182E-4</v>
      </c>
    </row>
    <row r="413" spans="1:20">
      <c r="A413" s="11">
        <v>411</v>
      </c>
      <c r="B413" s="26">
        <v>0.14990000000000001</v>
      </c>
      <c r="C413" s="27">
        <v>2.512</v>
      </c>
      <c r="D413" s="28">
        <v>1.1719999999999999</v>
      </c>
      <c r="E413" s="3">
        <v>0.31471796031539284</v>
      </c>
      <c r="F413" s="3">
        <v>0.85590299719177043</v>
      </c>
      <c r="G413" s="3">
        <v>13.94</v>
      </c>
      <c r="H413" s="18">
        <f t="shared" si="84"/>
        <v>34.301276356808451</v>
      </c>
      <c r="I413" s="2">
        <f t="shared" si="85"/>
        <v>2.4220377682771055</v>
      </c>
      <c r="J413" s="44">
        <f t="shared" si="86"/>
        <v>1.890835881201745</v>
      </c>
      <c r="K413" s="45">
        <f t="shared" si="87"/>
        <v>0.69968241853006863</v>
      </c>
      <c r="L413" s="45">
        <f t="shared" si="88"/>
        <v>1.1905575211794241</v>
      </c>
      <c r="M413" s="49">
        <f t="shared" si="89"/>
        <v>5.9594149225221339E-4</v>
      </c>
      <c r="N413" s="44">
        <f t="shared" si="78"/>
        <v>0.83237309691523131</v>
      </c>
      <c r="O413" s="45">
        <f t="shared" si="79"/>
        <v>1.5285268465093031</v>
      </c>
      <c r="P413" s="51">
        <f t="shared" si="80"/>
        <v>7.3230801348067424E-4</v>
      </c>
      <c r="Q413" s="52">
        <f t="shared" si="90"/>
        <v>2.361632251438015</v>
      </c>
      <c r="R413" s="18">
        <f t="shared" si="81"/>
        <v>14.117152095774619</v>
      </c>
      <c r="S413" s="2">
        <f t="shared" si="82"/>
        <v>1.2708184775797688</v>
      </c>
      <c r="T413" s="18">
        <f t="shared" si="83"/>
        <v>1.6149796029581612E-4</v>
      </c>
    </row>
    <row r="414" spans="1:20">
      <c r="A414" s="11">
        <v>412</v>
      </c>
      <c r="B414" s="26">
        <v>0.14990000000000001</v>
      </c>
      <c r="C414" s="27">
        <v>2.0726666666666667</v>
      </c>
      <c r="D414" s="28">
        <v>1.1719999999999999</v>
      </c>
      <c r="E414" s="3">
        <v>0.39522878500711578</v>
      </c>
      <c r="F414" s="3">
        <v>0.80884622580000975</v>
      </c>
      <c r="G414" s="3">
        <v>12.1</v>
      </c>
      <c r="H414" s="18">
        <f t="shared" si="84"/>
        <v>37.39038322843836</v>
      </c>
      <c r="I414" s="2">
        <f t="shared" si="85"/>
        <v>2.7134514092508399</v>
      </c>
      <c r="J414" s="44">
        <f t="shared" si="86"/>
        <v>1.8013886087023252</v>
      </c>
      <c r="K414" s="45">
        <f t="shared" si="87"/>
        <v>0.64187627747409903</v>
      </c>
      <c r="L414" s="45">
        <f t="shared" si="88"/>
        <v>1.1588537939282331</v>
      </c>
      <c r="M414" s="49">
        <f t="shared" si="89"/>
        <v>6.5853729999289419E-4</v>
      </c>
      <c r="N414" s="44">
        <f t="shared" si="78"/>
        <v>0.80435881840709877</v>
      </c>
      <c r="O414" s="45">
        <f t="shared" si="79"/>
        <v>1.6357267942740206</v>
      </c>
      <c r="P414" s="51">
        <f t="shared" si="80"/>
        <v>8.6555512194121944E-4</v>
      </c>
      <c r="Q414" s="52">
        <f t="shared" si="90"/>
        <v>2.4409511678030609</v>
      </c>
      <c r="R414" s="18">
        <f t="shared" si="81"/>
        <v>12.757537369335267</v>
      </c>
      <c r="S414" s="2">
        <f t="shared" si="82"/>
        <v>5.4341931350022135</v>
      </c>
      <c r="T414" s="18">
        <f t="shared" si="83"/>
        <v>2.9530455028505182E-3</v>
      </c>
    </row>
    <row r="415" spans="1:20">
      <c r="A415" s="11">
        <v>413</v>
      </c>
      <c r="B415" s="26">
        <v>0.14990000000000001</v>
      </c>
      <c r="C415" s="27">
        <v>1.3986666666666665</v>
      </c>
      <c r="D415" s="28">
        <v>1.1719999999999999</v>
      </c>
      <c r="E415" s="3">
        <v>0.5634462303538349</v>
      </c>
      <c r="F415" s="3">
        <v>0.69111577255591083</v>
      </c>
      <c r="G415" s="3">
        <v>8.51</v>
      </c>
      <c r="H415" s="18">
        <f t="shared" si="84"/>
        <v>37.489359150131079</v>
      </c>
      <c r="I415" s="2">
        <f t="shared" si="85"/>
        <v>1.9681633836107291</v>
      </c>
      <c r="J415" s="44">
        <f t="shared" si="86"/>
        <v>1.798737513346971</v>
      </c>
      <c r="K415" s="45">
        <f t="shared" si="87"/>
        <v>0.64018165538356731</v>
      </c>
      <c r="L415" s="45">
        <f t="shared" si="88"/>
        <v>1.1578953012914495</v>
      </c>
      <c r="M415" s="49">
        <f t="shared" si="89"/>
        <v>6.6055667195442165E-4</v>
      </c>
      <c r="N415" s="44">
        <f t="shared" si="78"/>
        <v>0.90595331279017555</v>
      </c>
      <c r="O415" s="45">
        <f t="shared" si="79"/>
        <v>2.1107142350776025</v>
      </c>
      <c r="P415" s="51">
        <f t="shared" si="80"/>
        <v>1.0274007696152647E-3</v>
      </c>
      <c r="Q415" s="52">
        <f t="shared" si="90"/>
        <v>3.0176949486373932</v>
      </c>
      <c r="R415" s="18">
        <f t="shared" si="81"/>
        <v>6.8726221269705663</v>
      </c>
      <c r="S415" s="2">
        <f t="shared" si="82"/>
        <v>19.240633055575014</v>
      </c>
      <c r="T415" s="18">
        <f t="shared" si="83"/>
        <v>3.7020196037928582E-2</v>
      </c>
    </row>
    <row r="416" spans="1:20">
      <c r="A416" s="11">
        <v>414</v>
      </c>
      <c r="B416" s="26">
        <v>0.14990000000000001</v>
      </c>
      <c r="C416" s="27">
        <v>2.1143333333333332</v>
      </c>
      <c r="D416" s="28">
        <v>1.1719999999999999</v>
      </c>
      <c r="E416" s="3">
        <v>0.38259521280530506</v>
      </c>
      <c r="F416" s="3">
        <v>0.75699468389910896</v>
      </c>
      <c r="G416" s="3">
        <v>12.56</v>
      </c>
      <c r="H416" s="18">
        <f t="shared" si="84"/>
        <v>37.57120722456429</v>
      </c>
      <c r="I416" s="2">
        <f t="shared" si="85"/>
        <v>2.5506151732843003</v>
      </c>
      <c r="J416" s="44">
        <f t="shared" si="86"/>
        <v>1.7965544433390304</v>
      </c>
      <c r="K416" s="45">
        <f t="shared" si="87"/>
        <v>0.63878703328725217</v>
      </c>
      <c r="L416" s="45">
        <f t="shared" si="88"/>
        <v>1.1571051828315997</v>
      </c>
      <c r="M416" s="49">
        <f t="shared" si="89"/>
        <v>6.6222722017833426E-4</v>
      </c>
      <c r="N416" s="44">
        <f t="shared" si="78"/>
        <v>0.84571930421945074</v>
      </c>
      <c r="O416" s="45">
        <f t="shared" si="79"/>
        <v>1.8193957810390646</v>
      </c>
      <c r="P416" s="51">
        <f t="shared" si="80"/>
        <v>9.3739648145651166E-4</v>
      </c>
      <c r="Q416" s="52">
        <f t="shared" si="90"/>
        <v>2.666052481739972</v>
      </c>
      <c r="R416" s="18">
        <f t="shared" si="81"/>
        <v>12.285073572001597</v>
      </c>
      <c r="S416" s="2">
        <f t="shared" si="82"/>
        <v>2.1889046815159521</v>
      </c>
      <c r="T416" s="18">
        <f t="shared" si="83"/>
        <v>4.791303704762452E-4</v>
      </c>
    </row>
    <row r="417" spans="1:20">
      <c r="A417" s="11">
        <v>415</v>
      </c>
      <c r="B417" s="26">
        <v>0.14990000000000001</v>
      </c>
      <c r="C417" s="27">
        <v>2.4459999999999997</v>
      </c>
      <c r="D417" s="28">
        <v>1.1719999999999999</v>
      </c>
      <c r="E417" s="3">
        <v>0.33696127785801905</v>
      </c>
      <c r="F417" s="3">
        <v>0.92957979024789861</v>
      </c>
      <c r="G417" s="3">
        <v>14.51</v>
      </c>
      <c r="H417" s="18">
        <f t="shared" si="84"/>
        <v>38.227279133393409</v>
      </c>
      <c r="I417" s="2">
        <f t="shared" si="85"/>
        <v>2.2755937480153938</v>
      </c>
      <c r="J417" s="44">
        <f t="shared" si="86"/>
        <v>1.779351959231543</v>
      </c>
      <c r="K417" s="45">
        <f t="shared" si="87"/>
        <v>0.62782391381433211</v>
      </c>
      <c r="L417" s="45">
        <f t="shared" si="88"/>
        <v>1.1508524070647101</v>
      </c>
      <c r="M417" s="49">
        <f t="shared" si="89"/>
        <v>6.7563835250063285E-4</v>
      </c>
      <c r="N417" s="44">
        <f t="shared" si="78"/>
        <v>0.68542967215236839</v>
      </c>
      <c r="O417" s="45">
        <f t="shared" si="79"/>
        <v>1.2962672629935807</v>
      </c>
      <c r="P417" s="51">
        <f t="shared" si="80"/>
        <v>7.4721940086068387E-4</v>
      </c>
      <c r="Q417" s="52">
        <f t="shared" si="90"/>
        <v>1.9824441545468097</v>
      </c>
      <c r="R417" s="18">
        <f t="shared" si="81"/>
        <v>15.545843714851918</v>
      </c>
      <c r="S417" s="2">
        <f t="shared" si="82"/>
        <v>7.1388264290276906</v>
      </c>
      <c r="T417" s="18">
        <f t="shared" si="83"/>
        <v>5.0962842783784249E-3</v>
      </c>
    </row>
    <row r="418" spans="1:20">
      <c r="A418" s="11">
        <v>416</v>
      </c>
      <c r="B418" s="26">
        <v>0.14990000000000001</v>
      </c>
      <c r="C418" s="27">
        <v>1.4646666666666668</v>
      </c>
      <c r="D418" s="28">
        <v>1.1719999999999999</v>
      </c>
      <c r="E418" s="3">
        <v>0.50197000422831917</v>
      </c>
      <c r="F418" s="3">
        <v>0.68853711319351107</v>
      </c>
      <c r="G418" s="3">
        <v>9.94</v>
      </c>
      <c r="H418" s="18">
        <f t="shared" si="84"/>
        <v>39.011273641484749</v>
      </c>
      <c r="I418" s="2">
        <f t="shared" si="85"/>
        <v>1.6594279124268214</v>
      </c>
      <c r="J418" s="44">
        <f t="shared" si="86"/>
        <v>1.7594612139722146</v>
      </c>
      <c r="K418" s="45">
        <f t="shared" si="87"/>
        <v>0.61520677895730891</v>
      </c>
      <c r="L418" s="45">
        <f t="shared" si="88"/>
        <v>1.143562723401673</v>
      </c>
      <c r="M418" s="49">
        <f t="shared" si="89"/>
        <v>6.9171161323281947E-4</v>
      </c>
      <c r="N418" s="44">
        <f t="shared" si="78"/>
        <v>0.87282335525798982</v>
      </c>
      <c r="O418" s="45">
        <f t="shared" si="79"/>
        <v>2.1041021992695068</v>
      </c>
      <c r="P418" s="51">
        <f t="shared" si="80"/>
        <v>1.0798323245361969E-3</v>
      </c>
      <c r="Q418" s="52">
        <f t="shared" si="90"/>
        <v>2.9780053868520326</v>
      </c>
      <c r="R418" s="18">
        <f t="shared" si="81"/>
        <v>7.4199818052068061</v>
      </c>
      <c r="S418" s="2">
        <f t="shared" si="82"/>
        <v>25.352295722265527</v>
      </c>
      <c r="T418" s="18">
        <f t="shared" si="83"/>
        <v>6.4273889838920295E-2</v>
      </c>
    </row>
    <row r="419" spans="1:20">
      <c r="A419" s="11">
        <v>417</v>
      </c>
      <c r="B419" s="26">
        <v>0.14990000000000001</v>
      </c>
      <c r="C419" s="27">
        <v>1.6243333333333334</v>
      </c>
      <c r="D419" s="28">
        <v>1.1719999999999999</v>
      </c>
      <c r="E419" s="3">
        <v>0.51622261016900473</v>
      </c>
      <c r="F419" s="3">
        <v>0.7232948023625857</v>
      </c>
      <c r="G419" s="3">
        <v>10.130000000000001</v>
      </c>
      <c r="H419" s="18">
        <f t="shared" si="84"/>
        <v>40.885794983763077</v>
      </c>
      <c r="I419" s="2">
        <f t="shared" si="85"/>
        <v>2.5395505207809994</v>
      </c>
      <c r="J419" s="44">
        <f t="shared" si="86"/>
        <v>1.7146181699317293</v>
      </c>
      <c r="K419" s="45">
        <f t="shared" si="87"/>
        <v>0.58700093784482088</v>
      </c>
      <c r="L419" s="45">
        <f t="shared" si="88"/>
        <v>1.1268868862832702</v>
      </c>
      <c r="M419" s="49">
        <f t="shared" si="89"/>
        <v>7.3034580363861006E-4</v>
      </c>
      <c r="N419" s="44">
        <f t="shared" si="78"/>
        <v>0.80444378963226071</v>
      </c>
      <c r="O419" s="45">
        <f t="shared" si="79"/>
        <v>1.9195168975891845</v>
      </c>
      <c r="P419" s="51">
        <f t="shared" si="80"/>
        <v>1.0848603610688267E-3</v>
      </c>
      <c r="Q419" s="52">
        <f t="shared" si="90"/>
        <v>2.7250455475825137</v>
      </c>
      <c r="R419" s="18">
        <f t="shared" si="81"/>
        <v>9.7791473717400486</v>
      </c>
      <c r="S419" s="2">
        <f t="shared" si="82"/>
        <v>3.4635007725562903</v>
      </c>
      <c r="T419" s="18">
        <f t="shared" si="83"/>
        <v>1.199583760149802E-3</v>
      </c>
    </row>
    <row r="420" spans="1:20">
      <c r="A420" s="11">
        <v>418</v>
      </c>
      <c r="B420" s="26">
        <v>0.14990000000000001</v>
      </c>
      <c r="C420" s="27">
        <v>2.4780000000000002</v>
      </c>
      <c r="D420" s="28">
        <v>1.1719999999999999</v>
      </c>
      <c r="E420" s="3">
        <v>0.35285096154081863</v>
      </c>
      <c r="F420" s="3">
        <v>0.8273279051483402</v>
      </c>
      <c r="G420" s="3">
        <v>14.97</v>
      </c>
      <c r="H420" s="18">
        <f t="shared" si="84"/>
        <v>41.29895706524227</v>
      </c>
      <c r="I420" s="2">
        <f t="shared" si="85"/>
        <v>2.2949382994597354</v>
      </c>
      <c r="J420" s="44">
        <f t="shared" si="86"/>
        <v>1.7052134377304067</v>
      </c>
      <c r="K420" s="45">
        <f t="shared" si="87"/>
        <v>0.5811284764912068</v>
      </c>
      <c r="L420" s="45">
        <f t="shared" si="88"/>
        <v>1.1233460624097802</v>
      </c>
      <c r="M420" s="49">
        <f t="shared" si="89"/>
        <v>7.3889882941977612E-4</v>
      </c>
      <c r="N420" s="44">
        <f t="shared" si="78"/>
        <v>0.71369057138994285</v>
      </c>
      <c r="O420" s="45">
        <f t="shared" si="79"/>
        <v>1.5347908319391286</v>
      </c>
      <c r="P420" s="51">
        <f t="shared" si="80"/>
        <v>9.458482133851108E-4</v>
      </c>
      <c r="Q420" s="52">
        <f t="shared" si="90"/>
        <v>2.2494272515424565</v>
      </c>
      <c r="R420" s="18">
        <f t="shared" si="81"/>
        <v>15.12068030041238</v>
      </c>
      <c r="S420" s="2">
        <f t="shared" si="82"/>
        <v>1.0065484329484227</v>
      </c>
      <c r="T420" s="18">
        <f t="shared" si="83"/>
        <v>1.0131397478709255E-4</v>
      </c>
    </row>
    <row r="421" spans="1:20">
      <c r="A421" s="11">
        <v>419</v>
      </c>
      <c r="B421" s="26">
        <v>0.14990000000000001</v>
      </c>
      <c r="C421" s="27">
        <v>2.1233333333333331</v>
      </c>
      <c r="D421" s="28">
        <v>1.1719999999999999</v>
      </c>
      <c r="E421" s="3">
        <v>0.43418471008685344</v>
      </c>
      <c r="F421" s="3">
        <v>0.55878793751754108</v>
      </c>
      <c r="G421" s="3">
        <v>12.51</v>
      </c>
      <c r="H421" s="18">
        <f t="shared" si="84"/>
        <v>42.467609390090864</v>
      </c>
      <c r="I421" s="2">
        <f t="shared" si="85"/>
        <v>2.945593091543933</v>
      </c>
      <c r="J421" s="44">
        <f t="shared" si="86"/>
        <v>1.6794771457057966</v>
      </c>
      <c r="K421" s="45">
        <f t="shared" si="87"/>
        <v>0.56513659103212943</v>
      </c>
      <c r="L421" s="45">
        <f t="shared" si="88"/>
        <v>1.1135773912114488</v>
      </c>
      <c r="M421" s="49">
        <f t="shared" si="89"/>
        <v>7.631634622184448E-4</v>
      </c>
      <c r="N421" s="44">
        <f t="shared" si="78"/>
        <v>0.90554993466356759</v>
      </c>
      <c r="O421" s="45">
        <f t="shared" si="79"/>
        <v>2.9134816027316885</v>
      </c>
      <c r="P421" s="51">
        <f t="shared" si="80"/>
        <v>1.4342616897649639E-3</v>
      </c>
      <c r="Q421" s="52">
        <f t="shared" si="90"/>
        <v>3.8204657990850213</v>
      </c>
      <c r="R421" s="18">
        <f t="shared" si="81"/>
        <v>10.984632400335927</v>
      </c>
      <c r="S421" s="2">
        <f t="shared" si="82"/>
        <v>12.193186248313928</v>
      </c>
      <c r="T421" s="18">
        <f t="shared" si="83"/>
        <v>1.4867379088607188E-2</v>
      </c>
    </row>
    <row r="422" spans="1:20">
      <c r="A422" s="11">
        <v>420</v>
      </c>
      <c r="B422" s="26">
        <v>0.14990000000000001</v>
      </c>
      <c r="C422" s="27">
        <v>1.7486666666666668</v>
      </c>
      <c r="D422" s="28">
        <v>1.1719999999999999</v>
      </c>
      <c r="E422" s="3">
        <v>0.49787913310008214</v>
      </c>
      <c r="F422" s="3">
        <v>0.67195867486697136</v>
      </c>
      <c r="G422" s="3">
        <v>11.07</v>
      </c>
      <c r="H422" s="18">
        <f t="shared" si="84"/>
        <v>43.092086644468239</v>
      </c>
      <c r="I422" s="2">
        <f t="shared" si="85"/>
        <v>2.6147710241838729</v>
      </c>
      <c r="J422" s="44">
        <f t="shared" si="86"/>
        <v>1.6662239431252772</v>
      </c>
      <c r="K422" s="45">
        <f t="shared" si="87"/>
        <v>0.55694680552399978</v>
      </c>
      <c r="L422" s="45">
        <f t="shared" si="88"/>
        <v>1.1085009652698543</v>
      </c>
      <c r="M422" s="49">
        <f t="shared" si="89"/>
        <v>7.7617233142281193E-4</v>
      </c>
      <c r="N422" s="44">
        <f t="shared" si="78"/>
        <v>0.80307603769435143</v>
      </c>
      <c r="O422" s="45">
        <f t="shared" si="79"/>
        <v>2.1410320651914008</v>
      </c>
      <c r="P422" s="51">
        <f t="shared" si="80"/>
        <v>1.2407529189625219E-3</v>
      </c>
      <c r="Q422" s="52">
        <f t="shared" si="90"/>
        <v>2.9453488558047147</v>
      </c>
      <c r="R422" s="18">
        <f t="shared" si="81"/>
        <v>10.430282758929977</v>
      </c>
      <c r="S422" s="2">
        <f t="shared" si="82"/>
        <v>5.7788368660345402</v>
      </c>
      <c r="T422" s="18">
        <f t="shared" si="83"/>
        <v>3.3394955524239907E-3</v>
      </c>
    </row>
    <row r="423" spans="1:20">
      <c r="A423" s="11">
        <v>421</v>
      </c>
      <c r="B423" s="26">
        <v>0.14990000000000001</v>
      </c>
      <c r="C423" s="27">
        <v>1.6723333333333332</v>
      </c>
      <c r="D423" s="28">
        <v>1.1719999999999999</v>
      </c>
      <c r="E423" s="3">
        <v>0.4867802654595148</v>
      </c>
      <c r="F423" s="3">
        <v>0.83546346973615992</v>
      </c>
      <c r="G423" s="3">
        <v>11.48</v>
      </c>
      <c r="H423" s="18">
        <f t="shared" si="84"/>
        <v>43.691889849506133</v>
      </c>
      <c r="I423" s="2">
        <f t="shared" si="85"/>
        <v>2.0624753034150198</v>
      </c>
      <c r="J423" s="44">
        <f t="shared" si="86"/>
        <v>1.6538049668659551</v>
      </c>
      <c r="K423" s="45">
        <f t="shared" si="87"/>
        <v>0.54930102778036005</v>
      </c>
      <c r="L423" s="45">
        <f t="shared" si="88"/>
        <v>1.1037152442103799</v>
      </c>
      <c r="M423" s="49">
        <f t="shared" si="89"/>
        <v>7.8869487521510606E-4</v>
      </c>
      <c r="N423" s="44">
        <f t="shared" si="78"/>
        <v>0.66857161139773491</v>
      </c>
      <c r="O423" s="45">
        <f t="shared" si="79"/>
        <v>1.4872008725006987</v>
      </c>
      <c r="P423" s="51">
        <f t="shared" si="80"/>
        <v>9.9791366135234877E-4</v>
      </c>
      <c r="Q423" s="52">
        <f t="shared" si="90"/>
        <v>2.1567703975597858</v>
      </c>
      <c r="R423" s="18">
        <f t="shared" si="81"/>
        <v>11.226239662623131</v>
      </c>
      <c r="S423" s="2">
        <f t="shared" si="82"/>
        <v>2.2104559004953774</v>
      </c>
      <c r="T423" s="18">
        <f t="shared" si="83"/>
        <v>4.886115288034829E-4</v>
      </c>
    </row>
    <row r="424" spans="1:20">
      <c r="A424" s="11">
        <v>422</v>
      </c>
      <c r="B424" s="26">
        <v>0.14990000000000001</v>
      </c>
      <c r="C424" s="27">
        <v>2.3563333333333336</v>
      </c>
      <c r="D424" s="28">
        <v>1.1719999999999999</v>
      </c>
      <c r="E424" s="3">
        <v>0.38241733910448211</v>
      </c>
      <c r="F424" s="3">
        <v>0.79466305642362245</v>
      </c>
      <c r="G424" s="3">
        <v>14.76</v>
      </c>
      <c r="H424" s="18">
        <f t="shared" si="84"/>
        <v>44.131624231577625</v>
      </c>
      <c r="I424" s="2">
        <f t="shared" si="85"/>
        <v>2.3201653968947347</v>
      </c>
      <c r="J424" s="44">
        <f t="shared" si="86"/>
        <v>1.6448867494281656</v>
      </c>
      <c r="K424" s="45">
        <f t="shared" si="87"/>
        <v>0.54382770672707792</v>
      </c>
      <c r="L424" s="45">
        <f t="shared" si="88"/>
        <v>1.1002611501241339</v>
      </c>
      <c r="M424" s="49">
        <f t="shared" si="89"/>
        <v>7.9789257695368125E-4</v>
      </c>
      <c r="N424" s="44">
        <f t="shared" si="78"/>
        <v>0.69197635325041884</v>
      </c>
      <c r="O424" s="45">
        <f t="shared" si="79"/>
        <v>1.6117661458840995</v>
      </c>
      <c r="P424" s="51">
        <f t="shared" si="80"/>
        <v>1.0702053258411861E-3</v>
      </c>
      <c r="Q424" s="52">
        <f t="shared" si="90"/>
        <v>2.3048127044603595</v>
      </c>
      <c r="R424" s="18">
        <f t="shared" si="81"/>
        <v>14.809077659993418</v>
      </c>
      <c r="S424" s="2">
        <f t="shared" si="82"/>
        <v>0.33250447150012613</v>
      </c>
      <c r="T424" s="18">
        <f t="shared" si="83"/>
        <v>1.105592235675782E-5</v>
      </c>
    </row>
    <row r="425" spans="1:20">
      <c r="A425" s="11">
        <v>423</v>
      </c>
      <c r="B425" s="26">
        <v>0.14990000000000001</v>
      </c>
      <c r="C425" s="27">
        <v>1.6683333333333332</v>
      </c>
      <c r="D425" s="28">
        <v>1.1719999999999999</v>
      </c>
      <c r="E425" s="3">
        <v>0.51018205025439911</v>
      </c>
      <c r="F425" s="3">
        <v>0.66286230020918191</v>
      </c>
      <c r="G425" s="3">
        <v>11.48</v>
      </c>
      <c r="H425" s="18">
        <f t="shared" si="84"/>
        <v>45.792361614882104</v>
      </c>
      <c r="I425" s="2">
        <f t="shared" si="85"/>
        <v>2.1443465524950431</v>
      </c>
      <c r="J425" s="44">
        <f t="shared" si="86"/>
        <v>1.6125503543677946</v>
      </c>
      <c r="K425" s="45">
        <f t="shared" si="87"/>
        <v>0.52410487587083121</v>
      </c>
      <c r="L425" s="45">
        <f t="shared" si="88"/>
        <v>1.0876127214157771</v>
      </c>
      <c r="M425" s="49">
        <f t="shared" si="89"/>
        <v>8.3275708118645399E-4</v>
      </c>
      <c r="N425" s="44">
        <f t="shared" si="78"/>
        <v>0.76240443235077693</v>
      </c>
      <c r="O425" s="45">
        <f t="shared" si="79"/>
        <v>2.1606303980829735</v>
      </c>
      <c r="P425" s="51">
        <f t="shared" si="80"/>
        <v>1.3486358662432641E-3</v>
      </c>
      <c r="Q425" s="52">
        <f t="shared" si="90"/>
        <v>2.9243834662999939</v>
      </c>
      <c r="R425" s="18">
        <f t="shared" si="81"/>
        <v>9.8304232111914978</v>
      </c>
      <c r="S425" s="2">
        <f t="shared" si="82"/>
        <v>14.369135791014831</v>
      </c>
      <c r="T425" s="18">
        <f t="shared" si="83"/>
        <v>2.064720633806234E-2</v>
      </c>
    </row>
    <row r="426" spans="1:20">
      <c r="A426" s="11">
        <v>424</v>
      </c>
      <c r="B426" s="26">
        <v>0.14990000000000001</v>
      </c>
      <c r="C426" s="27">
        <v>2.1513333333333331</v>
      </c>
      <c r="D426" s="28">
        <v>1.1719999999999999</v>
      </c>
      <c r="E426" s="3">
        <v>0.4088786747433743</v>
      </c>
      <c r="F426" s="3">
        <v>0.66706078856374951</v>
      </c>
      <c r="G426" s="3">
        <v>14.34</v>
      </c>
      <c r="H426" s="18">
        <f t="shared" si="84"/>
        <v>45.842636887932123</v>
      </c>
      <c r="I426" s="2">
        <f t="shared" si="85"/>
        <v>2.1732356803102459</v>
      </c>
      <c r="J426" s="44">
        <f t="shared" si="86"/>
        <v>1.6116031512509201</v>
      </c>
      <c r="K426" s="45">
        <f t="shared" si="87"/>
        <v>0.52353009401860773</v>
      </c>
      <c r="L426" s="45">
        <f t="shared" si="88"/>
        <v>1.0872392415976559</v>
      </c>
      <c r="M426" s="49">
        <f t="shared" si="89"/>
        <v>8.338156346566326E-4</v>
      </c>
      <c r="N426" s="44">
        <f t="shared" si="78"/>
        <v>0.75848499718223872</v>
      </c>
      <c r="O426" s="45">
        <f t="shared" si="79"/>
        <v>2.1374550186533834</v>
      </c>
      <c r="P426" s="51">
        <f t="shared" si="80"/>
        <v>1.3422671801172235E-3</v>
      </c>
      <c r="Q426" s="52">
        <f t="shared" si="90"/>
        <v>2.8972822830157394</v>
      </c>
      <c r="R426" s="18">
        <f t="shared" si="81"/>
        <v>12.419587149976016</v>
      </c>
      <c r="S426" s="2">
        <f t="shared" si="82"/>
        <v>13.39200034884229</v>
      </c>
      <c r="T426" s="18">
        <f t="shared" si="83"/>
        <v>1.7934567334339201E-2</v>
      </c>
    </row>
    <row r="427" spans="1:20">
      <c r="A427" s="11">
        <v>425</v>
      </c>
      <c r="B427" s="26">
        <v>0.14990000000000001</v>
      </c>
      <c r="C427" s="27">
        <v>1.7289999999999999</v>
      </c>
      <c r="D427" s="28">
        <v>1.1719999999999999</v>
      </c>
      <c r="E427" s="3">
        <v>0.4892194834110844</v>
      </c>
      <c r="F427" s="3">
        <v>0.78746195159150378</v>
      </c>
      <c r="G427" s="3">
        <v>12.05</v>
      </c>
      <c r="H427" s="18">
        <f t="shared" si="84"/>
        <v>46.091067888067919</v>
      </c>
      <c r="I427" s="2">
        <f t="shared" si="85"/>
        <v>2.0944257966442765</v>
      </c>
      <c r="J427" s="44">
        <f t="shared" si="86"/>
        <v>1.6069488996491701</v>
      </c>
      <c r="K427" s="45">
        <f t="shared" si="87"/>
        <v>0.52070826517372004</v>
      </c>
      <c r="L427" s="45">
        <f t="shared" si="88"/>
        <v>1.0854015854435135</v>
      </c>
      <c r="M427" s="49">
        <f t="shared" si="89"/>
        <v>8.3904903193683796E-4</v>
      </c>
      <c r="N427" s="44">
        <f t="shared" si="78"/>
        <v>0.66766945051918947</v>
      </c>
      <c r="O427" s="45">
        <f t="shared" si="79"/>
        <v>1.6179688028535226</v>
      </c>
      <c r="P427" s="51">
        <f t="shared" si="80"/>
        <v>1.1370569209626777E-3</v>
      </c>
      <c r="Q427" s="52">
        <f t="shared" si="90"/>
        <v>2.2867753102936748</v>
      </c>
      <c r="R427" s="18">
        <f t="shared" si="81"/>
        <v>11.532083778260125</v>
      </c>
      <c r="S427" s="2">
        <f t="shared" si="82"/>
        <v>4.2980599314512515</v>
      </c>
      <c r="T427" s="18">
        <f t="shared" si="83"/>
        <v>1.8473319174346736E-3</v>
      </c>
    </row>
    <row r="428" spans="1:20">
      <c r="A428" s="11">
        <v>426</v>
      </c>
      <c r="B428" s="26">
        <v>0.14990000000000001</v>
      </c>
      <c r="C428" s="27">
        <v>2.3046666666666669</v>
      </c>
      <c r="D428" s="28">
        <v>1.1719999999999999</v>
      </c>
      <c r="E428" s="3">
        <v>0.379587636869548</v>
      </c>
      <c r="F428" s="3">
        <v>0.86640214718796205</v>
      </c>
      <c r="G428" s="3">
        <v>15.58</v>
      </c>
      <c r="H428" s="18">
        <f t="shared" si="84"/>
        <v>46.238686779220124</v>
      </c>
      <c r="I428" s="2">
        <f t="shared" si="85"/>
        <v>1.9767848523396461</v>
      </c>
      <c r="J428" s="44">
        <f t="shared" si="86"/>
        <v>1.6042038334434581</v>
      </c>
      <c r="K428" s="45">
        <f t="shared" si="87"/>
        <v>0.51904588282523867</v>
      </c>
      <c r="L428" s="45">
        <f t="shared" si="88"/>
        <v>1.0843157897985651</v>
      </c>
      <c r="M428" s="49">
        <f t="shared" si="89"/>
        <v>8.4216081965428607E-4</v>
      </c>
      <c r="N428" s="44">
        <f t="shared" si="78"/>
        <v>0.61017987463996737</v>
      </c>
      <c r="O428" s="45">
        <f t="shared" si="79"/>
        <v>1.3780299238306393</v>
      </c>
      <c r="P428" s="51">
        <f t="shared" si="80"/>
        <v>1.0194473265744072E-3</v>
      </c>
      <c r="Q428" s="52">
        <f t="shared" si="90"/>
        <v>1.989229245797181</v>
      </c>
      <c r="R428" s="18">
        <f t="shared" si="81"/>
        <v>15.531190183022222</v>
      </c>
      <c r="S428" s="2">
        <f t="shared" si="82"/>
        <v>0.31328508971616303</v>
      </c>
      <c r="T428" s="18">
        <f t="shared" si="83"/>
        <v>9.8147547438464302E-6</v>
      </c>
    </row>
    <row r="429" spans="1:20">
      <c r="A429" s="11">
        <v>427</v>
      </c>
      <c r="B429" s="26">
        <v>0.14990000000000001</v>
      </c>
      <c r="C429" s="27">
        <v>2.2596666666666665</v>
      </c>
      <c r="D429" s="28">
        <v>1.1719999999999999</v>
      </c>
      <c r="E429" s="3">
        <v>0.37819169328329777</v>
      </c>
      <c r="F429" s="29">
        <v>1</v>
      </c>
      <c r="G429" s="3">
        <v>15.8</v>
      </c>
      <c r="H429" s="18">
        <f t="shared" si="84"/>
        <v>46.71916277213338</v>
      </c>
      <c r="I429" s="2">
        <f t="shared" si="85"/>
        <v>1.8389662680811993</v>
      </c>
      <c r="J429" s="44">
        <f t="shared" si="86"/>
        <v>1.5953731106627749</v>
      </c>
      <c r="K429" s="45">
        <f t="shared" si="87"/>
        <v>0.51370783584151258</v>
      </c>
      <c r="L429" s="45">
        <f t="shared" si="88"/>
        <v>1.0808129749612019</v>
      </c>
      <c r="M429" s="49">
        <f t="shared" si="89"/>
        <v>8.5229986006046246E-4</v>
      </c>
      <c r="N429" s="44">
        <f t="shared" si="78"/>
        <v>0.51370783584151258</v>
      </c>
      <c r="O429" s="45">
        <f t="shared" si="79"/>
        <v>1.0808129749612019</v>
      </c>
      <c r="P429" s="51">
        <f t="shared" si="80"/>
        <v>8.5229986006046246E-4</v>
      </c>
      <c r="Q429" s="52">
        <f t="shared" si="90"/>
        <v>1.5953731106627749</v>
      </c>
      <c r="R429" s="18">
        <f t="shared" si="81"/>
        <v>16.963397328139649</v>
      </c>
      <c r="S429" s="2">
        <f t="shared" si="82"/>
        <v>7.363274228731953</v>
      </c>
      <c r="T429" s="18">
        <f t="shared" si="83"/>
        <v>5.4217807367508142E-3</v>
      </c>
    </row>
    <row r="430" spans="1:20">
      <c r="A430" s="11">
        <v>428</v>
      </c>
      <c r="B430" s="26">
        <v>0.14990000000000001</v>
      </c>
      <c r="C430" s="27">
        <v>2.0779999999999998</v>
      </c>
      <c r="D430" s="28">
        <v>1.1719999999999999</v>
      </c>
      <c r="E430" s="3">
        <v>0.4258055995479359</v>
      </c>
      <c r="F430" s="3">
        <v>0.79655089304475701</v>
      </c>
      <c r="G430" s="3">
        <v>14.76</v>
      </c>
      <c r="H430" s="18">
        <f t="shared" si="84"/>
        <v>49.138704743241291</v>
      </c>
      <c r="I430" s="2">
        <f t="shared" si="85"/>
        <v>1.976273209375333</v>
      </c>
      <c r="J430" s="44">
        <f t="shared" si="86"/>
        <v>1.5531828444538538</v>
      </c>
      <c r="K430" s="45">
        <f t="shared" si="87"/>
        <v>0.48841336224478005</v>
      </c>
      <c r="L430" s="45">
        <f t="shared" si="88"/>
        <v>1.0638658816373356</v>
      </c>
      <c r="M430" s="49">
        <f t="shared" si="89"/>
        <v>9.0360057173831344E-4</v>
      </c>
      <c r="N430" s="44">
        <f t="shared" si="78"/>
        <v>0.62021077562246707</v>
      </c>
      <c r="O430" s="45">
        <f t="shared" si="79"/>
        <v>1.5608514924910739</v>
      </c>
      <c r="P430" s="51">
        <f t="shared" si="80"/>
        <v>1.2087229164538008E-3</v>
      </c>
      <c r="Q430" s="52">
        <f t="shared" si="90"/>
        <v>2.1822709910299949</v>
      </c>
      <c r="R430" s="18">
        <f t="shared" si="81"/>
        <v>14.046092022115404</v>
      </c>
      <c r="S430" s="2">
        <f t="shared" si="82"/>
        <v>4.836774917917313</v>
      </c>
      <c r="T430" s="18">
        <f t="shared" si="83"/>
        <v>2.3394391606594029E-3</v>
      </c>
    </row>
    <row r="431" spans="1:20">
      <c r="A431" s="11">
        <v>429</v>
      </c>
      <c r="B431" s="26">
        <v>0.14990000000000001</v>
      </c>
      <c r="C431" s="27">
        <v>2.448</v>
      </c>
      <c r="D431" s="28">
        <v>1.1719999999999999</v>
      </c>
      <c r="E431" s="3">
        <v>0.38822491542275217</v>
      </c>
      <c r="F431" s="3">
        <v>0.73157545768795529</v>
      </c>
      <c r="G431" s="3">
        <v>16.399999999999999</v>
      </c>
      <c r="H431" s="18">
        <f t="shared" si="84"/>
        <v>49.779809568763397</v>
      </c>
      <c r="I431" s="2">
        <f t="shared" si="85"/>
        <v>2.055542755637366</v>
      </c>
      <c r="J431" s="44">
        <f t="shared" si="86"/>
        <v>1.5425986937041296</v>
      </c>
      <c r="K431" s="45">
        <f t="shared" si="87"/>
        <v>0.48212317821038614</v>
      </c>
      <c r="L431" s="45">
        <f t="shared" si="88"/>
        <v>1.0595582552042968</v>
      </c>
      <c r="M431" s="49">
        <f t="shared" si="89"/>
        <v>9.1726028944676477E-4</v>
      </c>
      <c r="N431" s="44">
        <f t="shared" si="78"/>
        <v>0.6551932157505701</v>
      </c>
      <c r="O431" s="45">
        <f t="shared" si="79"/>
        <v>1.7958608379596201</v>
      </c>
      <c r="P431" s="51">
        <f t="shared" si="80"/>
        <v>1.3464656164028669E-3</v>
      </c>
      <c r="Q431" s="52">
        <f t="shared" si="90"/>
        <v>2.4524005193265932</v>
      </c>
      <c r="R431" s="18">
        <f t="shared" si="81"/>
        <v>15.014518370535081</v>
      </c>
      <c r="S431" s="2">
        <f t="shared" si="82"/>
        <v>8.4480587162495002</v>
      </c>
      <c r="T431" s="18">
        <f t="shared" si="83"/>
        <v>7.1369696073199148E-3</v>
      </c>
    </row>
    <row r="432" spans="1:20">
      <c r="A432" s="11">
        <v>430</v>
      </c>
      <c r="B432" s="26">
        <v>0.14990000000000001</v>
      </c>
      <c r="C432" s="27">
        <v>1.5640000000000001</v>
      </c>
      <c r="D432" s="28">
        <v>1.1719999999999999</v>
      </c>
      <c r="E432" s="3">
        <v>0.49110962895382387</v>
      </c>
      <c r="F432" s="3">
        <v>0.71461210739652148</v>
      </c>
      <c r="G432" s="3">
        <v>13.12</v>
      </c>
      <c r="H432" s="18">
        <f t="shared" si="84"/>
        <v>50.377691560750669</v>
      </c>
      <c r="I432" s="2">
        <f t="shared" si="85"/>
        <v>1.2481793073901777</v>
      </c>
      <c r="J432" s="44">
        <f t="shared" si="86"/>
        <v>1.5329375490654651</v>
      </c>
      <c r="K432" s="45">
        <f t="shared" si="87"/>
        <v>0.47640134465189415</v>
      </c>
      <c r="L432" s="45">
        <f t="shared" si="88"/>
        <v>1.0556061807419221</v>
      </c>
      <c r="M432" s="49">
        <f t="shared" si="89"/>
        <v>9.3002367164867622E-4</v>
      </c>
      <c r="N432" s="44">
        <f t="shared" si="78"/>
        <v>0.65860815344079682</v>
      </c>
      <c r="O432" s="45">
        <f t="shared" si="79"/>
        <v>1.8631340834191166</v>
      </c>
      <c r="P432" s="51">
        <f t="shared" si="80"/>
        <v>1.3987226770925914E-3</v>
      </c>
      <c r="Q432" s="52">
        <f t="shared" si="90"/>
        <v>2.523140959537006</v>
      </c>
      <c r="R432" s="18">
        <f t="shared" si="81"/>
        <v>9.2278721188853723</v>
      </c>
      <c r="S432" s="2">
        <f t="shared" si="82"/>
        <v>29.665608849959046</v>
      </c>
      <c r="T432" s="18">
        <f t="shared" si="83"/>
        <v>8.8004834843876847E-2</v>
      </c>
    </row>
    <row r="433" spans="1:20">
      <c r="A433" s="11">
        <v>431</v>
      </c>
      <c r="B433" s="26">
        <v>0.14990000000000001</v>
      </c>
      <c r="C433" s="27">
        <v>2.1</v>
      </c>
      <c r="D433" s="28">
        <v>1.1719999999999999</v>
      </c>
      <c r="E433" s="3">
        <v>0.412183495109539</v>
      </c>
      <c r="F433" s="3">
        <v>0.91335951306625007</v>
      </c>
      <c r="G433" s="3">
        <v>16.399999999999999</v>
      </c>
      <c r="H433" s="18">
        <f t="shared" si="84"/>
        <v>52.851878070723316</v>
      </c>
      <c r="I433" s="2">
        <f t="shared" si="85"/>
        <v>1.587197643253857</v>
      </c>
      <c r="J433" s="44">
        <f t="shared" si="86"/>
        <v>1.4949656351201237</v>
      </c>
      <c r="K433" s="45">
        <f t="shared" si="87"/>
        <v>0.45409928418976131</v>
      </c>
      <c r="L433" s="45">
        <f t="shared" si="88"/>
        <v>1.0398832622093885</v>
      </c>
      <c r="M433" s="49">
        <f t="shared" si="89"/>
        <v>9.8308872097383924E-4</v>
      </c>
      <c r="N433" s="44">
        <f t="shared" si="78"/>
        <v>0.50547723997170824</v>
      </c>
      <c r="O433" s="45">
        <f t="shared" si="79"/>
        <v>1.2132815836718138</v>
      </c>
      <c r="P433" s="51">
        <f t="shared" si="80"/>
        <v>1.1127561866934165E-3</v>
      </c>
      <c r="Q433" s="52">
        <f t="shared" si="90"/>
        <v>1.7198715798302155</v>
      </c>
      <c r="R433" s="18">
        <f t="shared" si="81"/>
        <v>15.754743721766404</v>
      </c>
      <c r="S433" s="2">
        <f t="shared" si="82"/>
        <v>3.9344895014243555</v>
      </c>
      <c r="T433" s="18">
        <f t="shared" si="83"/>
        <v>1.5480207636818474E-3</v>
      </c>
    </row>
    <row r="434" spans="1:20">
      <c r="A434" s="11">
        <v>432</v>
      </c>
      <c r="B434" s="26">
        <v>0.14990000000000001</v>
      </c>
      <c r="C434" s="27">
        <v>1.8043333333333333</v>
      </c>
      <c r="D434" s="28">
        <v>1.1719999999999999</v>
      </c>
      <c r="E434" s="3">
        <v>0.52537336601908113</v>
      </c>
      <c r="F434" s="3">
        <v>0.68576596244540022</v>
      </c>
      <c r="G434" s="3">
        <v>12.92</v>
      </c>
      <c r="H434" s="18">
        <f t="shared" si="84"/>
        <v>53.070911259965108</v>
      </c>
      <c r="I434" s="2">
        <f t="shared" si="85"/>
        <v>2.2211057348677681</v>
      </c>
      <c r="J434" s="44">
        <f t="shared" si="86"/>
        <v>1.4917509646813172</v>
      </c>
      <c r="K434" s="45">
        <f t="shared" si="87"/>
        <v>0.45222513482832893</v>
      </c>
      <c r="L434" s="45">
        <f t="shared" si="88"/>
        <v>1.0385380246153426</v>
      </c>
      <c r="M434" s="49">
        <f t="shared" si="89"/>
        <v>9.8780523764582491E-4</v>
      </c>
      <c r="N434" s="44">
        <f t="shared" si="78"/>
        <v>0.64334287263400824</v>
      </c>
      <c r="O434" s="45">
        <f t="shared" si="79"/>
        <v>1.9740626314761702</v>
      </c>
      <c r="P434" s="51">
        <f t="shared" si="80"/>
        <v>1.548187582493766E-3</v>
      </c>
      <c r="Q434" s="52">
        <f t="shared" si="90"/>
        <v>2.6189536916926719</v>
      </c>
      <c r="R434" s="18">
        <f t="shared" si="81"/>
        <v>11.898253585590272</v>
      </c>
      <c r="S434" s="2">
        <f t="shared" si="82"/>
        <v>7.9082539814994437</v>
      </c>
      <c r="T434" s="18">
        <f t="shared" si="83"/>
        <v>6.2540481035901806E-3</v>
      </c>
    </row>
    <row r="435" spans="1:20">
      <c r="A435" s="11">
        <v>433</v>
      </c>
      <c r="B435" s="26">
        <v>0.14990000000000001</v>
      </c>
      <c r="C435" s="27">
        <v>1.7009999999999998</v>
      </c>
      <c r="D435" s="28">
        <v>1.1719999999999999</v>
      </c>
      <c r="E435" s="3">
        <v>0.52651789169193486</v>
      </c>
      <c r="F435" s="3">
        <v>0.68032165938091627</v>
      </c>
      <c r="G435" s="3">
        <v>12.92</v>
      </c>
      <c r="H435" s="18">
        <f t="shared" si="84"/>
        <v>53.186526219434839</v>
      </c>
      <c r="I435" s="2">
        <f t="shared" si="85"/>
        <v>1.8621896590322096</v>
      </c>
      <c r="J435" s="44">
        <f t="shared" si="86"/>
        <v>1.49006328749412</v>
      </c>
      <c r="K435" s="45">
        <f t="shared" si="87"/>
        <v>0.45124210408067938</v>
      </c>
      <c r="L435" s="45">
        <f t="shared" si="88"/>
        <v>1.0378308873851432</v>
      </c>
      <c r="M435" s="49">
        <f t="shared" si="89"/>
        <v>9.9029602829738949E-4</v>
      </c>
      <c r="N435" s="44">
        <f t="shared" si="78"/>
        <v>0.64537694992391181</v>
      </c>
      <c r="O435" s="45">
        <f t="shared" si="79"/>
        <v>2.0000562045385823</v>
      </c>
      <c r="P435" s="51">
        <f t="shared" si="80"/>
        <v>1.5642221395799267E-3</v>
      </c>
      <c r="Q435" s="52">
        <f t="shared" si="90"/>
        <v>2.6469973766020738</v>
      </c>
      <c r="R435" s="18">
        <f t="shared" si="81"/>
        <v>10.836716540466917</v>
      </c>
      <c r="S435" s="2">
        <f t="shared" si="82"/>
        <v>16.124484980906217</v>
      </c>
      <c r="T435" s="18">
        <f t="shared" si="83"/>
        <v>2.5999901589947017E-2</v>
      </c>
    </row>
    <row r="436" spans="1:20">
      <c r="A436" s="11">
        <v>434</v>
      </c>
      <c r="B436" s="26">
        <v>0.14990000000000001</v>
      </c>
      <c r="C436" s="27">
        <v>2.166666666666667</v>
      </c>
      <c r="D436" s="28">
        <v>1.1719999999999999</v>
      </c>
      <c r="E436" s="3">
        <v>0.4580134722015432</v>
      </c>
      <c r="F436" s="3">
        <v>0.81763753825713004</v>
      </c>
      <c r="G436" s="3">
        <v>16.399999999999999</v>
      </c>
      <c r="H436" s="18">
        <f t="shared" si="84"/>
        <v>58.72838790187739</v>
      </c>
      <c r="I436" s="2">
        <f t="shared" si="85"/>
        <v>1.8903762528904815</v>
      </c>
      <c r="J436" s="44">
        <f t="shared" si="86"/>
        <v>1.4158991876630129</v>
      </c>
      <c r="K436" s="45">
        <f t="shared" si="87"/>
        <v>0.40866097057012496</v>
      </c>
      <c r="L436" s="45">
        <f t="shared" si="88"/>
        <v>1.0061275748972665</v>
      </c>
      <c r="M436" s="49">
        <f t="shared" si="89"/>
        <v>1.1106421956215216E-3</v>
      </c>
      <c r="N436" s="44">
        <f t="shared" si="78"/>
        <v>0.50723764643314984</v>
      </c>
      <c r="O436" s="45">
        <f t="shared" si="79"/>
        <v>1.4241895963193825</v>
      </c>
      <c r="P436" s="51">
        <f t="shared" si="80"/>
        <v>1.4415468276517045E-3</v>
      </c>
      <c r="Q436" s="52">
        <f t="shared" si="90"/>
        <v>1.9328687895801839</v>
      </c>
      <c r="R436" s="18">
        <f t="shared" si="81"/>
        <v>16.218727902207998</v>
      </c>
      <c r="S436" s="2">
        <f t="shared" si="82"/>
        <v>1.1053176694634157</v>
      </c>
      <c r="T436" s="18">
        <f t="shared" si="83"/>
        <v>1.2217271504280368E-4</v>
      </c>
    </row>
    <row r="437" spans="1:20">
      <c r="A437" s="11">
        <v>435</v>
      </c>
      <c r="B437" s="26">
        <v>0.14990000000000001</v>
      </c>
      <c r="C437" s="27">
        <v>2.1386666666666669</v>
      </c>
      <c r="D437" s="28">
        <v>1.1719999999999999</v>
      </c>
      <c r="E437" s="3">
        <v>0.50239873280709735</v>
      </c>
      <c r="F437" s="3">
        <v>0.6213704532169948</v>
      </c>
      <c r="G437" s="3">
        <v>14.99</v>
      </c>
      <c r="H437" s="18">
        <f t="shared" si="84"/>
        <v>58.881131484991798</v>
      </c>
      <c r="I437" s="2">
        <f t="shared" si="85"/>
        <v>2.4121379703036889</v>
      </c>
      <c r="J437" s="44">
        <f t="shared" si="86"/>
        <v>1.4140247647326589</v>
      </c>
      <c r="K437" s="45">
        <f t="shared" si="87"/>
        <v>0.40760086286924285</v>
      </c>
      <c r="L437" s="45">
        <f t="shared" si="88"/>
        <v>1.0053099170716213</v>
      </c>
      <c r="M437" s="49">
        <f t="shared" si="89"/>
        <v>1.1139847917947402E-3</v>
      </c>
      <c r="N437" s="44">
        <f t="shared" si="78"/>
        <v>0.616768912592361</v>
      </c>
      <c r="O437" s="45">
        <f t="shared" si="79"/>
        <v>2.286064900389702</v>
      </c>
      <c r="P437" s="51">
        <f t="shared" si="80"/>
        <v>1.9143607242082911E-3</v>
      </c>
      <c r="Q437" s="52">
        <f t="shared" si="90"/>
        <v>2.9047481737062717</v>
      </c>
      <c r="R437" s="18">
        <f t="shared" si="81"/>
        <v>13.659929620017174</v>
      </c>
      <c r="S437" s="2">
        <f t="shared" si="82"/>
        <v>8.8730512340415384</v>
      </c>
      <c r="T437" s="18">
        <f t="shared" si="83"/>
        <v>7.8731038201926076E-3</v>
      </c>
    </row>
    <row r="438" spans="1:20">
      <c r="A438" s="11">
        <v>436</v>
      </c>
      <c r="B438" s="26">
        <v>0.14990000000000001</v>
      </c>
      <c r="C438" s="27">
        <v>2.1666666666666665</v>
      </c>
      <c r="D438" s="28">
        <v>1.1719999999999999</v>
      </c>
      <c r="E438" s="3">
        <v>0.45090030924798363</v>
      </c>
      <c r="F438" s="3">
        <v>0.85549673278583593</v>
      </c>
      <c r="G438" s="3">
        <v>17.02</v>
      </c>
      <c r="H438" s="18">
        <f t="shared" si="84"/>
        <v>60.002047129456955</v>
      </c>
      <c r="I438" s="2">
        <f t="shared" si="85"/>
        <v>1.7279020427229432</v>
      </c>
      <c r="J438" s="44">
        <f t="shared" si="86"/>
        <v>1.4005184106166471</v>
      </c>
      <c r="K438" s="45">
        <f t="shared" si="87"/>
        <v>0.39998635293590873</v>
      </c>
      <c r="L438" s="45">
        <f t="shared" si="88"/>
        <v>0.99939350247074799</v>
      </c>
      <c r="M438" s="49">
        <f t="shared" si="89"/>
        <v>1.1385552099902165E-3</v>
      </c>
      <c r="N438" s="44">
        <f t="shared" si="78"/>
        <v>0.47605940714208889</v>
      </c>
      <c r="O438" s="45">
        <f t="shared" si="79"/>
        <v>1.3093639665461911</v>
      </c>
      <c r="P438" s="51">
        <f t="shared" si="80"/>
        <v>1.3998985519258086E-3</v>
      </c>
      <c r="Q438" s="52">
        <f t="shared" si="90"/>
        <v>1.786823272240206</v>
      </c>
      <c r="R438" s="18">
        <f t="shared" si="81"/>
        <v>16.73702691995334</v>
      </c>
      <c r="S438" s="2">
        <f t="shared" si="82"/>
        <v>1.6625915396395958</v>
      </c>
      <c r="T438" s="18">
        <f t="shared" si="83"/>
        <v>2.7642106276811623E-4</v>
      </c>
    </row>
    <row r="439" spans="1:20">
      <c r="A439" s="11">
        <v>437</v>
      </c>
      <c r="B439" s="26">
        <v>0.14990000000000001</v>
      </c>
      <c r="C439" s="27">
        <v>2.0003333333333333</v>
      </c>
      <c r="D439" s="28">
        <v>1.1719999999999999</v>
      </c>
      <c r="E439" s="3">
        <v>0.5278042751581441</v>
      </c>
      <c r="F439" s="3">
        <v>0.59158411743581396</v>
      </c>
      <c r="G439" s="3">
        <v>14.58</v>
      </c>
      <c r="H439" s="18">
        <f t="shared" si="84"/>
        <v>60.166729692303718</v>
      </c>
      <c r="I439" s="2">
        <f t="shared" si="85"/>
        <v>2.2953193946114996</v>
      </c>
      <c r="J439" s="44">
        <f t="shared" si="86"/>
        <v>1.3985702223965177</v>
      </c>
      <c r="K439" s="45">
        <f t="shared" si="87"/>
        <v>0.39889154891311934</v>
      </c>
      <c r="L439" s="45">
        <f t="shared" si="88"/>
        <v>0.99853650245797176</v>
      </c>
      <c r="M439" s="49">
        <f t="shared" si="89"/>
        <v>1.1421710254265944E-3</v>
      </c>
      <c r="N439" s="44">
        <f t="shared" si="78"/>
        <v>0.62046560853141597</v>
      </c>
      <c r="O439" s="45">
        <f t="shared" si="79"/>
        <v>2.4781500734435702</v>
      </c>
      <c r="P439" s="51">
        <f t="shared" si="80"/>
        <v>2.04820862907762E-3</v>
      </c>
      <c r="Q439" s="52">
        <f t="shared" si="90"/>
        <v>3.1006638906040642</v>
      </c>
      <c r="R439" s="18">
        <f t="shared" si="81"/>
        <v>12.544453365398017</v>
      </c>
      <c r="S439" s="2">
        <f t="shared" si="82"/>
        <v>13.961225203031436</v>
      </c>
      <c r="T439" s="18">
        <f t="shared" si="83"/>
        <v>1.9491580916976014E-2</v>
      </c>
    </row>
    <row r="440" spans="1:20">
      <c r="A440" s="11">
        <v>438</v>
      </c>
      <c r="B440" s="26">
        <v>1.7160000000000002E-2</v>
      </c>
      <c r="C440" s="27">
        <v>0.92700000000000005</v>
      </c>
      <c r="D440" s="28">
        <v>0.81299999999999994</v>
      </c>
      <c r="E440" s="3">
        <v>0.32063692648766817</v>
      </c>
      <c r="F440" s="3">
        <v>0.79405185734863748</v>
      </c>
      <c r="G440" s="1">
        <v>4.0999999999999996</v>
      </c>
      <c r="H440" s="18">
        <f t="shared" si="84"/>
        <v>62.283162416162241</v>
      </c>
      <c r="I440" s="2">
        <f t="shared" si="85"/>
        <v>3.4983871825861592</v>
      </c>
      <c r="J440" s="44">
        <f t="shared" si="86"/>
        <v>1.3743153447462491</v>
      </c>
      <c r="K440" s="45">
        <f t="shared" si="87"/>
        <v>0.38533688831722024</v>
      </c>
      <c r="L440" s="45">
        <f t="shared" si="88"/>
        <v>0.98778968230136344</v>
      </c>
      <c r="M440" s="49">
        <f t="shared" si="89"/>
        <v>1.1887741276653521E-3</v>
      </c>
      <c r="N440" s="44">
        <f t="shared" si="78"/>
        <v>0.4906304773873455</v>
      </c>
      <c r="O440" s="45">
        <f t="shared" si="79"/>
        <v>1.4753188846094667</v>
      </c>
      <c r="P440" s="51">
        <f t="shared" si="80"/>
        <v>1.5958850543212556E-3</v>
      </c>
      <c r="Q440" s="52">
        <f t="shared" si="90"/>
        <v>1.9675452470511334</v>
      </c>
      <c r="R440" s="18">
        <f t="shared" si="81"/>
        <v>5.467080000934823</v>
      </c>
      <c r="S440" s="2">
        <f t="shared" si="82"/>
        <v>33.343414656946912</v>
      </c>
      <c r="T440" s="18">
        <f t="shared" si="83"/>
        <v>0.11117833009851022</v>
      </c>
    </row>
    <row r="441" spans="1:20">
      <c r="A441" s="11">
        <v>439</v>
      </c>
      <c r="B441" s="26">
        <v>0.14990000000000001</v>
      </c>
      <c r="C441" s="27">
        <v>2.2333333333333329</v>
      </c>
      <c r="D441" s="28">
        <v>1.1719999999999999</v>
      </c>
      <c r="E441" s="3">
        <v>0.44493306322687109</v>
      </c>
      <c r="F441" s="3">
        <v>0.84314345869539697</v>
      </c>
      <c r="G441" s="3">
        <v>18.25</v>
      </c>
      <c r="H441" s="18">
        <f t="shared" si="84"/>
        <v>63.486813137822182</v>
      </c>
      <c r="I441" s="2">
        <f t="shared" si="85"/>
        <v>1.5823439055283437</v>
      </c>
      <c r="J441" s="44">
        <f t="shared" si="86"/>
        <v>1.3611360141807172</v>
      </c>
      <c r="K441" s="45">
        <f t="shared" si="87"/>
        <v>0.37803126056900838</v>
      </c>
      <c r="L441" s="45">
        <f t="shared" si="88"/>
        <v>0.98188936635710422</v>
      </c>
      <c r="M441" s="49">
        <f t="shared" si="89"/>
        <v>1.2153872546045753E-3</v>
      </c>
      <c r="N441" s="44">
        <f t="shared" si="78"/>
        <v>0.45620314820960167</v>
      </c>
      <c r="O441" s="45">
        <f t="shared" si="79"/>
        <v>1.3221912720168381</v>
      </c>
      <c r="P441" s="51">
        <f t="shared" si="80"/>
        <v>1.5209993837936634E-3</v>
      </c>
      <c r="Q441" s="52">
        <f t="shared" si="90"/>
        <v>1.7799154196102334</v>
      </c>
      <c r="R441" s="18">
        <f t="shared" si="81"/>
        <v>17.207335459647403</v>
      </c>
      <c r="S441" s="2">
        <f t="shared" si="82"/>
        <v>5.7132303580964203</v>
      </c>
      <c r="T441" s="18">
        <f t="shared" si="83"/>
        <v>3.2641001124674549E-3</v>
      </c>
    </row>
    <row r="442" spans="1:20">
      <c r="A442" s="11">
        <v>440</v>
      </c>
      <c r="B442" s="26">
        <v>0.14990000000000001</v>
      </c>
      <c r="C442" s="27">
        <v>2.8180000000000001</v>
      </c>
      <c r="D442" s="28">
        <v>1.1719999999999999</v>
      </c>
      <c r="E442" s="3">
        <v>0.37369449441979707</v>
      </c>
      <c r="F442" s="3">
        <v>0.98255621175379637</v>
      </c>
      <c r="G442" s="3">
        <v>21.73</v>
      </c>
      <c r="H442" s="18">
        <f t="shared" si="84"/>
        <v>63.489572770552677</v>
      </c>
      <c r="I442" s="2">
        <f t="shared" si="85"/>
        <v>1.4538085211721696</v>
      </c>
      <c r="J442" s="44">
        <f t="shared" si="86"/>
        <v>1.3611062851694142</v>
      </c>
      <c r="K442" s="45">
        <f t="shared" si="87"/>
        <v>0.3780148290922431</v>
      </c>
      <c r="L442" s="45">
        <f t="shared" si="88"/>
        <v>0.98187600771664474</v>
      </c>
      <c r="M442" s="49">
        <f t="shared" si="89"/>
        <v>1.2154483605263213E-3</v>
      </c>
      <c r="N442" s="44">
        <f t="shared" si="78"/>
        <v>0.38654252997879285</v>
      </c>
      <c r="O442" s="45">
        <f t="shared" si="79"/>
        <v>1.0124785070715683</v>
      </c>
      <c r="P442" s="51">
        <f t="shared" si="80"/>
        <v>1.246148565146467E-3</v>
      </c>
      <c r="Q442" s="52">
        <f t="shared" si="90"/>
        <v>1.4002671856155076</v>
      </c>
      <c r="R442" s="18">
        <f t="shared" si="81"/>
        <v>22.141542636722562</v>
      </c>
      <c r="S442" s="2">
        <f t="shared" si="82"/>
        <v>1.8938915633804034</v>
      </c>
      <c r="T442" s="18">
        <f t="shared" si="83"/>
        <v>3.5868252538434685E-4</v>
      </c>
    </row>
    <row r="443" spans="1:20">
      <c r="A443" s="11">
        <v>441</v>
      </c>
      <c r="B443" s="26">
        <v>0.14990000000000001</v>
      </c>
      <c r="C443" s="27">
        <v>1.9453333333333334</v>
      </c>
      <c r="D443" s="28">
        <v>1.1719999999999999</v>
      </c>
      <c r="E443" s="3">
        <v>0.54622487490693583</v>
      </c>
      <c r="F443" s="3">
        <v>0.68418531558939244</v>
      </c>
      <c r="G443" s="3">
        <v>15.47</v>
      </c>
      <c r="H443" s="18">
        <f t="shared" si="84"/>
        <v>66.067483728870357</v>
      </c>
      <c r="I443" s="2">
        <f t="shared" si="85"/>
        <v>1.9698706476024535</v>
      </c>
      <c r="J443" s="44">
        <f t="shared" si="86"/>
        <v>1.3342575871969491</v>
      </c>
      <c r="K443" s="45">
        <f t="shared" si="87"/>
        <v>0.36326493223946427</v>
      </c>
      <c r="L443" s="45">
        <f t="shared" si="88"/>
        <v>0.96971994878805123</v>
      </c>
      <c r="M443" s="49">
        <f t="shared" si="89"/>
        <v>1.2727061694337647E-3</v>
      </c>
      <c r="N443" s="44">
        <f t="shared" si="78"/>
        <v>0.51758856793052377</v>
      </c>
      <c r="O443" s="45">
        <f t="shared" si="79"/>
        <v>1.8864744206023025</v>
      </c>
      <c r="P443" s="51">
        <f t="shared" si="80"/>
        <v>1.999226736857429E-3</v>
      </c>
      <c r="Q443" s="52">
        <f t="shared" si="90"/>
        <v>2.4060622152696838</v>
      </c>
      <c r="R443" s="18">
        <f t="shared" si="81"/>
        <v>13.997669710676536</v>
      </c>
      <c r="S443" s="2">
        <f t="shared" si="82"/>
        <v>9.5173257228407504</v>
      </c>
      <c r="T443" s="18">
        <f t="shared" si="83"/>
        <v>9.0579488914646223E-3</v>
      </c>
    </row>
    <row r="444" spans="1:20">
      <c r="A444" s="11">
        <v>442</v>
      </c>
      <c r="B444" s="26">
        <v>0.14990000000000001</v>
      </c>
      <c r="C444" s="27">
        <v>2.166666666666667</v>
      </c>
      <c r="D444" s="28">
        <v>1.1719999999999999</v>
      </c>
      <c r="E444" s="3">
        <v>0.4966773479282533</v>
      </c>
      <c r="F444" s="3">
        <v>0.84749576710105479</v>
      </c>
      <c r="G444" s="3">
        <v>17.43</v>
      </c>
      <c r="H444" s="18">
        <f t="shared" si="84"/>
        <v>67.685823858468581</v>
      </c>
      <c r="I444" s="2">
        <f t="shared" si="85"/>
        <v>1.8148355406979875</v>
      </c>
      <c r="J444" s="44">
        <f t="shared" si="86"/>
        <v>1.3182906826758827</v>
      </c>
      <c r="K444" s="45">
        <f t="shared" si="87"/>
        <v>0.35457941754811362</v>
      </c>
      <c r="L444" s="45">
        <f t="shared" si="88"/>
        <v>0.96240243817592908</v>
      </c>
      <c r="M444" s="49">
        <f t="shared" si="89"/>
        <v>1.3088269518399694E-3</v>
      </c>
      <c r="N444" s="44">
        <f t="shared" si="78"/>
        <v>0.42582620579568781</v>
      </c>
      <c r="O444" s="45">
        <f t="shared" si="79"/>
        <v>1.2875640903339662</v>
      </c>
      <c r="P444" s="51">
        <f t="shared" si="80"/>
        <v>1.627772201607011E-3</v>
      </c>
      <c r="Q444" s="52">
        <f t="shared" si="90"/>
        <v>1.715018068331261</v>
      </c>
      <c r="R444" s="18">
        <f t="shared" si="81"/>
        <v>17.930057198789875</v>
      </c>
      <c r="S444" s="2">
        <f t="shared" si="82"/>
        <v>2.8689454893280275</v>
      </c>
      <c r="T444" s="18">
        <f t="shared" si="83"/>
        <v>8.230848220735636E-4</v>
      </c>
    </row>
    <row r="445" spans="1:20">
      <c r="A445" s="11">
        <v>443</v>
      </c>
      <c r="B445" s="26">
        <v>0.14990000000000001</v>
      </c>
      <c r="C445" s="27">
        <v>1.9333333333333333</v>
      </c>
      <c r="D445" s="28">
        <v>1.1719999999999999</v>
      </c>
      <c r="E445" s="3">
        <v>0.52561810886024907</v>
      </c>
      <c r="F445" s="3">
        <v>0.82918435703696314</v>
      </c>
      <c r="G445" s="3">
        <v>16.61</v>
      </c>
      <c r="H445" s="18">
        <f t="shared" si="84"/>
        <v>68.259944467870298</v>
      </c>
      <c r="I445" s="2">
        <f t="shared" si="85"/>
        <v>1.6187732965023143</v>
      </c>
      <c r="J445" s="44">
        <f t="shared" si="86"/>
        <v>1.3127802769942067</v>
      </c>
      <c r="K445" s="45">
        <f t="shared" si="87"/>
        <v>0.35159712166623153</v>
      </c>
      <c r="L445" s="45">
        <f t="shared" si="88"/>
        <v>0.95986148229297152</v>
      </c>
      <c r="M445" s="49">
        <f t="shared" si="89"/>
        <v>1.3216730350036645E-3</v>
      </c>
      <c r="N445" s="44">
        <f t="shared" si="78"/>
        <v>0.43091885490121568</v>
      </c>
      <c r="O445" s="45">
        <f t="shared" si="79"/>
        <v>1.3349659980553363</v>
      </c>
      <c r="P445" s="51">
        <f t="shared" si="80"/>
        <v>1.6873592860749923E-3</v>
      </c>
      <c r="Q445" s="52">
        <f t="shared" si="90"/>
        <v>1.767572212242627</v>
      </c>
      <c r="R445" s="18">
        <f t="shared" si="81"/>
        <v>15.895495319854078</v>
      </c>
      <c r="S445" s="2">
        <f t="shared" si="82"/>
        <v>4.301653703467319</v>
      </c>
      <c r="T445" s="18">
        <f t="shared" si="83"/>
        <v>1.8504224584554099E-3</v>
      </c>
    </row>
    <row r="446" spans="1:20">
      <c r="A446" s="11">
        <v>444</v>
      </c>
      <c r="B446" s="26">
        <v>0.14990000000000001</v>
      </c>
      <c r="C446" s="27">
        <v>2.3666666666666667</v>
      </c>
      <c r="D446" s="28">
        <v>1.1719999999999999</v>
      </c>
      <c r="E446" s="3">
        <v>0.4752312266726495</v>
      </c>
      <c r="F446" s="3">
        <v>0.77565631398870283</v>
      </c>
      <c r="G446" s="3">
        <v>19.27</v>
      </c>
      <c r="H446" s="18">
        <f t="shared" si="84"/>
        <v>71.599940793294536</v>
      </c>
      <c r="I446" s="2">
        <f t="shared" si="85"/>
        <v>1.7063511872177839</v>
      </c>
      <c r="J446" s="44">
        <f t="shared" si="86"/>
        <v>1.2822085926001121</v>
      </c>
      <c r="K446" s="45">
        <f t="shared" si="87"/>
        <v>0.33519580790278591</v>
      </c>
      <c r="L446" s="45">
        <f t="shared" si="88"/>
        <v>0.94561605497141588</v>
      </c>
      <c r="M446" s="49">
        <f t="shared" si="89"/>
        <v>1.3967297259103485E-3</v>
      </c>
      <c r="N446" s="44">
        <f t="shared" si="78"/>
        <v>0.43520501852200233</v>
      </c>
      <c r="O446" s="45">
        <f t="shared" si="79"/>
        <v>1.4834173768553385</v>
      </c>
      <c r="P446" s="51">
        <f t="shared" si="80"/>
        <v>1.9250367626912641E-3</v>
      </c>
      <c r="Q446" s="52">
        <f t="shared" si="90"/>
        <v>1.920547432140032</v>
      </c>
      <c r="R446" s="18">
        <f t="shared" si="81"/>
        <v>18.163661736167992</v>
      </c>
      <c r="S446" s="2">
        <f t="shared" si="82"/>
        <v>5.7412468283965126</v>
      </c>
      <c r="T446" s="18">
        <f t="shared" si="83"/>
        <v>3.2961915144573014E-3</v>
      </c>
    </row>
    <row r="447" spans="1:20">
      <c r="A447" s="11">
        <v>445</v>
      </c>
      <c r="B447" s="26">
        <v>0.14990000000000001</v>
      </c>
      <c r="C447" s="27">
        <v>1.8703333333333332</v>
      </c>
      <c r="D447" s="28">
        <v>1.1719999999999999</v>
      </c>
      <c r="E447" s="3">
        <v>0.58093497739871813</v>
      </c>
      <c r="F447" s="3">
        <v>0.74372757808117274</v>
      </c>
      <c r="G447" s="3">
        <v>15.8</v>
      </c>
      <c r="H447" s="18">
        <f t="shared" si="84"/>
        <v>71.764653352091401</v>
      </c>
      <c r="I447" s="2">
        <f t="shared" si="85"/>
        <v>1.8136615943871703</v>
      </c>
      <c r="J447" s="44">
        <f t="shared" si="86"/>
        <v>1.2807631168018845</v>
      </c>
      <c r="K447" s="45">
        <f t="shared" si="87"/>
        <v>0.33442647430137112</v>
      </c>
      <c r="L447" s="45">
        <f t="shared" si="88"/>
        <v>0.94493619730463618</v>
      </c>
      <c r="M447" s="49">
        <f t="shared" si="89"/>
        <v>1.400445195877146E-3</v>
      </c>
      <c r="N447" s="44">
        <f t="shared" si="78"/>
        <v>0.4488681452507528</v>
      </c>
      <c r="O447" s="45">
        <f t="shared" si="79"/>
        <v>1.5972646900153042</v>
      </c>
      <c r="P447" s="51">
        <f t="shared" si="80"/>
        <v>2.0203277413995482E-3</v>
      </c>
      <c r="Q447" s="52">
        <f t="shared" si="90"/>
        <v>2.048153163007457</v>
      </c>
      <c r="R447" s="18">
        <f t="shared" si="81"/>
        <v>14.868049557528698</v>
      </c>
      <c r="S447" s="2">
        <f t="shared" si="82"/>
        <v>5.8984205219702703</v>
      </c>
      <c r="T447" s="18">
        <f t="shared" si="83"/>
        <v>3.479136465400004E-3</v>
      </c>
    </row>
    <row r="448" spans="1:20">
      <c r="A448" s="11">
        <v>446</v>
      </c>
      <c r="B448" s="26">
        <v>0.14990000000000001</v>
      </c>
      <c r="C448" s="27">
        <v>2.0486666666666662</v>
      </c>
      <c r="D448" s="28">
        <v>1.1719999999999999</v>
      </c>
      <c r="E448" s="3">
        <v>0.55663041079668774</v>
      </c>
      <c r="F448" s="3">
        <v>0.60120423831194825</v>
      </c>
      <c r="G448" s="3">
        <v>16.61</v>
      </c>
      <c r="H448" s="18">
        <f t="shared" si="84"/>
        <v>72.28738943659944</v>
      </c>
      <c r="I448" s="2">
        <f t="shared" si="85"/>
        <v>1.9739779218342468</v>
      </c>
      <c r="J448" s="44">
        <f t="shared" si="86"/>
        <v>1.2762124413342404</v>
      </c>
      <c r="K448" s="45">
        <f t="shared" si="87"/>
        <v>0.33200811631259003</v>
      </c>
      <c r="L448" s="45">
        <f t="shared" si="88"/>
        <v>0.94279207972514623</v>
      </c>
      <c r="M448" s="49">
        <f t="shared" si="89"/>
        <v>1.4122452965039355E-3</v>
      </c>
      <c r="N448" s="44">
        <f t="shared" si="78"/>
        <v>0.51188423885598877</v>
      </c>
      <c r="O448" s="45">
        <f t="shared" si="79"/>
        <v>2.3258193473506479</v>
      </c>
      <c r="P448" s="51">
        <f t="shared" si="80"/>
        <v>2.4979210000758366E-3</v>
      </c>
      <c r="Q448" s="52">
        <f t="shared" si="90"/>
        <v>2.8402015072067122</v>
      </c>
      <c r="R448" s="18">
        <f t="shared" si="81"/>
        <v>13.847335070125201</v>
      </c>
      <c r="S448" s="2">
        <f t="shared" si="82"/>
        <v>16.632540215983134</v>
      </c>
      <c r="T448" s="18">
        <f t="shared" si="83"/>
        <v>2.7664139403629634E-2</v>
      </c>
    </row>
    <row r="449" spans="1:20">
      <c r="A449" s="11">
        <v>447</v>
      </c>
      <c r="B449" s="26">
        <v>0.14990000000000001</v>
      </c>
      <c r="C449" s="27">
        <v>2.625666666666667</v>
      </c>
      <c r="D449" s="28">
        <v>1.1719999999999999</v>
      </c>
      <c r="E449" s="3">
        <v>0.47463457201400711</v>
      </c>
      <c r="F449" s="3">
        <v>0.77473810766656004</v>
      </c>
      <c r="G449" s="3">
        <v>20.3</v>
      </c>
      <c r="H449" s="18">
        <f t="shared" si="84"/>
        <v>75.33232744181754</v>
      </c>
      <c r="I449" s="2">
        <f t="shared" si="85"/>
        <v>1.8685824137151383</v>
      </c>
      <c r="J449" s="44">
        <f t="shared" si="86"/>
        <v>1.2507644463584637</v>
      </c>
      <c r="K449" s="45">
        <f t="shared" si="87"/>
        <v>0.31858832476052534</v>
      </c>
      <c r="L449" s="45">
        <f t="shared" si="88"/>
        <v>0.93069488507956177</v>
      </c>
      <c r="M449" s="49">
        <f t="shared" si="89"/>
        <v>1.4812365183765252E-3</v>
      </c>
      <c r="N449" s="44">
        <f t="shared" si="78"/>
        <v>0.41404273755153198</v>
      </c>
      <c r="O449" s="45">
        <f t="shared" si="79"/>
        <v>1.4676074185408139</v>
      </c>
      <c r="P449" s="51">
        <f t="shared" si="80"/>
        <v>2.0441902194788062E-3</v>
      </c>
      <c r="Q449" s="52">
        <f t="shared" si="90"/>
        <v>1.8836943463118245</v>
      </c>
      <c r="R449" s="18">
        <f t="shared" si="81"/>
        <v>20.218407680470808</v>
      </c>
      <c r="S449" s="2">
        <f t="shared" si="82"/>
        <v>0.40193260851819207</v>
      </c>
      <c r="T449" s="18">
        <f t="shared" si="83"/>
        <v>1.6154982179023823E-5</v>
      </c>
    </row>
    <row r="450" spans="1:20">
      <c r="A450" s="11">
        <v>448</v>
      </c>
      <c r="B450" s="26">
        <v>0.14990000000000001</v>
      </c>
      <c r="C450" s="27">
        <v>2.2999999999999998</v>
      </c>
      <c r="D450" s="28">
        <v>1.1719999999999999</v>
      </c>
      <c r="E450" s="3">
        <v>0.46616978265738807</v>
      </c>
      <c r="F450" s="3">
        <v>0.93730926630432165</v>
      </c>
      <c r="G450" s="3">
        <v>21.32</v>
      </c>
      <c r="H450" s="18">
        <f t="shared" si="84"/>
        <v>77.706491034365982</v>
      </c>
      <c r="I450" s="2">
        <f t="shared" si="85"/>
        <v>1.2910972323990733</v>
      </c>
      <c r="J450" s="44">
        <f t="shared" si="86"/>
        <v>1.2320893632320231</v>
      </c>
      <c r="K450" s="45">
        <f t="shared" si="87"/>
        <v>0.30885450726871594</v>
      </c>
      <c r="L450" s="45">
        <f t="shared" si="88"/>
        <v>0.92169953090457735</v>
      </c>
      <c r="M450" s="49">
        <f t="shared" si="89"/>
        <v>1.5353250587296777E-3</v>
      </c>
      <c r="N450" s="44">
        <f t="shared" si="78"/>
        <v>0.33405566148882299</v>
      </c>
      <c r="O450" s="45">
        <f t="shared" si="79"/>
        <v>1.0350784103799811</v>
      </c>
      <c r="P450" s="51">
        <f t="shared" si="80"/>
        <v>1.6793215498074586E-3</v>
      </c>
      <c r="Q450" s="52">
        <f t="shared" si="90"/>
        <v>1.3708133934186115</v>
      </c>
      <c r="R450" s="18">
        <f t="shared" si="81"/>
        <v>20.690810631399639</v>
      </c>
      <c r="S450" s="2">
        <f t="shared" si="82"/>
        <v>2.9511696463431569</v>
      </c>
      <c r="T450" s="18">
        <f t="shared" si="83"/>
        <v>8.7094022814971955E-4</v>
      </c>
    </row>
    <row r="451" spans="1:20">
      <c r="A451" s="11">
        <v>449</v>
      </c>
      <c r="B451" s="26">
        <v>1.7160000000000002E-2</v>
      </c>
      <c r="C451" s="27">
        <v>0.84299999999999997</v>
      </c>
      <c r="D451" s="28">
        <v>0.81299999999999994</v>
      </c>
      <c r="E451" s="3">
        <v>0.38908878395739327</v>
      </c>
      <c r="F451" s="3">
        <v>0.67882030685196126</v>
      </c>
      <c r="G451" s="1">
        <v>4.28</v>
      </c>
      <c r="H451" s="18">
        <f t="shared" si="84"/>
        <v>78.897954324563159</v>
      </c>
      <c r="I451" s="2">
        <f t="shared" si="85"/>
        <v>1.0251788241231803</v>
      </c>
      <c r="J451" s="44">
        <f t="shared" si="86"/>
        <v>1.2230730891042982</v>
      </c>
      <c r="K451" s="45">
        <f t="shared" si="87"/>
        <v>0.30419039638557677</v>
      </c>
      <c r="L451" s="45">
        <f t="shared" si="88"/>
        <v>0.9173201285407615</v>
      </c>
      <c r="M451" s="49">
        <f t="shared" si="89"/>
        <v>1.5625641779600534E-3</v>
      </c>
      <c r="N451" s="44">
        <f t="shared" ref="N451:N514" si="91">24/H451*(2-F451)^$W$2</f>
        <v>0.43569877282029162</v>
      </c>
      <c r="O451" s="45">
        <f t="shared" ref="O451:O514" si="92">24/H451*0.15*H451^0.687*F451^(-(H451^$W$3))</f>
        <v>1.8391621449676467</v>
      </c>
      <c r="P451" s="51">
        <f t="shared" ref="P451:P514" si="93">0.42/(1+42500/H451^1.16)*EXP($W$4*(1-F451))</f>
        <v>2.4734529673280151E-3</v>
      </c>
      <c r="Q451" s="52">
        <f t="shared" si="90"/>
        <v>2.2773343707552662</v>
      </c>
      <c r="R451" s="18">
        <f t="shared" ref="R451:R514" si="94">SQRT(4*981*E451*(C451/D451-1)/(3*Q451))</f>
        <v>2.8716412426738249</v>
      </c>
      <c r="S451" s="2">
        <f t="shared" ref="S451:S514" si="95">ABS(R451-G451)/G451*100</f>
        <v>32.905578442200358</v>
      </c>
      <c r="T451" s="18">
        <f t="shared" ref="T451:T514" si="96">((R451-G451)/G451)^2</f>
        <v>0.10827770926158008</v>
      </c>
    </row>
    <row r="452" spans="1:20">
      <c r="A452" s="11">
        <v>450</v>
      </c>
      <c r="B452" s="26">
        <v>1.7160000000000002E-2</v>
      </c>
      <c r="C452" s="27">
        <v>0.86599999999999999</v>
      </c>
      <c r="D452" s="28">
        <v>0.81299999999999994</v>
      </c>
      <c r="E452" s="3">
        <v>0.40445285766513828</v>
      </c>
      <c r="F452" s="3">
        <v>0.8113516450758983</v>
      </c>
      <c r="G452" s="1">
        <v>4.1399999999999997</v>
      </c>
      <c r="H452" s="18">
        <f t="shared" ref="H452:H515" si="97">D452*G452*E452/B452</f>
        <v>79.330741106437955</v>
      </c>
      <c r="I452" s="2">
        <f t="shared" ref="I452:I515" si="98">4*981*E452*(C452/D452-1)/(3*G452^2)</f>
        <v>2.0121497267900987</v>
      </c>
      <c r="J452" s="44">
        <f t="shared" ref="J452:J515" si="99">24/H452*(1+0.15*H452^0.687)+0.42/(1+42500/H452^1.16)</f>
        <v>1.2198541696058161</v>
      </c>
      <c r="K452" s="45">
        <f t="shared" ref="K452:K515" si="100">24/H452</f>
        <v>0.30253089363931734</v>
      </c>
      <c r="L452" s="45">
        <f t="shared" ref="L452:L515" si="101">24/H452*0.15*H452^0.687</f>
        <v>0.91575080197910386</v>
      </c>
      <c r="M452" s="49">
        <f t="shared" ref="M452:M515" si="102">0.42/(1+42500/H452^1.16)</f>
        <v>1.5724739873947814E-3</v>
      </c>
      <c r="N452" s="44">
        <f t="shared" si="91"/>
        <v>0.37808426903270648</v>
      </c>
      <c r="O452" s="45">
        <f t="shared" si="92"/>
        <v>1.3332755318320091</v>
      </c>
      <c r="P452" s="51">
        <f t="shared" si="93"/>
        <v>2.0594054297374E-3</v>
      </c>
      <c r="Q452" s="52">
        <f t="shared" ref="Q452:Q515" si="103">N452+O452+P452</f>
        <v>1.7134192062944529</v>
      </c>
      <c r="R452" s="18">
        <f t="shared" si="94"/>
        <v>4.486407033003621</v>
      </c>
      <c r="S452" s="2">
        <f t="shared" si="95"/>
        <v>8.367319637768631</v>
      </c>
      <c r="T452" s="18">
        <f t="shared" si="96"/>
        <v>7.0012037920588561E-3</v>
      </c>
    </row>
    <row r="453" spans="1:20">
      <c r="A453" s="11">
        <v>451</v>
      </c>
      <c r="B453" s="26">
        <v>0.14990000000000001</v>
      </c>
      <c r="C453" s="27">
        <v>2.6940000000000004</v>
      </c>
      <c r="D453" s="28">
        <v>1.1719999999999999</v>
      </c>
      <c r="E453" s="3">
        <v>0.4727116943440699</v>
      </c>
      <c r="F453" s="3">
        <v>0.79712527902396002</v>
      </c>
      <c r="G453" s="3">
        <v>21.53</v>
      </c>
      <c r="H453" s="18">
        <f t="shared" si="97"/>
        <v>79.573114191160855</v>
      </c>
      <c r="I453" s="2">
        <f t="shared" si="98"/>
        <v>1.7322200912258365</v>
      </c>
      <c r="J453" s="44">
        <f t="shared" si="99"/>
        <v>1.2180642728831377</v>
      </c>
      <c r="K453" s="45">
        <f t="shared" si="100"/>
        <v>0.30160940971022054</v>
      </c>
      <c r="L453" s="45">
        <f t="shared" si="101"/>
        <v>0.91487683582874524</v>
      </c>
      <c r="M453" s="49">
        <f t="shared" si="102"/>
        <v>1.5780273441720323E-3</v>
      </c>
      <c r="N453" s="44">
        <f t="shared" si="91"/>
        <v>0.38276233930706022</v>
      </c>
      <c r="O453" s="45">
        <f t="shared" si="92"/>
        <v>1.3752522807482017</v>
      </c>
      <c r="P453" s="51">
        <f t="shared" si="93"/>
        <v>2.1091529083492916E-3</v>
      </c>
      <c r="Q453" s="52">
        <f t="shared" si="103"/>
        <v>1.7601237729636112</v>
      </c>
      <c r="R453" s="18">
        <f t="shared" si="94"/>
        <v>21.358657971646746</v>
      </c>
      <c r="S453" s="2">
        <f t="shared" si="95"/>
        <v>0.79582920740016228</v>
      </c>
      <c r="T453" s="18">
        <f t="shared" si="96"/>
        <v>6.3334412735117053E-5</v>
      </c>
    </row>
    <row r="454" spans="1:20">
      <c r="A454" s="11">
        <v>452</v>
      </c>
      <c r="B454" s="26">
        <v>0.14990000000000001</v>
      </c>
      <c r="C454" s="27">
        <v>2.0726666666666667</v>
      </c>
      <c r="D454" s="28">
        <v>1.1719999999999999</v>
      </c>
      <c r="E454" s="3">
        <v>0.56138056844589168</v>
      </c>
      <c r="F454" s="3">
        <v>0.61040299198582382</v>
      </c>
      <c r="G454" s="3">
        <v>18.23</v>
      </c>
      <c r="H454" s="18">
        <f t="shared" si="97"/>
        <v>80.014744616176145</v>
      </c>
      <c r="I454" s="2">
        <f t="shared" si="98"/>
        <v>1.6979631506355433</v>
      </c>
      <c r="J454" s="44">
        <f t="shared" si="99"/>
        <v>1.2148261954298587</v>
      </c>
      <c r="K454" s="45">
        <f t="shared" si="100"/>
        <v>0.29994471787826027</v>
      </c>
      <c r="L454" s="45">
        <f t="shared" si="101"/>
        <v>0.91329332480456382</v>
      </c>
      <c r="M454" s="49">
        <f t="shared" si="102"/>
        <v>1.5881527470343886E-3</v>
      </c>
      <c r="N454" s="44">
        <f t="shared" si="91"/>
        <v>0.45853011163350471</v>
      </c>
      <c r="O454" s="45">
        <f t="shared" si="92"/>
        <v>2.219628321021089</v>
      </c>
      <c r="P454" s="51">
        <f t="shared" si="93"/>
        <v>2.7723498114379588E-3</v>
      </c>
      <c r="Q454" s="52">
        <f t="shared" si="103"/>
        <v>2.6809307824660316</v>
      </c>
      <c r="R454" s="18">
        <f t="shared" si="94"/>
        <v>14.508015084334071</v>
      </c>
      <c r="S454" s="2">
        <f t="shared" si="95"/>
        <v>20.416812483082445</v>
      </c>
      <c r="T454" s="18">
        <f t="shared" si="96"/>
        <v>4.1684623196935111E-2</v>
      </c>
    </row>
    <row r="455" spans="1:20">
      <c r="A455" s="11">
        <v>453</v>
      </c>
      <c r="B455" s="26">
        <v>0.14990000000000001</v>
      </c>
      <c r="C455" s="27">
        <v>2.166666666666667</v>
      </c>
      <c r="D455" s="28">
        <v>1.1719999999999999</v>
      </c>
      <c r="E455" s="3">
        <v>0.55600789349335999</v>
      </c>
      <c r="F455" s="3">
        <v>0.75704584184198753</v>
      </c>
      <c r="G455" s="3">
        <v>19.27</v>
      </c>
      <c r="H455" s="18">
        <f t="shared" si="97"/>
        <v>83.770026084904444</v>
      </c>
      <c r="I455" s="2">
        <f t="shared" si="98"/>
        <v>1.6621691758581996</v>
      </c>
      <c r="J455" s="44">
        <f t="shared" si="99"/>
        <v>1.1884494127917611</v>
      </c>
      <c r="K455" s="45">
        <f t="shared" si="100"/>
        <v>0.28649865735597352</v>
      </c>
      <c r="L455" s="45">
        <f t="shared" si="101"/>
        <v>0.90027616675435063</v>
      </c>
      <c r="M455" s="49">
        <f t="shared" si="102"/>
        <v>1.6745886814369029E-3</v>
      </c>
      <c r="N455" s="44">
        <f t="shared" si="91"/>
        <v>0.37928850858451096</v>
      </c>
      <c r="O455" s="45">
        <f t="shared" si="92"/>
        <v>1.4899521471174171</v>
      </c>
      <c r="P455" s="51">
        <f t="shared" si="93"/>
        <v>2.3702419012255854E-3</v>
      </c>
      <c r="Q455" s="52">
        <f t="shared" si="103"/>
        <v>1.8716108976031536</v>
      </c>
      <c r="R455" s="18">
        <f t="shared" si="94"/>
        <v>18.159820195836161</v>
      </c>
      <c r="S455" s="2">
        <f t="shared" si="95"/>
        <v>5.7611821700251076</v>
      </c>
      <c r="T455" s="18">
        <f t="shared" si="96"/>
        <v>3.3191219996215205E-3</v>
      </c>
    </row>
    <row r="456" spans="1:20">
      <c r="A456" s="11">
        <v>454</v>
      </c>
      <c r="B456" s="26">
        <v>0.14990000000000001</v>
      </c>
      <c r="C456" s="27">
        <v>2.4</v>
      </c>
      <c r="D456" s="28">
        <v>1.1719999999999999</v>
      </c>
      <c r="E456" s="3">
        <v>0.48795599572289899</v>
      </c>
      <c r="F456" s="3">
        <v>0.87645655570867487</v>
      </c>
      <c r="G456" s="3">
        <v>22.63</v>
      </c>
      <c r="H456" s="18">
        <f t="shared" si="97"/>
        <v>86.335854454444188</v>
      </c>
      <c r="I456" s="2">
        <f t="shared" si="98"/>
        <v>1.3058402475075921</v>
      </c>
      <c r="J456" s="44">
        <f t="shared" si="99"/>
        <v>1.1715329096262539</v>
      </c>
      <c r="K456" s="45">
        <f t="shared" si="100"/>
        <v>0.27798416025017503</v>
      </c>
      <c r="L456" s="45">
        <f t="shared" si="101"/>
        <v>0.89181476400021731</v>
      </c>
      <c r="M456" s="49">
        <f t="shared" si="102"/>
        <v>1.7339853758618375E-3</v>
      </c>
      <c r="N456" s="44">
        <f t="shared" si="91"/>
        <v>0.32305835887250006</v>
      </c>
      <c r="O456" s="45">
        <f t="shared" si="92"/>
        <v>1.1333295784667377</v>
      </c>
      <c r="P456" s="51">
        <f t="shared" si="93"/>
        <v>2.0690500106867382E-3</v>
      </c>
      <c r="Q456" s="52">
        <f t="shared" si="103"/>
        <v>1.4584569873499245</v>
      </c>
      <c r="R456" s="18">
        <f t="shared" si="94"/>
        <v>21.413258813779937</v>
      </c>
      <c r="S456" s="2">
        <f t="shared" si="95"/>
        <v>5.3766733814408409</v>
      </c>
      <c r="T456" s="18">
        <f t="shared" si="96"/>
        <v>2.8908616650694489E-3</v>
      </c>
    </row>
    <row r="457" spans="1:20">
      <c r="A457" s="11">
        <v>455</v>
      </c>
      <c r="B457" s="26">
        <v>0.14990000000000001</v>
      </c>
      <c r="C457" s="27">
        <v>2.4</v>
      </c>
      <c r="D457" s="28">
        <v>1.1719999999999999</v>
      </c>
      <c r="E457" s="3">
        <v>0.52611425613316976</v>
      </c>
      <c r="F457" s="3">
        <v>0.81159498636381611</v>
      </c>
      <c r="G457" s="3">
        <v>22.14</v>
      </c>
      <c r="H457" s="18">
        <f t="shared" si="97"/>
        <v>91.071746546257359</v>
      </c>
      <c r="I457" s="2">
        <f t="shared" si="98"/>
        <v>1.4709683761311394</v>
      </c>
      <c r="J457" s="44">
        <f t="shared" si="99"/>
        <v>1.1424047497723471</v>
      </c>
      <c r="K457" s="45">
        <f t="shared" si="100"/>
        <v>0.26352849165805631</v>
      </c>
      <c r="L457" s="45">
        <f t="shared" si="101"/>
        <v>0.87703194721978139</v>
      </c>
      <c r="M457" s="49">
        <f t="shared" si="102"/>
        <v>1.8443108945091519E-3</v>
      </c>
      <c r="N457" s="44">
        <f t="shared" si="91"/>
        <v>0.32925452288739782</v>
      </c>
      <c r="O457" s="45">
        <f t="shared" si="92"/>
        <v>1.2851831258795903</v>
      </c>
      <c r="P457" s="51">
        <f t="shared" si="93"/>
        <v>2.4145788394968298E-3</v>
      </c>
      <c r="Q457" s="52">
        <f t="shared" si="103"/>
        <v>1.6168522276064849</v>
      </c>
      <c r="R457" s="18">
        <f t="shared" si="94"/>
        <v>21.117578629484036</v>
      </c>
      <c r="S457" s="2">
        <f t="shared" si="95"/>
        <v>4.6179827033241381</v>
      </c>
      <c r="T457" s="18">
        <f t="shared" si="96"/>
        <v>2.1325764248200916E-3</v>
      </c>
    </row>
    <row r="458" spans="1:20">
      <c r="A458" s="11">
        <v>456</v>
      </c>
      <c r="B458" s="26">
        <v>0.14990000000000001</v>
      </c>
      <c r="C458" s="27">
        <v>1.931</v>
      </c>
      <c r="D458" s="28">
        <v>1.1719999999999999</v>
      </c>
      <c r="E458" s="3">
        <v>0.66400283425885154</v>
      </c>
      <c r="F458" s="3">
        <v>0.67112979199608347</v>
      </c>
      <c r="G458" s="3">
        <v>17.82</v>
      </c>
      <c r="H458" s="18">
        <f t="shared" si="97"/>
        <v>92.513180477715039</v>
      </c>
      <c r="I458" s="2">
        <f t="shared" si="98"/>
        <v>1.7712360463512433</v>
      </c>
      <c r="J458" s="44">
        <f t="shared" si="99"/>
        <v>1.1340322959464897</v>
      </c>
      <c r="K458" s="45">
        <f t="shared" si="100"/>
        <v>0.25942249392000116</v>
      </c>
      <c r="L458" s="45">
        <f t="shared" si="101"/>
        <v>0.87273173878340471</v>
      </c>
      <c r="M458" s="49">
        <f t="shared" si="102"/>
        <v>1.8780632430838737E-3</v>
      </c>
      <c r="N458" s="44">
        <f t="shared" si="91"/>
        <v>0.37436922379069226</v>
      </c>
      <c r="O458" s="45">
        <f t="shared" si="92"/>
        <v>1.8137200163370955</v>
      </c>
      <c r="P458" s="51">
        <f t="shared" si="93"/>
        <v>3.0057449880822283E-3</v>
      </c>
      <c r="Q458" s="52">
        <f t="shared" si="103"/>
        <v>2.1910949851158699</v>
      </c>
      <c r="R458" s="18">
        <f t="shared" si="94"/>
        <v>16.021948013182328</v>
      </c>
      <c r="S458" s="2">
        <f t="shared" si="95"/>
        <v>10.090078489436992</v>
      </c>
      <c r="T458" s="18">
        <f t="shared" si="96"/>
        <v>1.0180968392299908E-2</v>
      </c>
    </row>
    <row r="459" spans="1:20">
      <c r="A459" s="11">
        <v>457</v>
      </c>
      <c r="B459" s="26">
        <v>0.14990000000000001</v>
      </c>
      <c r="C459" s="27">
        <v>2.2000000000000002</v>
      </c>
      <c r="D459" s="28">
        <v>1.1719999999999999</v>
      </c>
      <c r="E459" s="3">
        <v>0.60729419398821527</v>
      </c>
      <c r="F459" s="3">
        <v>0.74595061717759958</v>
      </c>
      <c r="G459" s="3">
        <v>19.68</v>
      </c>
      <c r="H459" s="18">
        <f t="shared" si="97"/>
        <v>93.443737775653261</v>
      </c>
      <c r="I459" s="2">
        <f t="shared" si="98"/>
        <v>1.7989628207855999</v>
      </c>
      <c r="J459" s="44">
        <f t="shared" si="99"/>
        <v>1.1287410091416574</v>
      </c>
      <c r="K459" s="45">
        <f t="shared" si="100"/>
        <v>0.2568390410240331</v>
      </c>
      <c r="L459" s="45">
        <f t="shared" si="101"/>
        <v>0.87000207319992617</v>
      </c>
      <c r="M459" s="49">
        <f t="shared" si="102"/>
        <v>1.8998949176979778E-3</v>
      </c>
      <c r="N459" s="44">
        <f t="shared" si="91"/>
        <v>0.34394335534951848</v>
      </c>
      <c r="O459" s="45">
        <f t="shared" si="92"/>
        <v>1.4904658603739682</v>
      </c>
      <c r="P459" s="51">
        <f t="shared" si="93"/>
        <v>2.7321509578134514E-3</v>
      </c>
      <c r="Q459" s="52">
        <f t="shared" si="103"/>
        <v>1.8371413666813001</v>
      </c>
      <c r="R459" s="18">
        <f t="shared" si="94"/>
        <v>19.474436493460427</v>
      </c>
      <c r="S459" s="2">
        <f t="shared" si="95"/>
        <v>1.0445300129043327</v>
      </c>
      <c r="T459" s="18">
        <f t="shared" si="96"/>
        <v>1.0910429478579256E-4</v>
      </c>
    </row>
    <row r="460" spans="1:20">
      <c r="A460" s="11">
        <v>458</v>
      </c>
      <c r="B460" s="26">
        <v>1.0200000000000001E-2</v>
      </c>
      <c r="C460" s="27">
        <v>1.2446666666666666</v>
      </c>
      <c r="D460" s="28">
        <v>1</v>
      </c>
      <c r="E460" s="3">
        <v>0.22374674245855355</v>
      </c>
      <c r="F460" s="3">
        <v>0.68874163428730184</v>
      </c>
      <c r="G460" s="30">
        <v>4.4400000000000004</v>
      </c>
      <c r="H460" s="18">
        <f t="shared" si="97"/>
        <v>97.39564083489978</v>
      </c>
      <c r="I460" s="2">
        <f t="shared" si="98"/>
        <v>3.6322299077061575</v>
      </c>
      <c r="J460" s="44">
        <f t="shared" si="99"/>
        <v>1.107205813162301</v>
      </c>
      <c r="K460" s="45">
        <f t="shared" si="100"/>
        <v>0.24641759933263954</v>
      </c>
      <c r="L460" s="45">
        <f t="shared" si="101"/>
        <v>0.85879524503112359</v>
      </c>
      <c r="M460" s="49">
        <f t="shared" si="102"/>
        <v>1.9929687985378477E-3</v>
      </c>
      <c r="N460" s="44">
        <f t="shared" si="91"/>
        <v>0.34953413367937852</v>
      </c>
      <c r="O460" s="45">
        <f t="shared" si="92"/>
        <v>1.7100065997807588</v>
      </c>
      <c r="P460" s="51">
        <f t="shared" si="93"/>
        <v>3.1103176167594161E-3</v>
      </c>
      <c r="Q460" s="52">
        <f t="shared" si="103"/>
        <v>2.0626510510768967</v>
      </c>
      <c r="R460" s="18">
        <f t="shared" si="94"/>
        <v>5.891918813431225</v>
      </c>
      <c r="S460" s="2">
        <f t="shared" si="95"/>
        <v>32.700874176378932</v>
      </c>
      <c r="T460" s="18">
        <f t="shared" si="96"/>
        <v>0.10693471718993663</v>
      </c>
    </row>
    <row r="461" spans="1:20">
      <c r="A461" s="11">
        <v>459</v>
      </c>
      <c r="B461" s="26">
        <v>0.14990000000000001</v>
      </c>
      <c r="C461" s="27">
        <v>2.1636666666666664</v>
      </c>
      <c r="D461" s="28">
        <v>1.1719999999999999</v>
      </c>
      <c r="E461" s="3">
        <v>0.72459571140678802</v>
      </c>
      <c r="F461" s="3">
        <v>0.58039317471029317</v>
      </c>
      <c r="G461" s="3">
        <v>17.5</v>
      </c>
      <c r="H461" s="18">
        <f t="shared" si="97"/>
        <v>99.142481927639892</v>
      </c>
      <c r="I461" s="2">
        <f t="shared" si="98"/>
        <v>2.6185779682823558</v>
      </c>
      <c r="J461" s="44">
        <f t="shared" si="99"/>
        <v>1.0981402547177144</v>
      </c>
      <c r="K461" s="45">
        <f t="shared" si="100"/>
        <v>0.24207584411207936</v>
      </c>
      <c r="L461" s="45">
        <f t="shared" si="101"/>
        <v>0.85403011961723185</v>
      </c>
      <c r="M461" s="49">
        <f t="shared" si="102"/>
        <v>2.0342909884029157E-3</v>
      </c>
      <c r="N461" s="44">
        <f t="shared" si="91"/>
        <v>0.38040680423260531</v>
      </c>
      <c r="O461" s="45">
        <f t="shared" si="92"/>
        <v>2.3383863602235087</v>
      </c>
      <c r="P461" s="51">
        <f t="shared" si="93"/>
        <v>3.7068598244272368E-3</v>
      </c>
      <c r="Q461" s="52">
        <f t="shared" si="103"/>
        <v>2.7225000242805413</v>
      </c>
      <c r="R461" s="18">
        <f t="shared" si="94"/>
        <v>17.162749245547072</v>
      </c>
      <c r="S461" s="2">
        <f t="shared" si="95"/>
        <v>1.9271471683024441</v>
      </c>
      <c r="T461" s="18">
        <f t="shared" si="96"/>
        <v>3.7138962082961289E-4</v>
      </c>
    </row>
    <row r="462" spans="1:20">
      <c r="A462" s="11">
        <v>460</v>
      </c>
      <c r="B462" s="26">
        <v>1.7160000000000002E-2</v>
      </c>
      <c r="C462" s="27">
        <v>0.89200000000000002</v>
      </c>
      <c r="D462" s="28">
        <v>0.81299999999999994</v>
      </c>
      <c r="E462" s="3">
        <v>0.32477692342145598</v>
      </c>
      <c r="F462" s="3">
        <v>0.77325293849309884</v>
      </c>
      <c r="G462" s="1">
        <v>6.52</v>
      </c>
      <c r="H462" s="18">
        <f t="shared" si="97"/>
        <v>100.32427299507674</v>
      </c>
      <c r="I462" s="2">
        <f t="shared" si="98"/>
        <v>0.97103360878711764</v>
      </c>
      <c r="J462" s="44">
        <f t="shared" si="99"/>
        <v>1.0921550101992874</v>
      </c>
      <c r="K462" s="45">
        <f t="shared" si="100"/>
        <v>0.2392242603260904</v>
      </c>
      <c r="L462" s="45">
        <f t="shared" si="101"/>
        <v>0.85086844155082964</v>
      </c>
      <c r="M462" s="49">
        <f t="shared" si="102"/>
        <v>2.0623083223674245E-3</v>
      </c>
      <c r="N462" s="44">
        <f t="shared" si="91"/>
        <v>0.31138608730862338</v>
      </c>
      <c r="O462" s="45">
        <f t="shared" si="92"/>
        <v>1.3707293801723766</v>
      </c>
      <c r="P462" s="51">
        <f t="shared" si="93"/>
        <v>2.8521531442510834E-3</v>
      </c>
      <c r="Q462" s="52">
        <f t="shared" si="103"/>
        <v>1.6849676206252511</v>
      </c>
      <c r="R462" s="18">
        <f t="shared" si="94"/>
        <v>4.949586822439036</v>
      </c>
      <c r="S462" s="2">
        <f t="shared" si="95"/>
        <v>24.086091680382879</v>
      </c>
      <c r="T462" s="18">
        <f t="shared" si="96"/>
        <v>5.8013981243580932E-2</v>
      </c>
    </row>
    <row r="463" spans="1:20">
      <c r="A463" s="11">
        <v>461</v>
      </c>
      <c r="B463" s="26">
        <v>0.14990000000000001</v>
      </c>
      <c r="C463" s="27">
        <v>2.0223333333333335</v>
      </c>
      <c r="D463" s="28">
        <v>1.1719999999999999</v>
      </c>
      <c r="E463" s="3">
        <v>0.8181982353281031</v>
      </c>
      <c r="F463" s="3">
        <v>0.55637177334786525</v>
      </c>
      <c r="G463" s="3">
        <v>17.420000000000002</v>
      </c>
      <c r="H463" s="18">
        <f t="shared" si="97"/>
        <v>111.4378354905606</v>
      </c>
      <c r="I463" s="2">
        <f t="shared" si="98"/>
        <v>2.5587719036318219</v>
      </c>
      <c r="J463" s="44">
        <f t="shared" si="99"/>
        <v>1.041038730351789</v>
      </c>
      <c r="K463" s="45">
        <f t="shared" si="100"/>
        <v>0.21536671000786742</v>
      </c>
      <c r="L463" s="45">
        <f t="shared" si="101"/>
        <v>0.8233439065266277</v>
      </c>
      <c r="M463" s="49">
        <f t="shared" si="102"/>
        <v>2.3281138172937849E-3</v>
      </c>
      <c r="N463" s="44">
        <f t="shared" si="91"/>
        <v>0.34584061484733236</v>
      </c>
      <c r="O463" s="45">
        <f t="shared" si="92"/>
        <v>2.4800146483066006</v>
      </c>
      <c r="P463" s="51">
        <f t="shared" si="93"/>
        <v>4.390516102446609E-3</v>
      </c>
      <c r="Q463" s="52">
        <f t="shared" si="103"/>
        <v>2.8302457792563795</v>
      </c>
      <c r="R463" s="18">
        <f t="shared" si="94"/>
        <v>16.563490449894388</v>
      </c>
      <c r="S463" s="2">
        <f t="shared" si="95"/>
        <v>4.9168171647853809</v>
      </c>
      <c r="T463" s="18">
        <f t="shared" si="96"/>
        <v>2.4175091031928149E-3</v>
      </c>
    </row>
    <row r="464" spans="1:20">
      <c r="A464" s="11">
        <v>462</v>
      </c>
      <c r="B464" s="26">
        <v>1.7160000000000002E-2</v>
      </c>
      <c r="C464" s="27">
        <v>0.86499999999999999</v>
      </c>
      <c r="D464" s="28">
        <v>0.81299999999999994</v>
      </c>
      <c r="E464" s="3">
        <v>0.3906453624438912</v>
      </c>
      <c r="F464" s="3">
        <v>0.83056302075379207</v>
      </c>
      <c r="G464" s="1">
        <v>6.05</v>
      </c>
      <c r="H464" s="18">
        <f t="shared" si="97"/>
        <v>111.9724832158884</v>
      </c>
      <c r="I464" s="2">
        <f t="shared" si="98"/>
        <v>0.89287870586621887</v>
      </c>
      <c r="J464" s="44">
        <f t="shared" si="99"/>
        <v>1.0387907591810479</v>
      </c>
      <c r="K464" s="45">
        <f t="shared" si="100"/>
        <v>0.2143383741318555</v>
      </c>
      <c r="L464" s="45">
        <f t="shared" si="101"/>
        <v>0.8221113817269341</v>
      </c>
      <c r="M464" s="49">
        <f t="shared" si="102"/>
        <v>2.341003322258135E-3</v>
      </c>
      <c r="N464" s="44">
        <f t="shared" si="91"/>
        <v>0.26229501293850005</v>
      </c>
      <c r="O464" s="45">
        <f t="shared" si="92"/>
        <v>1.1658909258037748</v>
      </c>
      <c r="P464" s="51">
        <f t="shared" si="93"/>
        <v>2.9828358871903373E-3</v>
      </c>
      <c r="Q464" s="52">
        <f t="shared" si="103"/>
        <v>1.4311687746294652</v>
      </c>
      <c r="R464" s="18">
        <f t="shared" si="94"/>
        <v>4.7786605465574237</v>
      </c>
      <c r="S464" s="2">
        <f t="shared" si="95"/>
        <v>21.013875263513658</v>
      </c>
      <c r="T464" s="18">
        <f t="shared" si="96"/>
        <v>4.4158295359051115E-2</v>
      </c>
    </row>
    <row r="465" spans="1:20">
      <c r="A465" s="11">
        <v>463</v>
      </c>
      <c r="B465" s="26">
        <v>0.14990000000000001</v>
      </c>
      <c r="C465" s="27">
        <v>1.9536666666666667</v>
      </c>
      <c r="D465" s="28">
        <v>1.1719999999999999</v>
      </c>
      <c r="E465" s="3">
        <v>0.70141470568307307</v>
      </c>
      <c r="F465" s="3">
        <v>0.73646113526580481</v>
      </c>
      <c r="G465" s="3">
        <v>20.45</v>
      </c>
      <c r="H465" s="18">
        <f t="shared" si="97"/>
        <v>112.14867789852225</v>
      </c>
      <c r="I465" s="2">
        <f t="shared" si="98"/>
        <v>1.4631537573347395</v>
      </c>
      <c r="J465" s="44">
        <f t="shared" si="99"/>
        <v>1.0380537756020614</v>
      </c>
      <c r="K465" s="45">
        <f t="shared" si="100"/>
        <v>0.21400163113573575</v>
      </c>
      <c r="L465" s="45">
        <f t="shared" si="101"/>
        <v>0.82170689138526565</v>
      </c>
      <c r="M465" s="49">
        <f t="shared" si="102"/>
        <v>2.3452530810601493E-3</v>
      </c>
      <c r="N465" s="44">
        <f t="shared" si="91"/>
        <v>0.28937858169070951</v>
      </c>
      <c r="O465" s="45">
        <f t="shared" si="92"/>
        <v>1.4614075316145267</v>
      </c>
      <c r="P465" s="51">
        <f t="shared" si="93"/>
        <v>3.4186778964158072E-3</v>
      </c>
      <c r="Q465" s="52">
        <f t="shared" si="103"/>
        <v>1.7542047912016521</v>
      </c>
      <c r="R465" s="18">
        <f t="shared" si="94"/>
        <v>18.676614270835458</v>
      </c>
      <c r="S465" s="2">
        <f t="shared" si="95"/>
        <v>8.671812856550325</v>
      </c>
      <c r="T465" s="18">
        <f t="shared" si="96"/>
        <v>7.5200338219031503E-3</v>
      </c>
    </row>
    <row r="466" spans="1:20">
      <c r="A466" s="11">
        <v>464</v>
      </c>
      <c r="B466" s="26">
        <v>1.7160000000000002E-2</v>
      </c>
      <c r="C466" s="27">
        <v>0.93700000000000006</v>
      </c>
      <c r="D466" s="28">
        <v>0.81299999999999994</v>
      </c>
      <c r="E466" s="3">
        <v>0.30558328998325035</v>
      </c>
      <c r="F466" s="3">
        <v>0.71017367467473902</v>
      </c>
      <c r="G466" s="1">
        <v>7.75</v>
      </c>
      <c r="H466" s="18">
        <f t="shared" si="97"/>
        <v>112.20302531246878</v>
      </c>
      <c r="I466" s="2">
        <f t="shared" si="98"/>
        <v>1.0149977530880403</v>
      </c>
      <c r="J466" s="44">
        <f t="shared" si="99"/>
        <v>1.0378268342919341</v>
      </c>
      <c r="K466" s="45">
        <f t="shared" si="100"/>
        <v>0.21389797586262546</v>
      </c>
      <c r="L466" s="45">
        <f t="shared" si="101"/>
        <v>0.82158229430797736</v>
      </c>
      <c r="M466" s="49">
        <f t="shared" si="102"/>
        <v>2.3465641213314655E-3</v>
      </c>
      <c r="N466" s="44">
        <f t="shared" si="91"/>
        <v>0.29702429249516171</v>
      </c>
      <c r="O466" s="45">
        <f t="shared" si="92"/>
        <v>1.5647145625583454</v>
      </c>
      <c r="P466" s="51">
        <f t="shared" si="93"/>
        <v>3.5516199646292547E-3</v>
      </c>
      <c r="Q466" s="52">
        <f t="shared" si="103"/>
        <v>1.8652904750181363</v>
      </c>
      <c r="R466" s="18">
        <f t="shared" si="94"/>
        <v>5.7169054110277386</v>
      </c>
      <c r="S466" s="2">
        <f t="shared" si="95"/>
        <v>26.233478567384015</v>
      </c>
      <c r="T466" s="18">
        <f t="shared" si="96"/>
        <v>6.8819539774539654E-2</v>
      </c>
    </row>
    <row r="467" spans="1:20">
      <c r="A467" s="11">
        <v>465</v>
      </c>
      <c r="B467" s="26">
        <v>0.14990000000000001</v>
      </c>
      <c r="C467" s="27">
        <v>2.3666666666666667</v>
      </c>
      <c r="D467" s="28">
        <v>1.1719999999999999</v>
      </c>
      <c r="E467" s="3">
        <v>0.63413752059576023</v>
      </c>
      <c r="F467" s="3">
        <v>0.85086437381840918</v>
      </c>
      <c r="G467" s="3">
        <v>24.19</v>
      </c>
      <c r="H467" s="18">
        <f t="shared" si="97"/>
        <v>119.93482269782393</v>
      </c>
      <c r="I467" s="2">
        <f t="shared" si="98"/>
        <v>1.4449026650284191</v>
      </c>
      <c r="J467" s="44">
        <f t="shared" si="99"/>
        <v>1.0072660336762527</v>
      </c>
      <c r="K467" s="45">
        <f t="shared" si="100"/>
        <v>0.20010868787014474</v>
      </c>
      <c r="L467" s="45">
        <f t="shared" si="101"/>
        <v>0.80462333353933591</v>
      </c>
      <c r="M467" s="49">
        <f t="shared" si="102"/>
        <v>2.5340122667720016E-3</v>
      </c>
      <c r="N467" s="44">
        <f t="shared" si="91"/>
        <v>0.23941144462784397</v>
      </c>
      <c r="O467" s="45">
        <f t="shared" si="92"/>
        <v>1.0934635465029627</v>
      </c>
      <c r="P467" s="51">
        <f t="shared" si="93"/>
        <v>3.1363756077638222E-3</v>
      </c>
      <c r="Q467" s="52">
        <f t="shared" si="103"/>
        <v>1.3360113667385705</v>
      </c>
      <c r="R467" s="18">
        <f t="shared" si="94"/>
        <v>25.156492461430048</v>
      </c>
      <c r="S467" s="2">
        <f t="shared" si="95"/>
        <v>3.9954215023978779</v>
      </c>
      <c r="T467" s="18">
        <f t="shared" si="96"/>
        <v>1.5963392981823315E-3</v>
      </c>
    </row>
    <row r="468" spans="1:20">
      <c r="A468" s="11">
        <v>466</v>
      </c>
      <c r="B468" s="26">
        <v>0.14990000000000001</v>
      </c>
      <c r="C468" s="27">
        <v>2.0262500000000001</v>
      </c>
      <c r="D468" s="28">
        <v>1.1719999999999999</v>
      </c>
      <c r="E468" s="3">
        <v>0.76393456106740254</v>
      </c>
      <c r="F468" s="3">
        <v>0.67698972088860565</v>
      </c>
      <c r="G468" s="3">
        <v>21.06</v>
      </c>
      <c r="H468" s="18">
        <f t="shared" si="97"/>
        <v>125.78837421831334</v>
      </c>
      <c r="I468" s="2">
        <f t="shared" si="98"/>
        <v>1.6421186911636216</v>
      </c>
      <c r="J468" s="44">
        <f t="shared" si="99"/>
        <v>0.98618500948276466</v>
      </c>
      <c r="K468" s="45">
        <f t="shared" si="100"/>
        <v>0.19079664674214286</v>
      </c>
      <c r="L468" s="45">
        <f t="shared" si="101"/>
        <v>0.79271125246779151</v>
      </c>
      <c r="M468" s="49">
        <f t="shared" si="102"/>
        <v>2.6771102728302023E-3</v>
      </c>
      <c r="N468" s="44">
        <f t="shared" si="91"/>
        <v>0.27377090366397794</v>
      </c>
      <c r="O468" s="45">
        <f t="shared" si="92"/>
        <v>1.6708621802954167</v>
      </c>
      <c r="P468" s="51">
        <f t="shared" si="93"/>
        <v>4.2488257706762332E-3</v>
      </c>
      <c r="Q468" s="52">
        <f t="shared" si="103"/>
        <v>1.9488819097300709</v>
      </c>
      <c r="R468" s="18">
        <f t="shared" si="94"/>
        <v>19.33160340680864</v>
      </c>
      <c r="S468" s="2">
        <f t="shared" si="95"/>
        <v>8.2070113636816675</v>
      </c>
      <c r="T468" s="18">
        <f t="shared" si="96"/>
        <v>6.7355035523600035E-3</v>
      </c>
    </row>
    <row r="469" spans="1:20">
      <c r="A469" s="11">
        <v>467</v>
      </c>
      <c r="B469" s="26">
        <v>0.14990000000000001</v>
      </c>
      <c r="C469" s="27">
        <v>2.3666666666666667</v>
      </c>
      <c r="D469" s="28">
        <v>1.1719999999999999</v>
      </c>
      <c r="E469" s="3">
        <v>0.6239406119980454</v>
      </c>
      <c r="F469" s="3">
        <v>0.79591083775770632</v>
      </c>
      <c r="G469" s="3">
        <v>25.97</v>
      </c>
      <c r="H469" s="18">
        <f t="shared" si="97"/>
        <v>126.68966362165834</v>
      </c>
      <c r="I469" s="2">
        <f t="shared" si="98"/>
        <v>1.2334633048438572</v>
      </c>
      <c r="J469" s="44">
        <f t="shared" si="99"/>
        <v>0.9830802896675741</v>
      </c>
      <c r="K469" s="45">
        <f t="shared" si="100"/>
        <v>0.18943929057758632</v>
      </c>
      <c r="L469" s="45">
        <f t="shared" si="101"/>
        <v>0.79094176824893703</v>
      </c>
      <c r="M469" s="49">
        <f t="shared" si="102"/>
        <v>2.6992308410507659E-3</v>
      </c>
      <c r="N469" s="44">
        <f t="shared" si="91"/>
        <v>0.24072417880253993</v>
      </c>
      <c r="O469" s="45">
        <f t="shared" si="92"/>
        <v>1.2240910955819706</v>
      </c>
      <c r="P469" s="51">
        <f t="shared" si="93"/>
        <v>3.6139969952407288E-3</v>
      </c>
      <c r="Q469" s="52">
        <f t="shared" si="103"/>
        <v>1.4684292713797511</v>
      </c>
      <c r="R469" s="18">
        <f t="shared" si="94"/>
        <v>23.801731406920727</v>
      </c>
      <c r="S469" s="2">
        <f t="shared" si="95"/>
        <v>8.3491281982259231</v>
      </c>
      <c r="T469" s="18">
        <f t="shared" si="96"/>
        <v>6.9707941670411255E-3</v>
      </c>
    </row>
    <row r="470" spans="1:20">
      <c r="A470" s="11">
        <v>468</v>
      </c>
      <c r="B470" s="26">
        <v>0.14990000000000001</v>
      </c>
      <c r="C470" s="27">
        <v>3.0333333333333337</v>
      </c>
      <c r="D470" s="28">
        <v>1.1719999999999999</v>
      </c>
      <c r="E470" s="3">
        <v>0.55259252541696557</v>
      </c>
      <c r="F470" s="3">
        <v>0.74615816379518329</v>
      </c>
      <c r="G470" s="3">
        <v>29.93</v>
      </c>
      <c r="H470" s="18">
        <f t="shared" si="97"/>
        <v>129.31166446214343</v>
      </c>
      <c r="I470" s="2">
        <f t="shared" si="98"/>
        <v>1.2814328694964745</v>
      </c>
      <c r="J470" s="44">
        <f t="shared" si="99"/>
        <v>0.97424844805927002</v>
      </c>
      <c r="K470" s="45">
        <f t="shared" si="100"/>
        <v>0.18559810593905168</v>
      </c>
      <c r="L470" s="45">
        <f t="shared" si="101"/>
        <v>0.78588662953324473</v>
      </c>
      <c r="M470" s="49">
        <f t="shared" si="102"/>
        <v>2.763712586973738E-3</v>
      </c>
      <c r="N470" s="44">
        <f t="shared" si="91"/>
        <v>0.24848872966263286</v>
      </c>
      <c r="O470" s="45">
        <f t="shared" si="92"/>
        <v>1.3782642996103904</v>
      </c>
      <c r="P470" s="51">
        <f t="shared" si="93"/>
        <v>3.973187788230241E-3</v>
      </c>
      <c r="Q470" s="52">
        <f t="shared" si="103"/>
        <v>1.6307262170612535</v>
      </c>
      <c r="R470" s="18">
        <f t="shared" si="94"/>
        <v>26.531641475456848</v>
      </c>
      <c r="S470" s="2">
        <f t="shared" si="95"/>
        <v>11.354355244046616</v>
      </c>
      <c r="T470" s="18">
        <f t="shared" si="96"/>
        <v>1.2892138300800889E-2</v>
      </c>
    </row>
    <row r="471" spans="1:20">
      <c r="A471" s="11">
        <v>469</v>
      </c>
      <c r="B471" s="26">
        <v>0.14990000000000001</v>
      </c>
      <c r="C471" s="27">
        <v>2.2953333333333332</v>
      </c>
      <c r="D471" s="28">
        <v>1.1719999999999999</v>
      </c>
      <c r="E471" s="3">
        <v>0.65710735128921627</v>
      </c>
      <c r="F471" s="3">
        <v>0.84538145841483203</v>
      </c>
      <c r="G471" s="3">
        <v>25.52</v>
      </c>
      <c r="H471" s="18">
        <f t="shared" si="97"/>
        <v>131.11216075346053</v>
      </c>
      <c r="I471" s="2">
        <f t="shared" si="98"/>
        <v>1.2649220527967291</v>
      </c>
      <c r="J471" s="44">
        <f t="shared" si="99"/>
        <v>0.96835010242806274</v>
      </c>
      <c r="K471" s="45">
        <f t="shared" si="100"/>
        <v>0.18304938201063514</v>
      </c>
      <c r="L471" s="45">
        <f t="shared" si="101"/>
        <v>0.78249261901165135</v>
      </c>
      <c r="M471" s="49">
        <f t="shared" si="102"/>
        <v>2.8081014057762875E-3</v>
      </c>
      <c r="N471" s="44">
        <f t="shared" si="91"/>
        <v>0.22035046297721536</v>
      </c>
      <c r="O471" s="45">
        <f t="shared" si="92"/>
        <v>1.0806583257670495</v>
      </c>
      <c r="P471" s="51">
        <f t="shared" si="93"/>
        <v>3.5029767714427774E-3</v>
      </c>
      <c r="Q471" s="52">
        <f t="shared" si="103"/>
        <v>1.3045117655157075</v>
      </c>
      <c r="R471" s="18">
        <f t="shared" si="94"/>
        <v>25.129772210778416</v>
      </c>
      <c r="S471" s="2">
        <f t="shared" si="95"/>
        <v>1.5291057571378666</v>
      </c>
      <c r="T471" s="18">
        <f t="shared" si="96"/>
        <v>2.3381644165121679E-4</v>
      </c>
    </row>
    <row r="472" spans="1:20">
      <c r="A472" s="11">
        <v>470</v>
      </c>
      <c r="B472" s="26">
        <v>0.14990000000000001</v>
      </c>
      <c r="C472" s="27">
        <v>1.5003333333333331</v>
      </c>
      <c r="D472" s="28">
        <v>1.1719999999999999</v>
      </c>
      <c r="E472" s="3">
        <v>1.0176872032016346</v>
      </c>
      <c r="F472" s="3">
        <v>0.51381811515157871</v>
      </c>
      <c r="G472" s="3">
        <v>17.350000000000001</v>
      </c>
      <c r="H472" s="18">
        <f t="shared" si="97"/>
        <v>138.05106822776972</v>
      </c>
      <c r="I472" s="2">
        <f t="shared" si="98"/>
        <v>1.2388264330330485</v>
      </c>
      <c r="J472" s="44">
        <f t="shared" si="99"/>
        <v>0.94679204230192615</v>
      </c>
      <c r="K472" s="45">
        <f t="shared" si="100"/>
        <v>0.17384870909077305</v>
      </c>
      <c r="L472" s="45">
        <f t="shared" si="101"/>
        <v>0.76996334803088839</v>
      </c>
      <c r="M472" s="49">
        <f t="shared" si="102"/>
        <v>2.9799851802647091E-3</v>
      </c>
      <c r="N472" s="44">
        <f t="shared" si="91"/>
        <v>0.28983064473366044</v>
      </c>
      <c r="O472" s="45">
        <f t="shared" si="92"/>
        <v>2.7935892334662507</v>
      </c>
      <c r="P472" s="51">
        <f t="shared" si="93"/>
        <v>5.9724571328625504E-3</v>
      </c>
      <c r="Q472" s="52">
        <f t="shared" si="103"/>
        <v>3.0893923353327737</v>
      </c>
      <c r="R472" s="18">
        <f t="shared" si="94"/>
        <v>10.986723084453146</v>
      </c>
      <c r="S472" s="2">
        <f t="shared" si="95"/>
        <v>36.67594764003951</v>
      </c>
      <c r="T472" s="18">
        <f t="shared" si="96"/>
        <v>0.13451251352949195</v>
      </c>
    </row>
    <row r="473" spans="1:20">
      <c r="A473" s="11">
        <v>471</v>
      </c>
      <c r="B473" s="26">
        <v>0.14990000000000001</v>
      </c>
      <c r="C473" s="27">
        <v>1.9370000000000001</v>
      </c>
      <c r="D473" s="28">
        <v>1.1719999999999999</v>
      </c>
      <c r="E473" s="3">
        <v>0.82185091955968415</v>
      </c>
      <c r="F473" s="3">
        <v>0.70720833801751593</v>
      </c>
      <c r="G473" s="3">
        <v>21.71</v>
      </c>
      <c r="H473" s="18">
        <f t="shared" si="97"/>
        <v>139.50149045621711</v>
      </c>
      <c r="I473" s="2">
        <f t="shared" si="98"/>
        <v>1.4887266607494287</v>
      </c>
      <c r="J473" s="44">
        <f t="shared" si="99"/>
        <v>0.94250588671475521</v>
      </c>
      <c r="K473" s="45">
        <f t="shared" si="100"/>
        <v>0.17204117261766791</v>
      </c>
      <c r="L473" s="45">
        <f t="shared" si="101"/>
        <v>0.76744864110057009</v>
      </c>
      <c r="M473" s="49">
        <f t="shared" si="102"/>
        <v>3.0160729965173112E-3</v>
      </c>
      <c r="N473" s="44">
        <f t="shared" si="91"/>
        <v>0.23960959975605572</v>
      </c>
      <c r="O473" s="45">
        <f t="shared" si="92"/>
        <v>1.501895799366018</v>
      </c>
      <c r="P473" s="51">
        <f t="shared" si="93"/>
        <v>4.5843472519066812E-3</v>
      </c>
      <c r="Q473" s="52">
        <f t="shared" si="103"/>
        <v>1.7460897463739804</v>
      </c>
      <c r="R473" s="18">
        <f t="shared" si="94"/>
        <v>20.046290767675742</v>
      </c>
      <c r="S473" s="2">
        <f t="shared" si="95"/>
        <v>7.6633313326773758</v>
      </c>
      <c r="T473" s="18">
        <f t="shared" si="96"/>
        <v>5.8726647114394799E-3</v>
      </c>
    </row>
    <row r="474" spans="1:20">
      <c r="A474" s="11">
        <v>472</v>
      </c>
      <c r="B474" s="26">
        <v>0.14990000000000001</v>
      </c>
      <c r="C474" s="27">
        <v>2.4666666666666668</v>
      </c>
      <c r="D474" s="28">
        <v>1.1719999999999999</v>
      </c>
      <c r="E474" s="3">
        <v>0.66858875399196505</v>
      </c>
      <c r="F474" s="3">
        <v>0.86236964590483967</v>
      </c>
      <c r="G474" s="3">
        <v>27.33</v>
      </c>
      <c r="H474" s="18">
        <f t="shared" si="97"/>
        <v>142.86461586267959</v>
      </c>
      <c r="I474" s="2">
        <f t="shared" si="98"/>
        <v>1.2933554655668762</v>
      </c>
      <c r="J474" s="44">
        <f t="shared" si="99"/>
        <v>0.93283873745308377</v>
      </c>
      <c r="K474" s="45">
        <f t="shared" si="100"/>
        <v>0.16799121220518748</v>
      </c>
      <c r="L474" s="45">
        <f t="shared" si="101"/>
        <v>0.76174756848599345</v>
      </c>
      <c r="M474" s="49">
        <f t="shared" si="102"/>
        <v>3.0999567619029306E-3</v>
      </c>
      <c r="N474" s="44">
        <f t="shared" si="91"/>
        <v>0.19839379042085586</v>
      </c>
      <c r="O474" s="45">
        <f t="shared" si="92"/>
        <v>1.0158774243749238</v>
      </c>
      <c r="P474" s="51">
        <f t="shared" si="93"/>
        <v>3.7742420080754228E-3</v>
      </c>
      <c r="Q474" s="52">
        <f t="shared" si="103"/>
        <v>1.2180454568038552</v>
      </c>
      <c r="R474" s="18">
        <f t="shared" si="94"/>
        <v>28.162216634395669</v>
      </c>
      <c r="S474" s="2">
        <f t="shared" si="95"/>
        <v>3.0450663534418991</v>
      </c>
      <c r="T474" s="18">
        <f t="shared" si="96"/>
        <v>9.2724290968639446E-4</v>
      </c>
    </row>
    <row r="475" spans="1:20">
      <c r="A475" s="11">
        <v>473</v>
      </c>
      <c r="B475" s="26">
        <v>0.14990000000000001</v>
      </c>
      <c r="C475" s="27">
        <v>2.2013333333333329</v>
      </c>
      <c r="D475" s="28">
        <v>1.1719999999999999</v>
      </c>
      <c r="E475" s="3">
        <v>0.8079901079653562</v>
      </c>
      <c r="F475" s="3">
        <v>0.69141129138108681</v>
      </c>
      <c r="G475" s="3">
        <v>23.9</v>
      </c>
      <c r="H475" s="18">
        <f t="shared" si="97"/>
        <v>150.98365120877915</v>
      </c>
      <c r="I475" s="2">
        <f t="shared" si="98"/>
        <v>1.6249739799721907</v>
      </c>
      <c r="J475" s="44">
        <f t="shared" si="99"/>
        <v>0.9109432971993503</v>
      </c>
      <c r="K475" s="45">
        <f t="shared" si="100"/>
        <v>0.15895760771351969</v>
      </c>
      <c r="L475" s="45">
        <f t="shared" si="101"/>
        <v>0.74868207384580876</v>
      </c>
      <c r="M475" s="49">
        <f t="shared" si="102"/>
        <v>3.3036156400218053E-3</v>
      </c>
      <c r="N475" s="44">
        <f t="shared" si="91"/>
        <v>0.22488340354786693</v>
      </c>
      <c r="O475" s="45">
        <f t="shared" si="92"/>
        <v>1.5424528383535527</v>
      </c>
      <c r="P475" s="51">
        <f t="shared" si="93"/>
        <v>5.1361273955224593E-3</v>
      </c>
      <c r="Q475" s="52">
        <f t="shared" si="103"/>
        <v>1.772472369296942</v>
      </c>
      <c r="R475" s="18">
        <f t="shared" si="94"/>
        <v>22.883969994946728</v>
      </c>
      <c r="S475" s="2">
        <f t="shared" si="95"/>
        <v>4.2511715692605456</v>
      </c>
      <c r="T475" s="18">
        <f t="shared" si="96"/>
        <v>1.8072459711289172E-3</v>
      </c>
    </row>
    <row r="476" spans="1:20">
      <c r="A476" s="11">
        <v>474</v>
      </c>
      <c r="B476" s="26">
        <v>0.14990000000000001</v>
      </c>
      <c r="C476" s="27">
        <v>2.6</v>
      </c>
      <c r="D476" s="28">
        <v>1.1719999999999999</v>
      </c>
      <c r="E476" s="3">
        <v>0.65865633283474811</v>
      </c>
      <c r="F476" s="3">
        <v>0.7800209355993748</v>
      </c>
      <c r="G476" s="3">
        <v>29.38</v>
      </c>
      <c r="H476" s="18">
        <f t="shared" si="97"/>
        <v>151.29920363428084</v>
      </c>
      <c r="I476" s="2">
        <f t="shared" si="98"/>
        <v>1.2160841516471097</v>
      </c>
      <c r="J476" s="44">
        <f t="shared" si="99"/>
        <v>0.91013063047904508</v>
      </c>
      <c r="K476" s="45">
        <f t="shared" si="100"/>
        <v>0.15862608277841697</v>
      </c>
      <c r="L476" s="45">
        <f t="shared" si="101"/>
        <v>0.7481929846834221</v>
      </c>
      <c r="M476" s="49">
        <f t="shared" si="102"/>
        <v>3.3115630172060487E-3</v>
      </c>
      <c r="N476" s="44">
        <f t="shared" si="91"/>
        <v>0.20500722507928901</v>
      </c>
      <c r="O476" s="45">
        <f t="shared" si="92"/>
        <v>1.2173303823061914</v>
      </c>
      <c r="P476" s="51">
        <f t="shared" si="93"/>
        <v>4.5357495482104835E-3</v>
      </c>
      <c r="Q476" s="52">
        <f t="shared" si="103"/>
        <v>1.4268733569336909</v>
      </c>
      <c r="R476" s="18">
        <f t="shared" si="94"/>
        <v>27.123197817765735</v>
      </c>
      <c r="S476" s="2">
        <f t="shared" si="95"/>
        <v>7.6814233568218651</v>
      </c>
      <c r="T476" s="18">
        <f t="shared" si="96"/>
        <v>5.900426478672849E-3</v>
      </c>
    </row>
    <row r="477" spans="1:20">
      <c r="A477" s="11">
        <v>475</v>
      </c>
      <c r="B477" s="26">
        <v>1.7160000000000002E-2</v>
      </c>
      <c r="C477" s="27">
        <v>0.95099999999999996</v>
      </c>
      <c r="D477" s="28">
        <v>0.81299999999999994</v>
      </c>
      <c r="E477" s="3">
        <v>0.34246533159792691</v>
      </c>
      <c r="F477" s="3">
        <v>0.85956893359563336</v>
      </c>
      <c r="G477" s="1">
        <v>9.3800000000000008</v>
      </c>
      <c r="H477" s="18">
        <f t="shared" si="97"/>
        <v>152.19231182085633</v>
      </c>
      <c r="I477" s="2">
        <f t="shared" si="98"/>
        <v>0.86418599061883572</v>
      </c>
      <c r="J477" s="44">
        <f t="shared" si="99"/>
        <v>0.90784523257797134</v>
      </c>
      <c r="K477" s="45">
        <f t="shared" si="100"/>
        <v>0.15769521937645642</v>
      </c>
      <c r="L477" s="45">
        <f t="shared" si="101"/>
        <v>0.74681594400137652</v>
      </c>
      <c r="M477" s="49">
        <f t="shared" si="102"/>
        <v>3.3340692001383935E-3</v>
      </c>
      <c r="N477" s="44">
        <f t="shared" si="91"/>
        <v>0.18682611740280575</v>
      </c>
      <c r="O477" s="45">
        <f t="shared" si="92"/>
        <v>1.0047965539191577</v>
      </c>
      <c r="P477" s="51">
        <f t="shared" si="93"/>
        <v>4.0755673539381128E-3</v>
      </c>
      <c r="Q477" s="52">
        <f t="shared" si="103"/>
        <v>1.1956982386759016</v>
      </c>
      <c r="R477" s="18">
        <f t="shared" si="94"/>
        <v>7.9743566323640627</v>
      </c>
      <c r="S477" s="2">
        <f t="shared" si="95"/>
        <v>14.985536968400194</v>
      </c>
      <c r="T477" s="18">
        <f t="shared" si="96"/>
        <v>2.2456631823128882E-2</v>
      </c>
    </row>
    <row r="478" spans="1:20">
      <c r="A478" s="11">
        <v>476</v>
      </c>
      <c r="B478" s="26">
        <v>1.7160000000000002E-2</v>
      </c>
      <c r="C478" s="27">
        <v>1.02</v>
      </c>
      <c r="D478" s="28">
        <v>0.81299999999999994</v>
      </c>
      <c r="E478" s="3">
        <v>0.39929423122454921</v>
      </c>
      <c r="F478" s="3">
        <v>0.78804203450657873</v>
      </c>
      <c r="G478" s="1">
        <v>8.81</v>
      </c>
      <c r="H478" s="18">
        <f t="shared" si="97"/>
        <v>166.66415559281876</v>
      </c>
      <c r="I478" s="2">
        <f t="shared" si="98"/>
        <v>1.7132816476452803</v>
      </c>
      <c r="J478" s="44">
        <f t="shared" si="99"/>
        <v>0.8735852305246774</v>
      </c>
      <c r="K478" s="45">
        <f t="shared" si="100"/>
        <v>0.14400216960049275</v>
      </c>
      <c r="L478" s="45">
        <f t="shared" si="101"/>
        <v>0.72588177108879492</v>
      </c>
      <c r="M478" s="49">
        <f t="shared" si="102"/>
        <v>3.7012898353897092E-3</v>
      </c>
      <c r="N478" s="44">
        <f t="shared" si="91"/>
        <v>0.18453042604991512</v>
      </c>
      <c r="O478" s="45">
        <f t="shared" si="92"/>
        <v>1.164660780374146</v>
      </c>
      <c r="P478" s="51">
        <f t="shared" si="93"/>
        <v>5.0117304452641249E-3</v>
      </c>
      <c r="Q478" s="52">
        <f t="shared" si="103"/>
        <v>1.3542029368693254</v>
      </c>
      <c r="R478" s="18">
        <f t="shared" si="94"/>
        <v>9.9094240675227123</v>
      </c>
      <c r="S478" s="2">
        <f t="shared" si="95"/>
        <v>12.479274319213527</v>
      </c>
      <c r="T478" s="18">
        <f t="shared" si="96"/>
        <v>1.5573228753418225E-2</v>
      </c>
    </row>
    <row r="479" spans="1:20">
      <c r="A479" s="11">
        <v>477</v>
      </c>
      <c r="B479" s="26">
        <v>0.14990000000000001</v>
      </c>
      <c r="C479" s="27">
        <v>2.0976666666666701</v>
      </c>
      <c r="D479" s="28">
        <v>1.1719999999999999</v>
      </c>
      <c r="E479" s="3">
        <v>0.82288365454614909</v>
      </c>
      <c r="F479" s="3">
        <v>0.7174200405325768</v>
      </c>
      <c r="G479" s="3">
        <v>25.92</v>
      </c>
      <c r="H479" s="18">
        <f t="shared" si="97"/>
        <v>166.76288959226156</v>
      </c>
      <c r="I479" s="2">
        <f t="shared" si="98"/>
        <v>1.2653282336341394</v>
      </c>
      <c r="J479" s="44">
        <f t="shared" si="99"/>
        <v>0.87336794901683212</v>
      </c>
      <c r="K479" s="45">
        <f t="shared" si="100"/>
        <v>0.14391691136247672</v>
      </c>
      <c r="L479" s="45">
        <f t="shared" si="101"/>
        <v>0.72574722660717061</v>
      </c>
      <c r="M479" s="49">
        <f t="shared" si="102"/>
        <v>3.7038110471848797E-3</v>
      </c>
      <c r="N479" s="44">
        <f t="shared" si="91"/>
        <v>0.19839958987338771</v>
      </c>
      <c r="O479" s="45">
        <f t="shared" si="92"/>
        <v>1.4030576405508528</v>
      </c>
      <c r="P479" s="51">
        <f t="shared" si="93"/>
        <v>5.5480784597578313E-3</v>
      </c>
      <c r="Q479" s="52">
        <f t="shared" si="103"/>
        <v>1.6070053088839984</v>
      </c>
      <c r="R479" s="18">
        <f t="shared" si="94"/>
        <v>23.000005548881468</v>
      </c>
      <c r="S479" s="2">
        <f t="shared" si="95"/>
        <v>11.265410691043725</v>
      </c>
      <c r="T479" s="18">
        <f t="shared" si="96"/>
        <v>1.2690947803788225E-2</v>
      </c>
    </row>
    <row r="480" spans="1:20">
      <c r="A480" s="11">
        <v>478</v>
      </c>
      <c r="B480" s="26">
        <v>0.14990000000000001</v>
      </c>
      <c r="C480" s="27">
        <v>1.8146666666666667</v>
      </c>
      <c r="D480" s="28">
        <v>1.1719999999999999</v>
      </c>
      <c r="E480" s="3">
        <v>1.0361584248694993</v>
      </c>
      <c r="F480" s="3">
        <v>0.74825434314468631</v>
      </c>
      <c r="G480" s="3">
        <v>22.28</v>
      </c>
      <c r="H480" s="18">
        <f t="shared" si="97"/>
        <v>180.49589443322444</v>
      </c>
      <c r="I480" s="2">
        <f t="shared" si="98"/>
        <v>1.4971375278197427</v>
      </c>
      <c r="J480" s="44">
        <f t="shared" si="99"/>
        <v>0.84501527571533142</v>
      </c>
      <c r="K480" s="45">
        <f t="shared" si="100"/>
        <v>0.13296701332383462</v>
      </c>
      <c r="L480" s="45">
        <f t="shared" si="101"/>
        <v>0.70799179909729382</v>
      </c>
      <c r="M480" s="49">
        <f t="shared" si="102"/>
        <v>4.0564632942029786E-3</v>
      </c>
      <c r="N480" s="44">
        <f t="shared" si="91"/>
        <v>0.17763955398584338</v>
      </c>
      <c r="O480" s="45">
        <f t="shared" si="92"/>
        <v>1.2667946044252687</v>
      </c>
      <c r="P480" s="51">
        <f t="shared" si="93"/>
        <v>5.8142265837928669E-3</v>
      </c>
      <c r="Q480" s="52">
        <f t="shared" si="103"/>
        <v>1.4502483849949048</v>
      </c>
      <c r="R480" s="18">
        <f t="shared" si="94"/>
        <v>22.63731111472363</v>
      </c>
      <c r="S480" s="2">
        <f t="shared" si="95"/>
        <v>1.6037303174310096</v>
      </c>
      <c r="T480" s="18">
        <f t="shared" si="96"/>
        <v>2.571950931047367E-4</v>
      </c>
    </row>
    <row r="481" spans="1:20">
      <c r="A481" s="11">
        <v>479</v>
      </c>
      <c r="B481" s="26">
        <v>0.14990000000000001</v>
      </c>
      <c r="C481" s="27">
        <v>2.5666666666666664</v>
      </c>
      <c r="D481" s="28">
        <v>1.1719999999999999</v>
      </c>
      <c r="E481" s="3">
        <v>0.77269397706899867</v>
      </c>
      <c r="F481" s="3">
        <v>0.82988465953820156</v>
      </c>
      <c r="G481" s="3">
        <v>30.07</v>
      </c>
      <c r="H481" s="18">
        <f t="shared" si="97"/>
        <v>181.66318911023836</v>
      </c>
      <c r="I481" s="2">
        <f t="shared" si="98"/>
        <v>1.3301212270350558</v>
      </c>
      <c r="J481" s="44">
        <f t="shared" si="99"/>
        <v>0.84276395767830459</v>
      </c>
      <c r="K481" s="45">
        <f t="shared" si="100"/>
        <v>0.13211262071060595</v>
      </c>
      <c r="L481" s="45">
        <f t="shared" si="101"/>
        <v>0.70656472303224893</v>
      </c>
      <c r="M481" s="49">
        <f t="shared" si="102"/>
        <v>4.0866139354496789E-3</v>
      </c>
      <c r="N481" s="44">
        <f t="shared" si="91"/>
        <v>0.16179283910979242</v>
      </c>
      <c r="O481" s="45">
        <f t="shared" si="92"/>
        <v>1.0274391745185236</v>
      </c>
      <c r="P481" s="51">
        <f t="shared" si="93"/>
        <v>5.212093900864908E-3</v>
      </c>
      <c r="Q481" s="52">
        <f t="shared" si="103"/>
        <v>1.194444107529181</v>
      </c>
      <c r="R481" s="18">
        <f t="shared" si="94"/>
        <v>31.731903442512881</v>
      </c>
      <c r="S481" s="2">
        <f t="shared" si="95"/>
        <v>5.5267823163048897</v>
      </c>
      <c r="T481" s="18">
        <f t="shared" si="96"/>
        <v>3.0545322771820438E-3</v>
      </c>
    </row>
    <row r="482" spans="1:20">
      <c r="A482" s="11">
        <v>480</v>
      </c>
      <c r="B482" s="26">
        <v>0.14990000000000001</v>
      </c>
      <c r="C482" s="27">
        <v>2.0366666666666666</v>
      </c>
      <c r="D482" s="28">
        <v>1.1719999999999999</v>
      </c>
      <c r="E482" s="3">
        <v>0.95643182075119459</v>
      </c>
      <c r="F482" s="3">
        <v>0.67883159307062468</v>
      </c>
      <c r="G482" s="3">
        <v>25.92</v>
      </c>
      <c r="H482" s="18">
        <f t="shared" si="97"/>
        <v>193.82732084334069</v>
      </c>
      <c r="I482" s="2">
        <f t="shared" si="98"/>
        <v>1.3737663419753807</v>
      </c>
      <c r="J482" s="44">
        <f t="shared" si="99"/>
        <v>0.82059927987820735</v>
      </c>
      <c r="K482" s="45">
        <f t="shared" si="100"/>
        <v>0.12382155361574543</v>
      </c>
      <c r="L482" s="45">
        <f t="shared" si="101"/>
        <v>0.69237536645776832</v>
      </c>
      <c r="M482" s="49">
        <f t="shared" si="102"/>
        <v>4.4023598046936388E-3</v>
      </c>
      <c r="N482" s="44">
        <f t="shared" si="91"/>
        <v>0.17735045251673276</v>
      </c>
      <c r="O482" s="45">
        <f t="shared" si="92"/>
        <v>1.5173751205099031</v>
      </c>
      <c r="P482" s="51">
        <f t="shared" si="93"/>
        <v>6.9685804499612604E-3</v>
      </c>
      <c r="Q482" s="52">
        <f t="shared" si="103"/>
        <v>1.7016941534765972</v>
      </c>
      <c r="R482" s="18">
        <f t="shared" si="94"/>
        <v>23.288991355632433</v>
      </c>
      <c r="S482" s="2">
        <f t="shared" si="95"/>
        <v>10.150496313146483</v>
      </c>
      <c r="T482" s="18">
        <f t="shared" si="96"/>
        <v>1.0303257540320035E-2</v>
      </c>
    </row>
    <row r="483" spans="1:20">
      <c r="A483" s="11">
        <v>481</v>
      </c>
      <c r="B483" s="26">
        <v>1.7160000000000002E-2</v>
      </c>
      <c r="C483" s="27">
        <v>0.98099999999999998</v>
      </c>
      <c r="D483" s="28">
        <v>0.81299999999999994</v>
      </c>
      <c r="E483" s="3">
        <v>0.48054648340468964</v>
      </c>
      <c r="F483" s="3">
        <v>0.6924708900239418</v>
      </c>
      <c r="G483" s="1">
        <v>8.57</v>
      </c>
      <c r="H483" s="18">
        <f t="shared" si="97"/>
        <v>195.11447400574991</v>
      </c>
      <c r="I483" s="2">
        <f t="shared" si="98"/>
        <v>1.7684803545411938</v>
      </c>
      <c r="J483" s="44">
        <f t="shared" si="99"/>
        <v>0.81838312025187154</v>
      </c>
      <c r="K483" s="45">
        <f t="shared" si="100"/>
        <v>0.12300471362925507</v>
      </c>
      <c r="L483" s="45">
        <f t="shared" si="101"/>
        <v>0.69094247478106208</v>
      </c>
      <c r="M483" s="49">
        <f t="shared" si="102"/>
        <v>4.4359318415544925E-3</v>
      </c>
      <c r="N483" s="44">
        <f t="shared" si="91"/>
        <v>0.1738377198934529</v>
      </c>
      <c r="O483" s="45">
        <f t="shared" si="92"/>
        <v>1.4553972885426578</v>
      </c>
      <c r="P483" s="51">
        <f t="shared" si="93"/>
        <v>6.8860961765802569E-3</v>
      </c>
      <c r="Q483" s="52">
        <f t="shared" si="103"/>
        <v>1.6361211046126909</v>
      </c>
      <c r="R483" s="18">
        <f t="shared" si="94"/>
        <v>8.909907973750137</v>
      </c>
      <c r="S483" s="2">
        <f t="shared" si="95"/>
        <v>3.9662540694298332</v>
      </c>
      <c r="T483" s="18">
        <f t="shared" si="96"/>
        <v>1.573117134326871E-3</v>
      </c>
    </row>
    <row r="484" spans="1:20">
      <c r="A484" s="11">
        <v>482</v>
      </c>
      <c r="B484" s="26">
        <v>0.14990000000000001</v>
      </c>
      <c r="C484" s="27">
        <v>2.5666666666666664</v>
      </c>
      <c r="D484" s="28">
        <v>1.1719999999999999</v>
      </c>
      <c r="E484" s="3">
        <v>0.7045463725162151</v>
      </c>
      <c r="F484" s="3">
        <v>0.82719823071859888</v>
      </c>
      <c r="G484" s="3">
        <v>36.39</v>
      </c>
      <c r="H484" s="18">
        <f t="shared" si="97"/>
        <v>200.45533425719717</v>
      </c>
      <c r="I484" s="2">
        <f t="shared" si="98"/>
        <v>0.8281252476164721</v>
      </c>
      <c r="J484" s="44">
        <f t="shared" si="99"/>
        <v>0.80942982058165169</v>
      </c>
      <c r="K484" s="45">
        <f t="shared" si="100"/>
        <v>0.11972742002069373</v>
      </c>
      <c r="L484" s="45">
        <f t="shared" si="101"/>
        <v>0.68512684790973044</v>
      </c>
      <c r="M484" s="49">
        <f t="shared" si="102"/>
        <v>4.5755526512273942E-3</v>
      </c>
      <c r="N484" s="44">
        <f t="shared" si="91"/>
        <v>0.14705959790593051</v>
      </c>
      <c r="O484" s="45">
        <f t="shared" si="92"/>
        <v>1.0078575432724317</v>
      </c>
      <c r="P484" s="51">
        <f t="shared" si="93"/>
        <v>5.8581509695255904E-3</v>
      </c>
      <c r="Q484" s="52">
        <f t="shared" si="103"/>
        <v>1.160775292147888</v>
      </c>
      <c r="R484" s="18">
        <f t="shared" si="94"/>
        <v>30.736611702102024</v>
      </c>
      <c r="S484" s="2">
        <f t="shared" si="95"/>
        <v>15.535554542176355</v>
      </c>
      <c r="T484" s="18">
        <f t="shared" si="96"/>
        <v>2.4135345493293638E-2</v>
      </c>
    </row>
    <row r="485" spans="1:20">
      <c r="A485" s="11">
        <v>483</v>
      </c>
      <c r="B485" s="26">
        <v>1.0200000000000001E-2</v>
      </c>
      <c r="C485" s="27">
        <v>1.3036666666666701</v>
      </c>
      <c r="D485" s="28">
        <v>1</v>
      </c>
      <c r="E485" s="3">
        <v>0.23624290268568895</v>
      </c>
      <c r="F485" s="3">
        <v>0.8223448257407161</v>
      </c>
      <c r="G485" s="30">
        <v>8.6999999999999993</v>
      </c>
      <c r="H485" s="18">
        <f t="shared" si="97"/>
        <v>201.5012993495582</v>
      </c>
      <c r="I485" s="2">
        <f t="shared" si="98"/>
        <v>1.2397243489912273</v>
      </c>
      <c r="J485" s="44">
        <f t="shared" si="99"/>
        <v>0.80772059202599955</v>
      </c>
      <c r="K485" s="45">
        <f t="shared" si="100"/>
        <v>0.11910593171096899</v>
      </c>
      <c r="L485" s="45">
        <f t="shared" si="101"/>
        <v>0.68401170478313655</v>
      </c>
      <c r="M485" s="49">
        <f t="shared" si="102"/>
        <v>4.6029555318940112E-3</v>
      </c>
      <c r="N485" s="44">
        <f t="shared" si="91"/>
        <v>0.14707768899173343</v>
      </c>
      <c r="O485" s="45">
        <f t="shared" si="92"/>
        <v>1.0186191902259842</v>
      </c>
      <c r="P485" s="51">
        <f t="shared" si="93"/>
        <v>5.9342787943633454E-3</v>
      </c>
      <c r="Q485" s="52">
        <f t="shared" si="103"/>
        <v>1.1716311580120808</v>
      </c>
      <c r="R485" s="18">
        <f t="shared" si="94"/>
        <v>8.9492442600012243</v>
      </c>
      <c r="S485" s="2">
        <f t="shared" si="95"/>
        <v>2.8648765517382189</v>
      </c>
      <c r="T485" s="18">
        <f t="shared" si="96"/>
        <v>8.2075176566994671E-4</v>
      </c>
    </row>
    <row r="486" spans="1:20">
      <c r="A486" s="11">
        <v>484</v>
      </c>
      <c r="B486" s="26">
        <v>0.14990000000000001</v>
      </c>
      <c r="C486" s="27">
        <v>2.0326666666666666</v>
      </c>
      <c r="D486" s="28">
        <v>1.1719999999999999</v>
      </c>
      <c r="E486" s="3">
        <v>0.9708773839657171</v>
      </c>
      <c r="F486" s="3">
        <v>0.78221505597050345</v>
      </c>
      <c r="G486" s="3">
        <v>27.2</v>
      </c>
      <c r="H486" s="18">
        <f t="shared" si="97"/>
        <v>206.47109804544837</v>
      </c>
      <c r="I486" s="2">
        <f t="shared" si="98"/>
        <v>1.2604966390138388</v>
      </c>
      <c r="J486" s="44">
        <f t="shared" si="99"/>
        <v>0.79978763351496618</v>
      </c>
      <c r="K486" s="45">
        <f t="shared" si="100"/>
        <v>0.11623902922585864</v>
      </c>
      <c r="L486" s="45">
        <f t="shared" si="101"/>
        <v>0.67881518687660358</v>
      </c>
      <c r="M486" s="49">
        <f t="shared" si="102"/>
        <v>4.7334174125039175E-3</v>
      </c>
      <c r="N486" s="44">
        <f t="shared" si="91"/>
        <v>0.14987805509031105</v>
      </c>
      <c r="O486" s="45">
        <f t="shared" si="92"/>
        <v>1.1211079541829834</v>
      </c>
      <c r="P486" s="51">
        <f t="shared" si="93"/>
        <v>6.4629114747483769E-3</v>
      </c>
      <c r="Q486" s="52">
        <f t="shared" si="103"/>
        <v>1.2774489207480426</v>
      </c>
      <c r="R486" s="18">
        <f t="shared" si="94"/>
        <v>27.018919549265469</v>
      </c>
      <c r="S486" s="2">
        <f t="shared" si="95"/>
        <v>0.66573695122989074</v>
      </c>
      <c r="T486" s="18">
        <f t="shared" si="96"/>
        <v>4.4320568823286985E-5</v>
      </c>
    </row>
    <row r="487" spans="1:20">
      <c r="A487" s="11">
        <v>485</v>
      </c>
      <c r="B487" s="26">
        <v>1.0200000000000001E-2</v>
      </c>
      <c r="C487" s="27">
        <v>1.667</v>
      </c>
      <c r="D487" s="28">
        <v>1</v>
      </c>
      <c r="E487" s="3">
        <v>0.22692811798560739</v>
      </c>
      <c r="F487" s="3">
        <v>0.60210109674963919</v>
      </c>
      <c r="G487" s="30">
        <v>9.89</v>
      </c>
      <c r="H487" s="18">
        <f t="shared" si="97"/>
        <v>220.03128302722126</v>
      </c>
      <c r="I487" s="2">
        <f t="shared" si="98"/>
        <v>2.0240876082089163</v>
      </c>
      <c r="J487" s="44">
        <f t="shared" si="99"/>
        <v>0.77960072068588238</v>
      </c>
      <c r="K487" s="45">
        <f t="shared" si="100"/>
        <v>0.10907539905146502</v>
      </c>
      <c r="L487" s="45">
        <f t="shared" si="101"/>
        <v>0.66543382633542403</v>
      </c>
      <c r="M487" s="49">
        <f t="shared" si="102"/>
        <v>5.0914952989932569E-3</v>
      </c>
      <c r="N487" s="44">
        <f t="shared" si="91"/>
        <v>0.16803143885745372</v>
      </c>
      <c r="O487" s="45">
        <f t="shared" si="92"/>
        <v>1.892399066276665</v>
      </c>
      <c r="P487" s="51">
        <f t="shared" si="93"/>
        <v>8.9940836681875105E-3</v>
      </c>
      <c r="Q487" s="52">
        <f t="shared" si="103"/>
        <v>2.0694245888023062</v>
      </c>
      <c r="R487" s="18">
        <f t="shared" si="94"/>
        <v>9.7810649344089651</v>
      </c>
      <c r="S487" s="2">
        <f t="shared" si="95"/>
        <v>1.1014667906070321</v>
      </c>
      <c r="T487" s="18">
        <f t="shared" si="96"/>
        <v>1.2132290908101557E-4</v>
      </c>
    </row>
    <row r="488" spans="1:20">
      <c r="A488" s="11">
        <v>486</v>
      </c>
      <c r="B488" s="26">
        <v>1.7160000000000002E-2</v>
      </c>
      <c r="C488" s="27">
        <v>1.1399999999999999</v>
      </c>
      <c r="D488" s="28">
        <v>0.81299999999999994</v>
      </c>
      <c r="E488" s="3">
        <v>0.39576046863158304</v>
      </c>
      <c r="F488" s="3">
        <v>0.85527217027897906</v>
      </c>
      <c r="G488" s="1">
        <v>12.5</v>
      </c>
      <c r="H488" s="18">
        <f t="shared" si="97"/>
        <v>234.37737543522508</v>
      </c>
      <c r="I488" s="2">
        <f t="shared" si="98"/>
        <v>1.332531047291325</v>
      </c>
      <c r="J488" s="44">
        <f t="shared" si="99"/>
        <v>0.76027988631391252</v>
      </c>
      <c r="K488" s="45">
        <f t="shared" si="100"/>
        <v>0.10239896216703256</v>
      </c>
      <c r="L488" s="45">
        <f t="shared" si="101"/>
        <v>0.65240741862873863</v>
      </c>
      <c r="M488" s="49">
        <f t="shared" si="102"/>
        <v>5.4735055181412478E-3</v>
      </c>
      <c r="N488" s="44">
        <f t="shared" si="91"/>
        <v>0.12190497959597414</v>
      </c>
      <c r="O488" s="45">
        <f t="shared" si="92"/>
        <v>0.90277829689718125</v>
      </c>
      <c r="P488" s="51">
        <f t="shared" si="93"/>
        <v>6.7320524686743325E-3</v>
      </c>
      <c r="Q488" s="52">
        <f t="shared" si="103"/>
        <v>1.0314153289618297</v>
      </c>
      <c r="R488" s="18">
        <f t="shared" si="94"/>
        <v>14.207965390234977</v>
      </c>
      <c r="S488" s="2">
        <f t="shared" si="95"/>
        <v>13.663723121879812</v>
      </c>
      <c r="T488" s="18">
        <f t="shared" si="96"/>
        <v>1.8669732955139299E-2</v>
      </c>
    </row>
    <row r="489" spans="1:20">
      <c r="A489" s="11">
        <v>487</v>
      </c>
      <c r="B489" s="26">
        <v>1.7160000000000002E-2</v>
      </c>
      <c r="C489" s="27">
        <v>1.2270000000000001</v>
      </c>
      <c r="D489" s="28">
        <v>0.81299999999999994</v>
      </c>
      <c r="E489" s="3">
        <v>0.41524512612734271</v>
      </c>
      <c r="F489" s="3">
        <v>0.69037757102456643</v>
      </c>
      <c r="G489" s="1">
        <v>12.78</v>
      </c>
      <c r="H489" s="18">
        <f t="shared" si="97"/>
        <v>251.42511624596432</v>
      </c>
      <c r="I489" s="2">
        <f t="shared" si="98"/>
        <v>1.69340319783881</v>
      </c>
      <c r="J489" s="44">
        <f t="shared" si="99"/>
        <v>0.7396134037095391</v>
      </c>
      <c r="K489" s="45">
        <f t="shared" si="100"/>
        <v>9.5455857228365623E-2</v>
      </c>
      <c r="L489" s="45">
        <f t="shared" si="101"/>
        <v>0.63822614378552101</v>
      </c>
      <c r="M489" s="49">
        <f t="shared" si="102"/>
        <v>5.9314026956524442E-3</v>
      </c>
      <c r="N489" s="44">
        <f t="shared" si="91"/>
        <v>0.13518268143147447</v>
      </c>
      <c r="O489" s="45">
        <f t="shared" si="92"/>
        <v>1.3882050038187816</v>
      </c>
      <c r="P489" s="51">
        <f t="shared" si="93"/>
        <v>9.2351864296590768E-3</v>
      </c>
      <c r="Q489" s="52">
        <f t="shared" si="103"/>
        <v>1.5326228716799153</v>
      </c>
      <c r="R489" s="18">
        <f t="shared" si="94"/>
        <v>13.433630247361728</v>
      </c>
      <c r="S489" s="2">
        <f t="shared" si="95"/>
        <v>5.114477678886769</v>
      </c>
      <c r="T489" s="18">
        <f t="shared" si="96"/>
        <v>2.6157881927830993E-3</v>
      </c>
    </row>
    <row r="490" spans="1:20">
      <c r="A490" s="11">
        <v>488</v>
      </c>
      <c r="B490" s="26">
        <v>1.7160000000000002E-2</v>
      </c>
      <c r="C490" s="27">
        <v>1.379</v>
      </c>
      <c r="D490" s="28">
        <v>0.81299999999999994</v>
      </c>
      <c r="E490" s="3">
        <v>0.34635313013562302</v>
      </c>
      <c r="F490" s="3">
        <v>0.82099401708374198</v>
      </c>
      <c r="G490" s="1">
        <v>16.89</v>
      </c>
      <c r="H490" s="18">
        <f t="shared" si="97"/>
        <v>277.15456009186579</v>
      </c>
      <c r="I490" s="2">
        <f t="shared" si="98"/>
        <v>1.1055883337042878</v>
      </c>
      <c r="J490" s="44">
        <f t="shared" si="99"/>
        <v>0.71228100263999361</v>
      </c>
      <c r="K490" s="45">
        <f t="shared" si="100"/>
        <v>8.6594281515862292E-2</v>
      </c>
      <c r="L490" s="45">
        <f t="shared" si="101"/>
        <v>0.61905681053056461</v>
      </c>
      <c r="M490" s="49">
        <f t="shared" si="102"/>
        <v>6.629910593566499E-3</v>
      </c>
      <c r="N490" s="44">
        <f t="shared" si="91"/>
        <v>0.10708900038957193</v>
      </c>
      <c r="O490" s="45">
        <f t="shared" si="92"/>
        <v>0.94133389284272473</v>
      </c>
      <c r="P490" s="51">
        <f t="shared" si="93"/>
        <v>8.5640214427104965E-3</v>
      </c>
      <c r="Q490" s="52">
        <f t="shared" si="103"/>
        <v>1.0569869146750073</v>
      </c>
      <c r="R490" s="18">
        <f t="shared" si="94"/>
        <v>17.27394640547994</v>
      </c>
      <c r="S490" s="2">
        <f t="shared" si="95"/>
        <v>2.2732173207811681</v>
      </c>
      <c r="T490" s="18">
        <f t="shared" si="96"/>
        <v>5.1675169874995132E-4</v>
      </c>
    </row>
    <row r="491" spans="1:20">
      <c r="A491" s="11">
        <v>489</v>
      </c>
      <c r="B491" s="26">
        <v>1.0200000000000001E-2</v>
      </c>
      <c r="C491" s="27">
        <v>1.6</v>
      </c>
      <c r="D491" s="28">
        <v>1</v>
      </c>
      <c r="E491" s="3">
        <v>0.2181724342899837</v>
      </c>
      <c r="F491" s="3">
        <v>0.87002237548943751</v>
      </c>
      <c r="G491" s="30">
        <v>13.178000000000001</v>
      </c>
      <c r="H491" s="18">
        <f t="shared" si="97"/>
        <v>281.87022932092208</v>
      </c>
      <c r="I491" s="2">
        <f t="shared" si="98"/>
        <v>0.98596129214872463</v>
      </c>
      <c r="J491" s="44">
        <f t="shared" si="99"/>
        <v>0.70770073149552482</v>
      </c>
      <c r="K491" s="45">
        <f t="shared" si="100"/>
        <v>8.5145565240502596E-2</v>
      </c>
      <c r="L491" s="45">
        <f t="shared" si="101"/>
        <v>0.61579633301540015</v>
      </c>
      <c r="M491" s="49">
        <f t="shared" si="102"/>
        <v>6.7588332396221308E-3</v>
      </c>
      <c r="N491" s="44">
        <f t="shared" si="91"/>
        <v>9.9683236785962928E-2</v>
      </c>
      <c r="O491" s="45">
        <f t="shared" si="92"/>
        <v>0.8283533797568513</v>
      </c>
      <c r="P491" s="51">
        <f t="shared" si="93"/>
        <v>8.1394147591485767E-3</v>
      </c>
      <c r="Q491" s="52">
        <f t="shared" si="103"/>
        <v>0.93617603130196281</v>
      </c>
      <c r="R491" s="18">
        <f t="shared" si="94"/>
        <v>13.523860333254159</v>
      </c>
      <c r="S491" s="2">
        <f t="shared" si="95"/>
        <v>2.6245282535601646</v>
      </c>
      <c r="T491" s="18">
        <f t="shared" si="96"/>
        <v>6.8881485537355687E-4</v>
      </c>
    </row>
    <row r="492" spans="1:20">
      <c r="A492" s="11">
        <v>490</v>
      </c>
      <c r="B492" s="26">
        <v>0.14990000000000001</v>
      </c>
      <c r="C492" s="27">
        <v>2.31</v>
      </c>
      <c r="D492" s="28">
        <v>1.1719999999999999</v>
      </c>
      <c r="E492" s="3">
        <v>1.0355111946415936</v>
      </c>
      <c r="F492" s="3">
        <v>0.79004307485385838</v>
      </c>
      <c r="G492" s="3">
        <v>36.58</v>
      </c>
      <c r="H492" s="18">
        <f t="shared" si="97"/>
        <v>296.15868855228604</v>
      </c>
      <c r="I492" s="2">
        <f t="shared" si="98"/>
        <v>0.98285576725355583</v>
      </c>
      <c r="J492" s="44">
        <f t="shared" si="99"/>
        <v>0.69452747041763607</v>
      </c>
      <c r="K492" s="45">
        <f t="shared" si="100"/>
        <v>8.1037635996159083E-2</v>
      </c>
      <c r="L492" s="45">
        <f t="shared" si="101"/>
        <v>0.60633877091449784</v>
      </c>
      <c r="M492" s="49">
        <f t="shared" si="102"/>
        <v>7.1510635069792841E-3</v>
      </c>
      <c r="N492" s="44">
        <f t="shared" si="91"/>
        <v>0.10362390319029663</v>
      </c>
      <c r="O492" s="45">
        <f t="shared" si="92"/>
        <v>1.0049203104886892</v>
      </c>
      <c r="P492" s="51">
        <f t="shared" si="93"/>
        <v>9.6552276189050094E-3</v>
      </c>
      <c r="Q492" s="52">
        <f t="shared" si="103"/>
        <v>1.1181994412978908</v>
      </c>
      <c r="R492" s="18">
        <f t="shared" si="94"/>
        <v>34.294854201102616</v>
      </c>
      <c r="S492" s="2">
        <f t="shared" si="95"/>
        <v>6.2469814075926253</v>
      </c>
      <c r="T492" s="18">
        <f t="shared" si="96"/>
        <v>3.9024776706807936E-3</v>
      </c>
    </row>
    <row r="493" spans="1:20">
      <c r="A493" s="11">
        <v>491</v>
      </c>
      <c r="B493" s="26">
        <v>1.0200000000000001E-2</v>
      </c>
      <c r="C493" s="27">
        <v>1.6583333333333332</v>
      </c>
      <c r="D493" s="28">
        <v>1</v>
      </c>
      <c r="E493" s="3">
        <v>0.23311688914515891</v>
      </c>
      <c r="F493" s="3">
        <v>0.76084103001887726</v>
      </c>
      <c r="G493" s="30">
        <v>13.07</v>
      </c>
      <c r="H493" s="18">
        <f t="shared" si="97"/>
        <v>298.70958246345361</v>
      </c>
      <c r="I493" s="2">
        <f t="shared" si="98"/>
        <v>1.1751035899502724</v>
      </c>
      <c r="J493" s="44">
        <f t="shared" si="99"/>
        <v>0.69228022299757386</v>
      </c>
      <c r="K493" s="45">
        <f t="shared" si="100"/>
        <v>8.0345597895026821E-2</v>
      </c>
      <c r="L493" s="45">
        <f t="shared" si="101"/>
        <v>0.60471329273171737</v>
      </c>
      <c r="M493" s="49">
        <f t="shared" si="102"/>
        <v>7.2213323708297163E-3</v>
      </c>
      <c r="N493" s="44">
        <f t="shared" si="91"/>
        <v>0.10594877731065676</v>
      </c>
      <c r="O493" s="45">
        <f t="shared" si="92"/>
        <v>1.087237029010953</v>
      </c>
      <c r="P493" s="51">
        <f t="shared" si="93"/>
        <v>1.016587783412186E-2</v>
      </c>
      <c r="Q493" s="52">
        <f t="shared" si="103"/>
        <v>1.2033516841557315</v>
      </c>
      <c r="R493" s="18">
        <f t="shared" si="94"/>
        <v>12.915683053636553</v>
      </c>
      <c r="S493" s="2">
        <f t="shared" si="95"/>
        <v>1.180695840577259</v>
      </c>
      <c r="T493" s="18">
        <f t="shared" si="96"/>
        <v>1.3940426679564399E-4</v>
      </c>
    </row>
    <row r="494" spans="1:20">
      <c r="A494" s="11">
        <v>492</v>
      </c>
      <c r="B494" s="26">
        <v>1.7160000000000002E-2</v>
      </c>
      <c r="C494" s="27">
        <v>0.98599999999999999</v>
      </c>
      <c r="D494" s="28">
        <v>0.81299999999999994</v>
      </c>
      <c r="E494" s="3">
        <v>0.48800570507100782</v>
      </c>
      <c r="F494" s="3">
        <v>0.79672871936370659</v>
      </c>
      <c r="G494" s="1">
        <v>13.22</v>
      </c>
      <c r="H494" s="18">
        <f t="shared" si="97"/>
        <v>305.65367117158985</v>
      </c>
      <c r="I494" s="2">
        <f t="shared" si="98"/>
        <v>0.77718657563425309</v>
      </c>
      <c r="J494" s="44">
        <f t="shared" si="99"/>
        <v>0.68631241425689515</v>
      </c>
      <c r="K494" s="45">
        <f t="shared" si="100"/>
        <v>7.8520241252154704E-2</v>
      </c>
      <c r="L494" s="45">
        <f t="shared" si="101"/>
        <v>0.60037919036347454</v>
      </c>
      <c r="M494" s="49">
        <f t="shared" si="102"/>
        <v>7.4129826412658939E-3</v>
      </c>
      <c r="N494" s="44">
        <f t="shared" si="91"/>
        <v>9.9689772829010342E-2</v>
      </c>
      <c r="O494" s="45">
        <f t="shared" si="92"/>
        <v>0.97924824919783338</v>
      </c>
      <c r="P494" s="51">
        <f t="shared" si="93"/>
        <v>9.9136322541506471E-3</v>
      </c>
      <c r="Q494" s="52">
        <f t="shared" si="103"/>
        <v>1.0888516542809943</v>
      </c>
      <c r="R494" s="18">
        <f t="shared" si="94"/>
        <v>11.168883031384206</v>
      </c>
      <c r="S494" s="2">
        <f t="shared" si="95"/>
        <v>15.515256948682254</v>
      </c>
      <c r="T494" s="18">
        <f t="shared" si="96"/>
        <v>2.4072319818363299E-2</v>
      </c>
    </row>
    <row r="495" spans="1:20">
      <c r="A495" s="11">
        <v>493</v>
      </c>
      <c r="B495" s="26">
        <v>1.0200000000000001E-2</v>
      </c>
      <c r="C495" s="27">
        <v>1.4766666666666666</v>
      </c>
      <c r="D495" s="28">
        <v>1</v>
      </c>
      <c r="E495" s="3">
        <v>0.24449244559607058</v>
      </c>
      <c r="F495" s="3">
        <v>0.78817176309760117</v>
      </c>
      <c r="G495" s="30">
        <v>13.12</v>
      </c>
      <c r="H495" s="18">
        <f t="shared" si="97"/>
        <v>314.48440060984763</v>
      </c>
      <c r="I495" s="2">
        <f t="shared" si="98"/>
        <v>0.88556470978629531</v>
      </c>
      <c r="J495" s="44">
        <f t="shared" si="99"/>
        <v>0.67902355440501772</v>
      </c>
      <c r="K495" s="45">
        <f t="shared" si="100"/>
        <v>7.6315391012906325E-2</v>
      </c>
      <c r="L495" s="45">
        <f t="shared" si="101"/>
        <v>0.59505071308339086</v>
      </c>
      <c r="M495" s="49">
        <f t="shared" si="102"/>
        <v>7.6574503087205471E-3</v>
      </c>
      <c r="N495" s="44">
        <f t="shared" si="91"/>
        <v>9.778024277090791E-2</v>
      </c>
      <c r="O495" s="45">
        <f t="shared" si="92"/>
        <v>0.99533292770712367</v>
      </c>
      <c r="P495" s="51">
        <f t="shared" si="93"/>
        <v>1.0366645090825631E-2</v>
      </c>
      <c r="Q495" s="52">
        <f t="shared" si="103"/>
        <v>1.103479815568857</v>
      </c>
      <c r="R495" s="18">
        <f t="shared" si="94"/>
        <v>11.753353242623859</v>
      </c>
      <c r="S495" s="2">
        <f t="shared" si="95"/>
        <v>10.416514919025456</v>
      </c>
      <c r="T495" s="18">
        <f t="shared" si="96"/>
        <v>1.085037830582799E-2</v>
      </c>
    </row>
    <row r="496" spans="1:20">
      <c r="A496" s="11">
        <v>494</v>
      </c>
      <c r="B496" s="26">
        <v>1.7160000000000002E-2</v>
      </c>
      <c r="C496" s="27">
        <v>1.26</v>
      </c>
      <c r="D496" s="28">
        <v>0.81299999999999994</v>
      </c>
      <c r="E496" s="3">
        <v>0.42875683219829902</v>
      </c>
      <c r="F496" s="3">
        <v>0.67150460460691019</v>
      </c>
      <c r="G496" s="1">
        <v>15.53</v>
      </c>
      <c r="H496" s="18">
        <f t="shared" si="97"/>
        <v>315.46833333823895</v>
      </c>
      <c r="I496" s="2">
        <f t="shared" si="98"/>
        <v>1.2784768357587903</v>
      </c>
      <c r="J496" s="44">
        <f t="shared" si="99"/>
        <v>0.67823128719311276</v>
      </c>
      <c r="K496" s="45">
        <f t="shared" si="100"/>
        <v>7.6077366453981526E-2</v>
      </c>
      <c r="L496" s="45">
        <f t="shared" si="101"/>
        <v>0.59446918082931033</v>
      </c>
      <c r="M496" s="49">
        <f t="shared" si="102"/>
        <v>7.6847399098208561E-3</v>
      </c>
      <c r="N496" s="44">
        <f t="shared" si="91"/>
        <v>0.10974631314750827</v>
      </c>
      <c r="O496" s="45">
        <f t="shared" si="92"/>
        <v>1.4062197442129916</v>
      </c>
      <c r="P496" s="51">
        <f t="shared" si="93"/>
        <v>1.2292446253017827E-2</v>
      </c>
      <c r="Q496" s="52">
        <f t="shared" si="103"/>
        <v>1.5282585036135177</v>
      </c>
      <c r="R496" s="18">
        <f t="shared" si="94"/>
        <v>14.204288253615028</v>
      </c>
      <c r="S496" s="2">
        <f t="shared" si="95"/>
        <v>8.5364568344170753</v>
      </c>
      <c r="T496" s="18">
        <f t="shared" si="96"/>
        <v>7.2871095285865989E-3</v>
      </c>
    </row>
    <row r="497" spans="1:20">
      <c r="A497" s="11">
        <v>495</v>
      </c>
      <c r="B497" s="26">
        <v>1.0200000000000001E-2</v>
      </c>
      <c r="C497" s="27">
        <v>1.8890333333333336</v>
      </c>
      <c r="D497" s="28">
        <v>1</v>
      </c>
      <c r="E497" s="3">
        <v>0.21766418288588218</v>
      </c>
      <c r="F497" s="3">
        <v>0.80581683229526402</v>
      </c>
      <c r="G497" s="30">
        <v>15</v>
      </c>
      <c r="H497" s="18">
        <f t="shared" si="97"/>
        <v>320.09438659688556</v>
      </c>
      <c r="I497" s="2">
        <f t="shared" si="98"/>
        <v>1.1249422843923214</v>
      </c>
      <c r="J497" s="44">
        <f t="shared" si="99"/>
        <v>0.67455768878887035</v>
      </c>
      <c r="K497" s="45">
        <f t="shared" si="100"/>
        <v>7.497788466445264E-2</v>
      </c>
      <c r="L497" s="45">
        <f t="shared" si="101"/>
        <v>0.59176662609449382</v>
      </c>
      <c r="M497" s="49">
        <f t="shared" si="102"/>
        <v>7.8131780299238469E-3</v>
      </c>
      <c r="N497" s="44">
        <f t="shared" si="91"/>
        <v>9.4265918423151018E-2</v>
      </c>
      <c r="O497" s="45">
        <f t="shared" si="92"/>
        <v>0.94463795795141048</v>
      </c>
      <c r="P497" s="51">
        <f t="shared" si="93"/>
        <v>1.0313912674990195E-2</v>
      </c>
      <c r="Q497" s="52">
        <f t="shared" si="103"/>
        <v>1.0492177890495518</v>
      </c>
      <c r="R497" s="18">
        <f t="shared" si="94"/>
        <v>15.531863212660548</v>
      </c>
      <c r="S497" s="2">
        <f t="shared" si="95"/>
        <v>3.5457547510703216</v>
      </c>
      <c r="T497" s="18">
        <f t="shared" si="96"/>
        <v>1.2572376754737757E-3</v>
      </c>
    </row>
    <row r="498" spans="1:20">
      <c r="A498" s="11">
        <v>496</v>
      </c>
      <c r="B498" s="26">
        <v>1.0200000000000001E-2</v>
      </c>
      <c r="C498" s="27">
        <v>1.4139999999999999</v>
      </c>
      <c r="D498" s="28">
        <v>1</v>
      </c>
      <c r="E498" s="3">
        <v>0.28027187505674411</v>
      </c>
      <c r="F498" s="3">
        <v>0.63791119496629578</v>
      </c>
      <c r="G498" s="30">
        <v>12.19</v>
      </c>
      <c r="H498" s="18">
        <f t="shared" si="97"/>
        <v>334.95236832761867</v>
      </c>
      <c r="I498" s="2">
        <f t="shared" si="98"/>
        <v>1.0213631690584586</v>
      </c>
      <c r="J498" s="44">
        <f t="shared" si="99"/>
        <v>0.66330112802763985</v>
      </c>
      <c r="K498" s="45">
        <f t="shared" si="100"/>
        <v>7.1651978816658121E-2</v>
      </c>
      <c r="L498" s="45">
        <f t="shared" si="101"/>
        <v>0.58342200470864969</v>
      </c>
      <c r="M498" s="49">
        <f t="shared" si="102"/>
        <v>8.227144502332048E-3</v>
      </c>
      <c r="N498" s="44">
        <f t="shared" si="91"/>
        <v>0.10674638714184906</v>
      </c>
      <c r="O498" s="45">
        <f t="shared" si="92"/>
        <v>1.5541714897391152</v>
      </c>
      <c r="P498" s="51">
        <f t="shared" si="93"/>
        <v>1.380769414640139E-2</v>
      </c>
      <c r="Q498" s="52">
        <f t="shared" si="103"/>
        <v>1.6747255710273656</v>
      </c>
      <c r="R498" s="18">
        <f t="shared" si="94"/>
        <v>9.5196718085432934</v>
      </c>
      <c r="S498" s="2">
        <f t="shared" si="95"/>
        <v>21.905891644435656</v>
      </c>
      <c r="T498" s="18">
        <f t="shared" si="96"/>
        <v>4.7986808873775579E-2</v>
      </c>
    </row>
    <row r="499" spans="1:20">
      <c r="A499" s="11">
        <v>497</v>
      </c>
      <c r="B499" s="26">
        <v>1.0200000000000001E-2</v>
      </c>
      <c r="C499" s="27">
        <v>1.7629999999999999</v>
      </c>
      <c r="D499" s="28">
        <v>1</v>
      </c>
      <c r="E499" s="3">
        <v>0.2635592429941368</v>
      </c>
      <c r="F499" s="3">
        <v>0.70818592688164672</v>
      </c>
      <c r="G499" s="30">
        <v>13.68</v>
      </c>
      <c r="H499" s="18">
        <f t="shared" si="97"/>
        <v>353.47945530978342</v>
      </c>
      <c r="I499" s="2">
        <f t="shared" si="98"/>
        <v>1.405524235796487</v>
      </c>
      <c r="J499" s="44">
        <f t="shared" si="99"/>
        <v>0.65031586529836194</v>
      </c>
      <c r="K499" s="45">
        <f t="shared" si="100"/>
        <v>6.789644953754613E-2</v>
      </c>
      <c r="L499" s="45">
        <f t="shared" si="101"/>
        <v>0.57367313619046645</v>
      </c>
      <c r="M499" s="49">
        <f t="shared" si="102"/>
        <v>8.7462795703493329E-3</v>
      </c>
      <c r="N499" s="44">
        <f t="shared" si="91"/>
        <v>9.447025321055455E-2</v>
      </c>
      <c r="O499" s="45">
        <f t="shared" si="92"/>
        <v>1.2235627779489369</v>
      </c>
      <c r="P499" s="51">
        <f t="shared" si="93"/>
        <v>1.3275530684320294E-2</v>
      </c>
      <c r="Q499" s="52">
        <f t="shared" si="103"/>
        <v>1.3313085618438116</v>
      </c>
      <c r="R499" s="18">
        <f t="shared" si="94"/>
        <v>14.056134500752217</v>
      </c>
      <c r="S499" s="2">
        <f t="shared" si="95"/>
        <v>2.7495212043290715</v>
      </c>
      <c r="T499" s="18">
        <f t="shared" si="96"/>
        <v>7.5598668530551887E-4</v>
      </c>
    </row>
    <row r="500" spans="1:20">
      <c r="A500" s="11">
        <v>498</v>
      </c>
      <c r="B500" s="26">
        <v>1.0200000000000001E-2</v>
      </c>
      <c r="C500" s="27">
        <v>1.488</v>
      </c>
      <c r="D500" s="28">
        <v>1</v>
      </c>
      <c r="E500" s="3">
        <v>0.26742041992920884</v>
      </c>
      <c r="F500" s="3">
        <v>0.70774786324309369</v>
      </c>
      <c r="G500" s="30">
        <v>14.08</v>
      </c>
      <c r="H500" s="18">
        <f t="shared" si="97"/>
        <v>369.14505025522158</v>
      </c>
      <c r="I500" s="2">
        <f t="shared" si="98"/>
        <v>0.86102710426264362</v>
      </c>
      <c r="J500" s="44">
        <f t="shared" si="99"/>
        <v>0.64014197881946888</v>
      </c>
      <c r="K500" s="45">
        <f t="shared" si="100"/>
        <v>6.5015093615387085E-2</v>
      </c>
      <c r="L500" s="45">
        <f t="shared" si="101"/>
        <v>0.56593926219032065</v>
      </c>
      <c r="M500" s="49">
        <f t="shared" si="102"/>
        <v>9.1876230137610381E-3</v>
      </c>
      <c r="N500" s="44">
        <f t="shared" si="91"/>
        <v>9.0500745406936089E-2</v>
      </c>
      <c r="O500" s="45">
        <f t="shared" si="92"/>
        <v>1.214065228787214</v>
      </c>
      <c r="P500" s="51">
        <f t="shared" si="93"/>
        <v>1.3954161919632791E-2</v>
      </c>
      <c r="Q500" s="52">
        <f t="shared" si="103"/>
        <v>1.3185201361137828</v>
      </c>
      <c r="R500" s="18">
        <f t="shared" si="94"/>
        <v>11.378045939063911</v>
      </c>
      <c r="S500" s="2">
        <f t="shared" si="95"/>
        <v>19.190014637330176</v>
      </c>
      <c r="T500" s="18">
        <f t="shared" si="96"/>
        <v>3.6825666178094643E-2</v>
      </c>
    </row>
    <row r="501" spans="1:20">
      <c r="A501" s="11">
        <v>499</v>
      </c>
      <c r="B501" s="26">
        <v>1.0200000000000001E-2</v>
      </c>
      <c r="C501" s="27">
        <v>1.895</v>
      </c>
      <c r="D501" s="28">
        <v>1</v>
      </c>
      <c r="E501" s="3">
        <v>0.24560441014306061</v>
      </c>
      <c r="F501" s="3">
        <v>0.6768386647062995</v>
      </c>
      <c r="G501" s="30">
        <v>15.375</v>
      </c>
      <c r="H501" s="18">
        <f t="shared" si="97"/>
        <v>370.21252999505458</v>
      </c>
      <c r="I501" s="2">
        <f t="shared" si="98"/>
        <v>1.2162887541672829</v>
      </c>
      <c r="J501" s="44">
        <f t="shared" si="99"/>
        <v>0.63947338912371943</v>
      </c>
      <c r="K501" s="45">
        <f t="shared" si="100"/>
        <v>6.4827627526060777E-2</v>
      </c>
      <c r="L501" s="45">
        <f t="shared" si="101"/>
        <v>0.56542798864198585</v>
      </c>
      <c r="M501" s="49">
        <f t="shared" si="102"/>
        <v>9.2177729556728854E-3</v>
      </c>
      <c r="N501" s="44">
        <f t="shared" si="91"/>
        <v>9.3033774742281208E-2</v>
      </c>
      <c r="O501" s="45">
        <f t="shared" si="92"/>
        <v>1.3391077493682002</v>
      </c>
      <c r="P501" s="51">
        <f t="shared" si="93"/>
        <v>1.4632633020868115E-2</v>
      </c>
      <c r="Q501" s="52">
        <f t="shared" si="103"/>
        <v>1.4467741571313495</v>
      </c>
      <c r="R501" s="18">
        <f t="shared" si="94"/>
        <v>14.097207711112466</v>
      </c>
      <c r="S501" s="2">
        <f t="shared" si="95"/>
        <v>8.3108441553660768</v>
      </c>
      <c r="T501" s="18">
        <f t="shared" si="96"/>
        <v>6.907013057478247E-3</v>
      </c>
    </row>
    <row r="502" spans="1:20">
      <c r="A502" s="11">
        <v>500</v>
      </c>
      <c r="B502" s="26">
        <v>1.7160000000000002E-2</v>
      </c>
      <c r="C502" s="27">
        <v>1.2090000000000001</v>
      </c>
      <c r="D502" s="28">
        <v>0.81299999999999994</v>
      </c>
      <c r="E502" s="3">
        <v>0.45339357097918936</v>
      </c>
      <c r="F502" s="3">
        <v>0.86232824525558172</v>
      </c>
      <c r="G502" s="1">
        <v>17.71</v>
      </c>
      <c r="H502" s="18">
        <f t="shared" si="97"/>
        <v>380.42336337294245</v>
      </c>
      <c r="I502" s="2">
        <f t="shared" si="98"/>
        <v>0.92098089154221474</v>
      </c>
      <c r="J502" s="44">
        <f t="shared" si="99"/>
        <v>0.63322752802760174</v>
      </c>
      <c r="K502" s="45">
        <f t="shared" si="100"/>
        <v>6.3087607940819218E-2</v>
      </c>
      <c r="L502" s="45">
        <f t="shared" si="101"/>
        <v>0.5606332782025234</v>
      </c>
      <c r="M502" s="49">
        <f t="shared" si="102"/>
        <v>9.5066418842590511E-3</v>
      </c>
      <c r="N502" s="44">
        <f t="shared" si="91"/>
        <v>7.4508523915454067E-2</v>
      </c>
      <c r="O502" s="45">
        <f t="shared" si="92"/>
        <v>0.77855526419364707</v>
      </c>
      <c r="P502" s="51">
        <f t="shared" si="93"/>
        <v>1.1575158686717772E-2</v>
      </c>
      <c r="Q502" s="52">
        <f t="shared" si="103"/>
        <v>0.86463894679581887</v>
      </c>
      <c r="R502" s="18">
        <f t="shared" si="94"/>
        <v>18.27790745114746</v>
      </c>
      <c r="S502" s="2">
        <f t="shared" si="95"/>
        <v>3.2067049754232571</v>
      </c>
      <c r="T502" s="18">
        <f t="shared" si="96"/>
        <v>1.0282956799404273E-3</v>
      </c>
    </row>
    <row r="503" spans="1:20">
      <c r="A503" s="11">
        <v>501</v>
      </c>
      <c r="B503" s="26">
        <v>1.7160000000000002E-2</v>
      </c>
      <c r="C503" s="27">
        <v>1.1890000000000001</v>
      </c>
      <c r="D503" s="28">
        <v>0.81299999999999994</v>
      </c>
      <c r="E503" s="3">
        <v>0.4684531466470096</v>
      </c>
      <c r="F503" s="3">
        <v>0.85715962141439495</v>
      </c>
      <c r="G503" s="1">
        <v>18.25</v>
      </c>
      <c r="H503" s="18">
        <f t="shared" si="97"/>
        <v>405.04408217298032</v>
      </c>
      <c r="I503" s="2">
        <f t="shared" si="98"/>
        <v>0.85083523405635197</v>
      </c>
      <c r="J503" s="44">
        <f t="shared" si="99"/>
        <v>0.61919548819824843</v>
      </c>
      <c r="K503" s="45">
        <f t="shared" si="100"/>
        <v>5.9252809894776909E-2</v>
      </c>
      <c r="L503" s="45">
        <f t="shared" si="101"/>
        <v>0.54973613350855588</v>
      </c>
      <c r="M503" s="49">
        <f t="shared" si="102"/>
        <v>1.0206544794915723E-2</v>
      </c>
      <c r="N503" s="44">
        <f t="shared" si="91"/>
        <v>7.0389899295243752E-2</v>
      </c>
      <c r="O503" s="45">
        <f t="shared" si="92"/>
        <v>0.77589936905547474</v>
      </c>
      <c r="P503" s="51">
        <f t="shared" si="93"/>
        <v>1.2519543488920185E-2</v>
      </c>
      <c r="Q503" s="52">
        <f t="shared" si="103"/>
        <v>0.85880881183963864</v>
      </c>
      <c r="R503" s="18">
        <f t="shared" si="94"/>
        <v>18.165081719424805</v>
      </c>
      <c r="S503" s="2">
        <f t="shared" si="95"/>
        <v>0.46530564698737059</v>
      </c>
      <c r="T503" s="18">
        <f t="shared" si="96"/>
        <v>2.1650934511833556E-5</v>
      </c>
    </row>
    <row r="504" spans="1:20">
      <c r="A504" s="11">
        <v>502</v>
      </c>
      <c r="B504" s="26">
        <v>1.7160000000000002E-2</v>
      </c>
      <c r="C504" s="27">
        <v>1.21</v>
      </c>
      <c r="D504" s="28">
        <v>0.81299999999999994</v>
      </c>
      <c r="E504" s="3">
        <v>0.48660804411631631</v>
      </c>
      <c r="F504" s="3">
        <v>0.74080816393411619</v>
      </c>
      <c r="G504" s="1">
        <v>17.62</v>
      </c>
      <c r="H504" s="18">
        <f t="shared" si="97"/>
        <v>406.217332660191</v>
      </c>
      <c r="I504" s="2">
        <f t="shared" si="98"/>
        <v>1.0010947434364073</v>
      </c>
      <c r="J504" s="44">
        <f t="shared" si="99"/>
        <v>0.61856035371977913</v>
      </c>
      <c r="K504" s="45">
        <f t="shared" si="100"/>
        <v>5.9081673947370641E-2</v>
      </c>
      <c r="L504" s="45">
        <f t="shared" si="101"/>
        <v>0.54923866880916161</v>
      </c>
      <c r="M504" s="49">
        <f t="shared" si="102"/>
        <v>1.0240010963246766E-2</v>
      </c>
      <c r="N504" s="44">
        <f t="shared" si="91"/>
        <v>7.9537391106989735E-2</v>
      </c>
      <c r="O504" s="45">
        <f t="shared" si="92"/>
        <v>1.0744033351652671</v>
      </c>
      <c r="P504" s="51">
        <f t="shared" si="93"/>
        <v>1.4834373413567871E-2</v>
      </c>
      <c r="Q504" s="52">
        <f t="shared" si="103"/>
        <v>1.1687750996858246</v>
      </c>
      <c r="R504" s="18">
        <f t="shared" si="94"/>
        <v>16.307148244695135</v>
      </c>
      <c r="S504" s="2">
        <f t="shared" si="95"/>
        <v>7.4509180210264816</v>
      </c>
      <c r="T504" s="18">
        <f t="shared" si="96"/>
        <v>5.5516179356057179E-3</v>
      </c>
    </row>
    <row r="505" spans="1:20">
      <c r="A505" s="11">
        <v>503</v>
      </c>
      <c r="B505" s="26">
        <v>1.0200000000000001E-2</v>
      </c>
      <c r="C505" s="27">
        <v>1.889</v>
      </c>
      <c r="D505" s="28">
        <v>1</v>
      </c>
      <c r="E505" s="3">
        <v>0.2580709428685849</v>
      </c>
      <c r="F505" s="3">
        <v>0.8697394625320467</v>
      </c>
      <c r="G505" s="1">
        <v>16.329999999999998</v>
      </c>
      <c r="H505" s="18">
        <f t="shared" si="97"/>
        <v>413.1665193180383</v>
      </c>
      <c r="I505" s="2">
        <f t="shared" si="98"/>
        <v>1.125320535011413</v>
      </c>
      <c r="J505" s="44">
        <f t="shared" si="99"/>
        <v>0.61485675782831695</v>
      </c>
      <c r="K505" s="45">
        <f t="shared" si="100"/>
        <v>5.808795940100317E-2</v>
      </c>
      <c r="L505" s="45">
        <f t="shared" si="101"/>
        <v>0.54633036311054151</v>
      </c>
      <c r="M505" s="49">
        <f t="shared" si="102"/>
        <v>1.0438435316772365E-2</v>
      </c>
      <c r="N505" s="44">
        <f t="shared" si="91"/>
        <v>6.8027806643313149E-2</v>
      </c>
      <c r="O505" s="45">
        <f t="shared" si="92"/>
        <v>0.74700135575447024</v>
      </c>
      <c r="P505" s="51">
        <f t="shared" si="93"/>
        <v>1.2575711135643809E-2</v>
      </c>
      <c r="Q505" s="52">
        <f t="shared" si="103"/>
        <v>0.82760487353342727</v>
      </c>
      <c r="R505" s="18">
        <f t="shared" si="94"/>
        <v>19.04200991798659</v>
      </c>
      <c r="S505" s="2">
        <f t="shared" si="95"/>
        <v>16.607531647192847</v>
      </c>
      <c r="T505" s="18">
        <f t="shared" si="96"/>
        <v>2.7581010741251195E-2</v>
      </c>
    </row>
    <row r="506" spans="1:20">
      <c r="A506" s="11">
        <v>504</v>
      </c>
      <c r="B506" s="26">
        <v>1.0200000000000001E-2</v>
      </c>
      <c r="C506" s="27">
        <v>1.46715</v>
      </c>
      <c r="D506" s="28">
        <v>1</v>
      </c>
      <c r="E506" s="3">
        <v>0.28773474740305371</v>
      </c>
      <c r="F506" s="3">
        <v>0.86643644117963292</v>
      </c>
      <c r="G506" s="30">
        <v>15.5</v>
      </c>
      <c r="H506" s="18">
        <f t="shared" si="97"/>
        <v>437.24397889679727</v>
      </c>
      <c r="I506" s="2">
        <f t="shared" si="98"/>
        <v>0.73180102277682491</v>
      </c>
      <c r="J506" s="44">
        <f t="shared" si="99"/>
        <v>0.60274787223119564</v>
      </c>
      <c r="K506" s="45">
        <f t="shared" si="100"/>
        <v>5.48892635652845E-2</v>
      </c>
      <c r="L506" s="45">
        <f t="shared" si="101"/>
        <v>0.53673008543987377</v>
      </c>
      <c r="M506" s="49">
        <f t="shared" si="102"/>
        <v>1.1128523226037352E-2</v>
      </c>
      <c r="N506" s="44">
        <f t="shared" si="91"/>
        <v>6.4524193370571428E-2</v>
      </c>
      <c r="O506" s="45">
        <f t="shared" si="92"/>
        <v>0.74197543763083207</v>
      </c>
      <c r="P506" s="51">
        <f t="shared" si="93"/>
        <v>1.3470570750556868E-2</v>
      </c>
      <c r="Q506" s="52">
        <f t="shared" si="103"/>
        <v>0.81997020175196045</v>
      </c>
      <c r="R506" s="18">
        <f t="shared" si="94"/>
        <v>14.642969884030014</v>
      </c>
      <c r="S506" s="2">
        <f t="shared" si="95"/>
        <v>5.5292265546450681</v>
      </c>
      <c r="T506" s="18">
        <f t="shared" si="96"/>
        <v>3.0572346292592175E-3</v>
      </c>
    </row>
    <row r="507" spans="1:20">
      <c r="A507" s="11">
        <v>505</v>
      </c>
      <c r="B507" s="26">
        <v>1.0200000000000001E-2</v>
      </c>
      <c r="C507" s="27">
        <v>1.2766666666666666</v>
      </c>
      <c r="D507" s="28">
        <v>1</v>
      </c>
      <c r="E507" s="3">
        <v>0.39113583907567884</v>
      </c>
      <c r="F507" s="3">
        <v>0.80009166029774603</v>
      </c>
      <c r="G507" s="30">
        <v>11.97</v>
      </c>
      <c r="H507" s="18">
        <f t="shared" si="97"/>
        <v>459.009411150576</v>
      </c>
      <c r="I507" s="2">
        <f t="shared" si="98"/>
        <v>0.98787931569878906</v>
      </c>
      <c r="J507" s="44">
        <f t="shared" si="99"/>
        <v>0.5926727516621686</v>
      </c>
      <c r="K507" s="45">
        <f t="shared" si="100"/>
        <v>5.2286509637875171E-2</v>
      </c>
      <c r="L507" s="45">
        <f t="shared" si="101"/>
        <v>0.52863065385584007</v>
      </c>
      <c r="M507" s="49">
        <f t="shared" si="102"/>
        <v>1.1755588168453263E-2</v>
      </c>
      <c r="N507" s="44">
        <f t="shared" si="91"/>
        <v>6.6144031885719087E-2</v>
      </c>
      <c r="O507" s="45">
        <f t="shared" si="92"/>
        <v>0.87772531985079716</v>
      </c>
      <c r="P507" s="51">
        <f t="shared" si="93"/>
        <v>1.5645723832536994E-2</v>
      </c>
      <c r="Q507" s="52">
        <f t="shared" si="103"/>
        <v>0.95951507556905324</v>
      </c>
      <c r="R507" s="18">
        <f t="shared" si="94"/>
        <v>12.145634150670531</v>
      </c>
      <c r="S507" s="2">
        <f t="shared" si="95"/>
        <v>1.4672861375984192</v>
      </c>
      <c r="T507" s="18">
        <f t="shared" si="96"/>
        <v>2.1529286095884871E-4</v>
      </c>
    </row>
    <row r="508" spans="1:20">
      <c r="A508" s="11">
        <v>506</v>
      </c>
      <c r="B508" s="26">
        <v>1.7160000000000002E-2</v>
      </c>
      <c r="C508" s="27">
        <v>1.292</v>
      </c>
      <c r="D508" s="28">
        <v>0.81299999999999994</v>
      </c>
      <c r="E508" s="3">
        <v>0.5085995267171225</v>
      </c>
      <c r="F508" s="3">
        <v>0.72717636583534218</v>
      </c>
      <c r="G508" s="1">
        <v>19.170000000000002</v>
      </c>
      <c r="H508" s="18">
        <f t="shared" si="97"/>
        <v>461.92485022068553</v>
      </c>
      <c r="I508" s="2">
        <f t="shared" si="98"/>
        <v>1.0665579021566507</v>
      </c>
      <c r="J508" s="44">
        <f t="shared" si="99"/>
        <v>0.5913803778451785</v>
      </c>
      <c r="K508" s="45">
        <f t="shared" si="100"/>
        <v>5.1956503289515496E-2</v>
      </c>
      <c r="L508" s="45">
        <f t="shared" si="101"/>
        <v>0.5275840719942706</v>
      </c>
      <c r="M508" s="49">
        <f t="shared" si="102"/>
        <v>1.1839802561392434E-2</v>
      </c>
      <c r="N508" s="44">
        <f t="shared" si="91"/>
        <v>7.0923626298229431E-2</v>
      </c>
      <c r="O508" s="45">
        <f t="shared" si="92"/>
        <v>1.0892129838919626</v>
      </c>
      <c r="P508" s="51">
        <f t="shared" si="93"/>
        <v>1.7489570828364522E-2</v>
      </c>
      <c r="Q508" s="52">
        <f t="shared" si="103"/>
        <v>1.1776261810185564</v>
      </c>
      <c r="R508" s="18">
        <f t="shared" si="94"/>
        <v>18.243602689767101</v>
      </c>
      <c r="S508" s="2">
        <f t="shared" si="95"/>
        <v>4.8325368295925948</v>
      </c>
      <c r="T508" s="18">
        <f t="shared" si="96"/>
        <v>2.3353412209368846E-3</v>
      </c>
    </row>
    <row r="509" spans="1:20">
      <c r="A509" s="11">
        <v>507</v>
      </c>
      <c r="B509" s="26">
        <v>1.0200000000000001E-2</v>
      </c>
      <c r="C509" s="27">
        <v>2.1720000000000002</v>
      </c>
      <c r="D509" s="28">
        <v>1</v>
      </c>
      <c r="E509" s="3">
        <v>0.33821879602830324</v>
      </c>
      <c r="F509" s="3">
        <v>0.50146631886465687</v>
      </c>
      <c r="G509" s="30">
        <v>13.96</v>
      </c>
      <c r="H509" s="18">
        <f t="shared" si="97"/>
        <v>462.89552868187388</v>
      </c>
      <c r="I509" s="2">
        <f t="shared" si="98"/>
        <v>2.6604938437506886</v>
      </c>
      <c r="J509" s="44">
        <f t="shared" si="99"/>
        <v>0.59095294591733727</v>
      </c>
      <c r="K509" s="45">
        <f t="shared" si="100"/>
        <v>5.1847552013175875E-2</v>
      </c>
      <c r="L509" s="45">
        <f t="shared" si="101"/>
        <v>0.52723754146390356</v>
      </c>
      <c r="M509" s="49">
        <f t="shared" si="102"/>
        <v>1.1867852440257927E-2</v>
      </c>
      <c r="N509" s="44">
        <f t="shared" si="91"/>
        <v>8.7365114831221627E-2</v>
      </c>
      <c r="O509" s="45">
        <f t="shared" si="92"/>
        <v>2.5366463789154627</v>
      </c>
      <c r="P509" s="51">
        <f t="shared" si="93"/>
        <v>2.4209289737732818E-2</v>
      </c>
      <c r="Q509" s="52">
        <f t="shared" si="103"/>
        <v>2.6482207834844171</v>
      </c>
      <c r="R509" s="18">
        <f t="shared" si="94"/>
        <v>13.9923111036512</v>
      </c>
      <c r="S509" s="2">
        <f t="shared" si="95"/>
        <v>0.23145489721489687</v>
      </c>
      <c r="T509" s="18">
        <f t="shared" si="96"/>
        <v>5.3571369444758471E-6</v>
      </c>
    </row>
    <row r="510" spans="1:20">
      <c r="A510" s="11">
        <v>508</v>
      </c>
      <c r="B510" s="26">
        <v>1.0200000000000001E-2</v>
      </c>
      <c r="C510" s="27">
        <v>2.1139999999999999</v>
      </c>
      <c r="D510" s="28">
        <v>1</v>
      </c>
      <c r="E510" s="3">
        <v>0.27087734662298585</v>
      </c>
      <c r="F510" s="3">
        <v>0.81166928112036962</v>
      </c>
      <c r="G510" s="1">
        <v>17.86</v>
      </c>
      <c r="H510" s="18">
        <f t="shared" si="97"/>
        <v>474.30092261632615</v>
      </c>
      <c r="I510" s="2">
        <f t="shared" si="98"/>
        <v>1.2373789179386774</v>
      </c>
      <c r="J510" s="44">
        <f t="shared" si="99"/>
        <v>0.58603462391420347</v>
      </c>
      <c r="K510" s="45">
        <f t="shared" si="100"/>
        <v>5.0600787085995615E-2</v>
      </c>
      <c r="L510" s="45">
        <f t="shared" si="101"/>
        <v>0.52323598963159079</v>
      </c>
      <c r="M510" s="49">
        <f t="shared" si="102"/>
        <v>1.2197847196617118E-2</v>
      </c>
      <c r="N510" s="44">
        <f t="shared" si="91"/>
        <v>6.3215913807219373E-2</v>
      </c>
      <c r="O510" s="45">
        <f t="shared" si="92"/>
        <v>0.84260833227939158</v>
      </c>
      <c r="P510" s="51">
        <f t="shared" si="93"/>
        <v>1.5967771424562641E-2</v>
      </c>
      <c r="Q510" s="52">
        <f t="shared" si="103"/>
        <v>0.92179201751117357</v>
      </c>
      <c r="R510" s="18">
        <f t="shared" si="94"/>
        <v>20.692660826193265</v>
      </c>
      <c r="S510" s="2">
        <f t="shared" si="95"/>
        <v>15.860362968607312</v>
      </c>
      <c r="T510" s="18">
        <f t="shared" si="96"/>
        <v>2.5155111349597012E-2</v>
      </c>
    </row>
    <row r="511" spans="1:20">
      <c r="A511" s="11">
        <v>509</v>
      </c>
      <c r="B511" s="26">
        <v>1.0200000000000001E-2</v>
      </c>
      <c r="C511" s="27">
        <v>1.9569999999999999</v>
      </c>
      <c r="D511" s="28">
        <v>1</v>
      </c>
      <c r="E511" s="3">
        <v>0.24462467696884138</v>
      </c>
      <c r="F511" s="3">
        <v>0.85702613158732477</v>
      </c>
      <c r="G511" s="1">
        <v>19.82</v>
      </c>
      <c r="H511" s="18">
        <f t="shared" si="97"/>
        <v>475.33932328651326</v>
      </c>
      <c r="I511" s="2">
        <f t="shared" si="98"/>
        <v>0.77949376666438142</v>
      </c>
      <c r="J511" s="44">
        <f t="shared" si="99"/>
        <v>0.58559612727312227</v>
      </c>
      <c r="K511" s="45">
        <f t="shared" si="100"/>
        <v>5.0490247333343119E-2</v>
      </c>
      <c r="L511" s="45">
        <f t="shared" si="101"/>
        <v>0.52287795145935978</v>
      </c>
      <c r="M511" s="49">
        <f t="shared" si="102"/>
        <v>1.2227928480419278E-2</v>
      </c>
      <c r="N511" s="44">
        <f t="shared" si="91"/>
        <v>5.998937356263781E-2</v>
      </c>
      <c r="O511" s="45">
        <f t="shared" si="92"/>
        <v>0.74378905080655133</v>
      </c>
      <c r="P511" s="51">
        <f t="shared" si="93"/>
        <v>1.5001874905699621E-2</v>
      </c>
      <c r="Q511" s="52">
        <f t="shared" si="103"/>
        <v>0.81878029927488871</v>
      </c>
      <c r="R511" s="18">
        <f t="shared" si="94"/>
        <v>19.338655690683279</v>
      </c>
      <c r="S511" s="2">
        <f t="shared" si="95"/>
        <v>2.4285787553820462</v>
      </c>
      <c r="T511" s="18">
        <f t="shared" si="96"/>
        <v>5.8979947710930086E-4</v>
      </c>
    </row>
    <row r="512" spans="1:20">
      <c r="A512" s="11">
        <v>510</v>
      </c>
      <c r="B512" s="26">
        <v>1.0200000000000001E-2</v>
      </c>
      <c r="C512" s="27">
        <v>1.478</v>
      </c>
      <c r="D512" s="28">
        <v>1</v>
      </c>
      <c r="E512" s="3">
        <v>0.35285933802362351</v>
      </c>
      <c r="F512" s="3">
        <v>0.74894930764173107</v>
      </c>
      <c r="G512" s="30">
        <v>14</v>
      </c>
      <c r="H512" s="18">
        <f t="shared" si="97"/>
        <v>484.31673846379698</v>
      </c>
      <c r="I512" s="2">
        <f t="shared" si="98"/>
        <v>1.1255924834514388</v>
      </c>
      <c r="J512" s="44">
        <f t="shared" si="99"/>
        <v>0.58186736699271246</v>
      </c>
      <c r="K512" s="45">
        <f t="shared" si="100"/>
        <v>4.9554347586923259E-2</v>
      </c>
      <c r="L512" s="45">
        <f t="shared" si="101"/>
        <v>0.51982477451636777</v>
      </c>
      <c r="M512" s="49">
        <f t="shared" si="102"/>
        <v>1.2488244889421506E-2</v>
      </c>
      <c r="N512" s="44">
        <f t="shared" si="91"/>
        <v>6.6155566626327142E-2</v>
      </c>
      <c r="O512" s="45">
        <f t="shared" si="92"/>
        <v>1.0077256217657209</v>
      </c>
      <c r="P512" s="51">
        <f t="shared" si="93"/>
        <v>1.7881922441631011E-2</v>
      </c>
      <c r="Q512" s="52">
        <f t="shared" si="103"/>
        <v>1.0917631108336792</v>
      </c>
      <c r="R512" s="18">
        <f t="shared" si="94"/>
        <v>14.215247312494215</v>
      </c>
      <c r="S512" s="2">
        <f t="shared" si="95"/>
        <v>1.5374808035301082</v>
      </c>
      <c r="T512" s="18">
        <f t="shared" si="96"/>
        <v>2.363847221223587E-4</v>
      </c>
    </row>
    <row r="513" spans="1:20">
      <c r="A513" s="11">
        <v>511</v>
      </c>
      <c r="B513" s="26">
        <v>1.0200000000000001E-2</v>
      </c>
      <c r="C513" s="27">
        <v>2.0082499999999999</v>
      </c>
      <c r="D513" s="28">
        <v>1</v>
      </c>
      <c r="E513" s="3">
        <v>0.27555085045970173</v>
      </c>
      <c r="F513" s="3">
        <v>0.8679035903157708</v>
      </c>
      <c r="G513" s="1">
        <v>18.64</v>
      </c>
      <c r="H513" s="18">
        <f t="shared" si="97"/>
        <v>503.55567182047452</v>
      </c>
      <c r="I513" s="2">
        <f t="shared" si="98"/>
        <v>1.0458897682673987</v>
      </c>
      <c r="J513" s="44">
        <f t="shared" si="99"/>
        <v>0.57423369339211772</v>
      </c>
      <c r="K513" s="45">
        <f t="shared" si="100"/>
        <v>4.7661065782923749E-2</v>
      </c>
      <c r="L513" s="45">
        <f t="shared" si="101"/>
        <v>0.51352505262346937</v>
      </c>
      <c r="M513" s="49">
        <f t="shared" si="102"/>
        <v>1.3047574985724671E-2</v>
      </c>
      <c r="N513" s="44">
        <f t="shared" si="91"/>
        <v>5.5933674732664244E-2</v>
      </c>
      <c r="O513" s="45">
        <f t="shared" si="92"/>
        <v>0.71152502977726628</v>
      </c>
      <c r="P513" s="51">
        <f t="shared" si="93"/>
        <v>1.57603951565553E-2</v>
      </c>
      <c r="Q513" s="52">
        <f t="shared" si="103"/>
        <v>0.78321909966648573</v>
      </c>
      <c r="R513" s="18">
        <f t="shared" si="94"/>
        <v>21.540075954929517</v>
      </c>
      <c r="S513" s="2">
        <f t="shared" si="95"/>
        <v>15.558347397690536</v>
      </c>
      <c r="T513" s="18">
        <f t="shared" si="96"/>
        <v>2.4206217374722387E-2</v>
      </c>
    </row>
    <row r="514" spans="1:20">
      <c r="A514" s="11">
        <v>512</v>
      </c>
      <c r="B514" s="26">
        <v>1.7160000000000002E-2</v>
      </c>
      <c r="C514" s="27">
        <v>1.6970000000000001</v>
      </c>
      <c r="D514" s="28">
        <v>0.81299999999999994</v>
      </c>
      <c r="E514" s="3">
        <v>0.45190185500376823</v>
      </c>
      <c r="F514" s="3">
        <v>0.76142664049326814</v>
      </c>
      <c r="G514" s="1">
        <v>24.15</v>
      </c>
      <c r="H514" s="18">
        <f t="shared" si="97"/>
        <v>517.05235583049148</v>
      </c>
      <c r="I514" s="2">
        <f t="shared" si="98"/>
        <v>1.1019942216831788</v>
      </c>
      <c r="J514" s="44">
        <f t="shared" si="99"/>
        <v>0.56914928370615347</v>
      </c>
      <c r="K514" s="45">
        <f t="shared" si="100"/>
        <v>4.6416962865300379E-2</v>
      </c>
      <c r="L514" s="45">
        <f t="shared" si="101"/>
        <v>0.50929122758023715</v>
      </c>
      <c r="M514" s="49">
        <f t="shared" si="102"/>
        <v>1.3441093260615938E-2</v>
      </c>
      <c r="N514" s="44">
        <f t="shared" si="91"/>
        <v>6.1171025041340261E-2</v>
      </c>
      <c r="O514" s="45">
        <f t="shared" si="92"/>
        <v>0.95588664863397232</v>
      </c>
      <c r="P514" s="51">
        <f t="shared" si="93"/>
        <v>1.8905947964596992E-2</v>
      </c>
      <c r="Q514" s="52">
        <f t="shared" si="103"/>
        <v>1.0359636216399095</v>
      </c>
      <c r="R514" s="18">
        <f t="shared" si="94"/>
        <v>24.907752470986512</v>
      </c>
      <c r="S514" s="2">
        <f t="shared" si="95"/>
        <v>3.1376913912485045</v>
      </c>
      <c r="T514" s="18">
        <f t="shared" si="96"/>
        <v>9.8451072667149757E-4</v>
      </c>
    </row>
    <row r="515" spans="1:20">
      <c r="A515" s="11">
        <v>513</v>
      </c>
      <c r="B515" s="26">
        <v>1.0200000000000001E-2</v>
      </c>
      <c r="C515" s="27">
        <v>2.1875</v>
      </c>
      <c r="D515" s="28">
        <v>1</v>
      </c>
      <c r="E515" s="3">
        <v>0.2678088926473261</v>
      </c>
      <c r="F515" s="3">
        <v>0.78106797838818987</v>
      </c>
      <c r="G515" s="1">
        <v>20.73</v>
      </c>
      <c r="H515" s="18">
        <f t="shared" si="97"/>
        <v>544.28219064500684</v>
      </c>
      <c r="I515" s="2">
        <f t="shared" si="98"/>
        <v>0.96798304831782533</v>
      </c>
      <c r="J515" s="44">
        <f t="shared" si="99"/>
        <v>0.55950761323902165</v>
      </c>
      <c r="K515" s="45">
        <f t="shared" si="100"/>
        <v>4.4094773653274542E-2</v>
      </c>
      <c r="L515" s="45">
        <f t="shared" si="101"/>
        <v>0.50117517411692425</v>
      </c>
      <c r="M515" s="49">
        <f t="shared" si="102"/>
        <v>1.4237665468822722E-2</v>
      </c>
      <c r="N515" s="44">
        <f t="shared" ref="N515:N578" si="104">24/H515*(2-F515)^$W$2</f>
        <v>5.6924687459921242E-2</v>
      </c>
      <c r="O515" s="45">
        <f t="shared" ref="O515:O578" si="105">24/H515*0.15*H515^0.687*F515^(-(H515^$W$3))</f>
        <v>0.89040992333370439</v>
      </c>
      <c r="P515" s="51">
        <f t="shared" ref="P515:P578" si="106">0.42/(1+42500/H515^1.16)*EXP($W$4*(1-F515))</f>
        <v>1.9471731393546812E-2</v>
      </c>
      <c r="Q515" s="52">
        <f t="shared" si="103"/>
        <v>0.96680634218717243</v>
      </c>
      <c r="R515" s="18">
        <f t="shared" ref="R515:R578" si="107">SQRT(4*981*E515*(C515/D515-1)/(3*Q515))</f>
        <v>20.742611471027377</v>
      </c>
      <c r="S515" s="2">
        <f t="shared" ref="S515:S578" si="108">ABS(R515-G515)/G515*100</f>
        <v>6.083681151653067E-2</v>
      </c>
      <c r="T515" s="18">
        <f t="shared" ref="T515:T578" si="109">((R515-G515)/G515)^2</f>
        <v>3.7011176354978792E-7</v>
      </c>
    </row>
    <row r="516" spans="1:20">
      <c r="A516" s="11">
        <v>514</v>
      </c>
      <c r="B516" s="26">
        <v>1.0200000000000001E-2</v>
      </c>
      <c r="C516" s="27">
        <v>2.1364999999999998</v>
      </c>
      <c r="D516" s="28">
        <v>1</v>
      </c>
      <c r="E516" s="3">
        <v>0.30583168752897377</v>
      </c>
      <c r="F516" s="3">
        <v>0.87990674296499249</v>
      </c>
      <c r="G516" s="1">
        <v>18.36</v>
      </c>
      <c r="H516" s="18">
        <f t="shared" ref="H516:H579" si="110">D516*G516*E516/B516</f>
        <v>550.49703755215273</v>
      </c>
      <c r="I516" s="2">
        <f t="shared" ref="I516:I579" si="111">4*981*E516*(C516/D516-1)/(3*G516^2)</f>
        <v>1.3486967513761792</v>
      </c>
      <c r="J516" s="44">
        <f t="shared" ref="J516:J579" si="112">24/H516*(1+0.15*H516^0.687)+0.42/(1+42500/H516^1.16)</f>
        <v>0.5574142048189753</v>
      </c>
      <c r="K516" s="45">
        <f t="shared" ref="K516:K579" si="113">24/H516</f>
        <v>4.3596964856920412E-2</v>
      </c>
      <c r="L516" s="45">
        <f t="shared" ref="L516:L579" si="114">24/H516*0.15*H516^0.687</f>
        <v>0.49939730009859012</v>
      </c>
      <c r="M516" s="49">
        <f t="shared" ref="M516:M579" si="115">0.42/(1+42500/H516^1.16)</f>
        <v>1.4419939863464751E-2</v>
      </c>
      <c r="N516" s="44">
        <f t="shared" si="104"/>
        <v>5.0465450127742742E-2</v>
      </c>
      <c r="O516" s="45">
        <f t="shared" si="105"/>
        <v>0.67279160332540622</v>
      </c>
      <c r="P516" s="51">
        <f t="shared" si="106"/>
        <v>1.7121676957680566E-2</v>
      </c>
      <c r="Q516" s="52">
        <f t="shared" ref="Q516:Q579" si="116">N516+O516+P516</f>
        <v>0.74037873041082947</v>
      </c>
      <c r="R516" s="18">
        <f t="shared" si="107"/>
        <v>24.780089216440338</v>
      </c>
      <c r="S516" s="2">
        <f t="shared" si="108"/>
        <v>34.967806189762193</v>
      </c>
      <c r="T516" s="18">
        <f t="shared" si="109"/>
        <v>0.1222747469724771</v>
      </c>
    </row>
    <row r="517" spans="1:20">
      <c r="A517" s="11">
        <v>515</v>
      </c>
      <c r="B517" s="26">
        <v>1.0200000000000001E-2</v>
      </c>
      <c r="C517" s="27">
        <v>2.0045000000000002</v>
      </c>
      <c r="D517" s="28">
        <v>1</v>
      </c>
      <c r="E517" s="3">
        <v>0.30575379211546477</v>
      </c>
      <c r="F517" s="3">
        <v>0.95701404947847812</v>
      </c>
      <c r="G517" s="1">
        <v>19.420000000000002</v>
      </c>
      <c r="H517" s="18">
        <f t="shared" si="110"/>
        <v>582.13123949826729</v>
      </c>
      <c r="I517" s="2">
        <f t="shared" si="111"/>
        <v>1.0651998240090841</v>
      </c>
      <c r="J517" s="44">
        <f t="shared" si="112"/>
        <v>0.54731747098138139</v>
      </c>
      <c r="K517" s="45">
        <f t="shared" si="113"/>
        <v>4.1227816635790483E-2</v>
      </c>
      <c r="L517" s="45">
        <f t="shared" si="114"/>
        <v>0.49073943348695137</v>
      </c>
      <c r="M517" s="49">
        <f t="shared" si="115"/>
        <v>1.5350220858639563E-2</v>
      </c>
      <c r="N517" s="44">
        <f t="shared" si="104"/>
        <v>4.3528083605658623E-2</v>
      </c>
      <c r="O517" s="45">
        <f t="shared" si="105"/>
        <v>0.54404603024486375</v>
      </c>
      <c r="P517" s="51">
        <f t="shared" si="106"/>
        <v>1.6323401798668074E-2</v>
      </c>
      <c r="Q517" s="52">
        <f t="shared" si="116"/>
        <v>0.60389751564919047</v>
      </c>
      <c r="R517" s="18">
        <f t="shared" si="107"/>
        <v>25.791888763706908</v>
      </c>
      <c r="S517" s="2">
        <f t="shared" si="108"/>
        <v>32.810961708068511</v>
      </c>
      <c r="T517" s="18">
        <f t="shared" si="109"/>
        <v>0.10765592082083383</v>
      </c>
    </row>
    <row r="518" spans="1:20">
      <c r="A518" s="11">
        <v>516</v>
      </c>
      <c r="B518" s="26">
        <v>1.0200000000000001E-2</v>
      </c>
      <c r="C518" s="27">
        <v>1.5206666666666664</v>
      </c>
      <c r="D518" s="28">
        <v>1</v>
      </c>
      <c r="E518" s="3">
        <v>0.37798821874907268</v>
      </c>
      <c r="F518" s="3">
        <v>0.67353929684233138</v>
      </c>
      <c r="G518" s="30">
        <v>16</v>
      </c>
      <c r="H518" s="18">
        <f t="shared" si="110"/>
        <v>592.92269607697676</v>
      </c>
      <c r="I518" s="2">
        <f t="shared" si="111"/>
        <v>1.0055549710590561</v>
      </c>
      <c r="J518" s="44">
        <f t="shared" si="112"/>
        <v>0.54407207712693395</v>
      </c>
      <c r="K518" s="45">
        <f t="shared" si="113"/>
        <v>4.0477452050316144E-2</v>
      </c>
      <c r="L518" s="45">
        <f t="shared" si="114"/>
        <v>0.4879261600988205</v>
      </c>
      <c r="M518" s="49">
        <f t="shared" si="115"/>
        <v>1.5668464977797246E-2</v>
      </c>
      <c r="N518" s="44">
        <f t="shared" si="104"/>
        <v>5.8275891763973714E-2</v>
      </c>
      <c r="O518" s="45">
        <f t="shared" si="105"/>
        <v>1.2364562095170903</v>
      </c>
      <c r="P518" s="51">
        <f t="shared" si="106"/>
        <v>2.4990328694132532E-2</v>
      </c>
      <c r="Q518" s="52">
        <f t="shared" si="116"/>
        <v>1.3197224299751964</v>
      </c>
      <c r="R518" s="18">
        <f t="shared" si="107"/>
        <v>13.96630725939953</v>
      </c>
      <c r="S518" s="2">
        <f t="shared" si="108"/>
        <v>12.710579628752939</v>
      </c>
      <c r="T518" s="18">
        <f t="shared" si="109"/>
        <v>1.6155883449886919E-2</v>
      </c>
    </row>
    <row r="519" spans="1:20">
      <c r="A519" s="11">
        <v>517</v>
      </c>
      <c r="B519" s="26">
        <v>1.0200000000000001E-2</v>
      </c>
      <c r="C519" s="27">
        <v>2.08175</v>
      </c>
      <c r="D519" s="28">
        <v>1</v>
      </c>
      <c r="E519" s="3">
        <v>0.27226897509738635</v>
      </c>
      <c r="F519" s="29">
        <v>1</v>
      </c>
      <c r="G519" s="1">
        <v>22.6</v>
      </c>
      <c r="H519" s="18">
        <f t="shared" si="110"/>
        <v>603.26263109813056</v>
      </c>
      <c r="I519" s="2">
        <f t="shared" si="111"/>
        <v>0.75425105463538589</v>
      </c>
      <c r="J519" s="44">
        <f t="shared" si="112"/>
        <v>0.54105041959050681</v>
      </c>
      <c r="K519" s="45">
        <f t="shared" si="113"/>
        <v>3.978366761473745E-2</v>
      </c>
      <c r="L519" s="45">
        <f t="shared" si="114"/>
        <v>0.48529295876932732</v>
      </c>
      <c r="M519" s="49">
        <f t="shared" si="115"/>
        <v>1.5973793206442058E-2</v>
      </c>
      <c r="N519" s="44">
        <f t="shared" si="104"/>
        <v>3.978366761473745E-2</v>
      </c>
      <c r="O519" s="45">
        <f t="shared" si="105"/>
        <v>0.48529295876932732</v>
      </c>
      <c r="P519" s="51">
        <f t="shared" si="106"/>
        <v>1.5973793206442058E-2</v>
      </c>
      <c r="Q519" s="52">
        <f t="shared" si="116"/>
        <v>0.54105041959050681</v>
      </c>
      <c r="R519" s="18">
        <f t="shared" si="107"/>
        <v>26.683791166874208</v>
      </c>
      <c r="S519" s="2">
        <f t="shared" si="108"/>
        <v>18.069872419797374</v>
      </c>
      <c r="T519" s="18">
        <f t="shared" si="109"/>
        <v>3.2652028926775378E-2</v>
      </c>
    </row>
    <row r="520" spans="1:20">
      <c r="A520" s="11">
        <v>518</v>
      </c>
      <c r="B520" s="26">
        <v>1.0200000000000001E-2</v>
      </c>
      <c r="C520" s="27">
        <v>1.5153333333333334</v>
      </c>
      <c r="D520" s="28">
        <v>1</v>
      </c>
      <c r="E520" s="3">
        <v>0.41078851381159154</v>
      </c>
      <c r="F520" s="3">
        <v>0.74879791207996593</v>
      </c>
      <c r="G520" s="30">
        <v>15.07</v>
      </c>
      <c r="H520" s="18">
        <f t="shared" si="110"/>
        <v>606.91989246477294</v>
      </c>
      <c r="I520" s="2">
        <f t="shared" si="111"/>
        <v>1.2192359674572681</v>
      </c>
      <c r="J520" s="44">
        <f t="shared" si="112"/>
        <v>0.54000155072578659</v>
      </c>
      <c r="K520" s="45">
        <f t="shared" si="113"/>
        <v>3.9543933718391044E-2</v>
      </c>
      <c r="L520" s="45">
        <f t="shared" si="114"/>
        <v>0.48437573768957676</v>
      </c>
      <c r="M520" s="49">
        <f t="shared" si="115"/>
        <v>1.6081879317818858E-2</v>
      </c>
      <c r="N520" s="44">
        <f t="shared" si="104"/>
        <v>5.2799801945001952E-2</v>
      </c>
      <c r="O520" s="45">
        <f t="shared" si="105"/>
        <v>0.95873969945113047</v>
      </c>
      <c r="P520" s="51">
        <f t="shared" si="106"/>
        <v>2.3032634824475082E-2</v>
      </c>
      <c r="Q520" s="52">
        <f t="shared" si="116"/>
        <v>1.0345721362206075</v>
      </c>
      <c r="R520" s="18">
        <f t="shared" si="107"/>
        <v>16.35975315416378</v>
      </c>
      <c r="S520" s="2">
        <f t="shared" si="108"/>
        <v>8.5584150906687437</v>
      </c>
      <c r="T520" s="18">
        <f t="shared" si="109"/>
        <v>7.3246468864186474E-3</v>
      </c>
    </row>
    <row r="521" spans="1:20">
      <c r="A521" s="11">
        <v>519</v>
      </c>
      <c r="B521" s="26">
        <v>1.0200000000000001E-2</v>
      </c>
      <c r="C521" s="27">
        <v>1.8970000000000002</v>
      </c>
      <c r="D521" s="28">
        <v>1</v>
      </c>
      <c r="E521" s="3">
        <v>0.28909999954118232</v>
      </c>
      <c r="F521" s="29">
        <v>1</v>
      </c>
      <c r="G521" s="1">
        <v>21.54</v>
      </c>
      <c r="H521" s="18">
        <f t="shared" si="110"/>
        <v>610.51117550167316</v>
      </c>
      <c r="I521" s="2">
        <f t="shared" si="111"/>
        <v>0.73106649428904769</v>
      </c>
      <c r="J521" s="44">
        <f t="shared" si="112"/>
        <v>0.53898147864548129</v>
      </c>
      <c r="K521" s="45">
        <f t="shared" si="113"/>
        <v>3.9311319699067863E-2</v>
      </c>
      <c r="L521" s="45">
        <f t="shared" si="114"/>
        <v>0.48348209831046796</v>
      </c>
      <c r="M521" s="49">
        <f t="shared" si="115"/>
        <v>1.6188060635945346E-2</v>
      </c>
      <c r="N521" s="44">
        <f t="shared" si="104"/>
        <v>3.9311319699067863E-2</v>
      </c>
      <c r="O521" s="45">
        <f t="shared" si="105"/>
        <v>0.48348209831046796</v>
      </c>
      <c r="P521" s="51">
        <f t="shared" si="106"/>
        <v>1.6188060635945346E-2</v>
      </c>
      <c r="Q521" s="52">
        <f t="shared" si="116"/>
        <v>0.53898147864548118</v>
      </c>
      <c r="R521" s="18">
        <f t="shared" si="107"/>
        <v>25.086335043883199</v>
      </c>
      <c r="S521" s="2">
        <f t="shared" si="108"/>
        <v>16.463950992958218</v>
      </c>
      <c r="T521" s="18">
        <f t="shared" si="109"/>
        <v>2.7106168229852987E-2</v>
      </c>
    </row>
    <row r="522" spans="1:20">
      <c r="A522" s="11">
        <v>520</v>
      </c>
      <c r="B522" s="26">
        <v>1.0200000000000001E-2</v>
      </c>
      <c r="C522" s="27">
        <v>1.5626666666666666</v>
      </c>
      <c r="D522" s="28">
        <v>1</v>
      </c>
      <c r="E522" s="3">
        <v>0.37745243386400512</v>
      </c>
      <c r="F522" s="3">
        <v>0.73178539992745584</v>
      </c>
      <c r="G522" s="30">
        <v>16.670000000000002</v>
      </c>
      <c r="H522" s="18">
        <f t="shared" si="110"/>
        <v>616.87569338362403</v>
      </c>
      <c r="I522" s="2">
        <f t="shared" si="111"/>
        <v>0.99965458442573296</v>
      </c>
      <c r="J522" s="44">
        <f t="shared" si="112"/>
        <v>0.53719728606150341</v>
      </c>
      <c r="K522" s="45">
        <f t="shared" si="113"/>
        <v>3.8905731344928883E-2</v>
      </c>
      <c r="L522" s="45">
        <f t="shared" si="114"/>
        <v>0.4819152102517556</v>
      </c>
      <c r="M522" s="49">
        <f t="shared" si="115"/>
        <v>1.6376344464818875E-2</v>
      </c>
      <c r="N522" s="44">
        <f t="shared" si="104"/>
        <v>5.2860617151765557E-2</v>
      </c>
      <c r="O522" s="45">
        <f t="shared" si="105"/>
        <v>1.0086580531028535</v>
      </c>
      <c r="P522" s="51">
        <f t="shared" si="106"/>
        <v>2.4031963601032626E-2</v>
      </c>
      <c r="Q522" s="52">
        <f t="shared" si="116"/>
        <v>1.0855506338556518</v>
      </c>
      <c r="R522" s="18">
        <f t="shared" si="107"/>
        <v>15.996889253646751</v>
      </c>
      <c r="S522" s="2">
        <f t="shared" si="108"/>
        <v>4.0378569067381553</v>
      </c>
      <c r="T522" s="18">
        <f t="shared" si="109"/>
        <v>1.6304288399293025E-3</v>
      </c>
    </row>
    <row r="523" spans="1:20">
      <c r="A523" s="11">
        <v>521</v>
      </c>
      <c r="B523" s="26">
        <v>1.0200000000000001E-2</v>
      </c>
      <c r="C523" s="27">
        <v>2.0950000000000002</v>
      </c>
      <c r="D523" s="28">
        <v>1</v>
      </c>
      <c r="E523" s="3">
        <v>0.34231269350052562</v>
      </c>
      <c r="F523" s="3">
        <v>0.62773334590943131</v>
      </c>
      <c r="G523" s="30">
        <v>18.57</v>
      </c>
      <c r="H523" s="18">
        <f t="shared" si="110"/>
        <v>623.21046257889805</v>
      </c>
      <c r="I523" s="2">
        <f t="shared" si="111"/>
        <v>1.421742871630298</v>
      </c>
      <c r="J523" s="44">
        <f t="shared" si="112"/>
        <v>0.53545073016972144</v>
      </c>
      <c r="K523" s="45">
        <f t="shared" si="113"/>
        <v>3.8510264896205293E-2</v>
      </c>
      <c r="L523" s="45">
        <f t="shared" si="114"/>
        <v>0.48037658284485701</v>
      </c>
      <c r="M523" s="49">
        <f t="shared" si="115"/>
        <v>1.6563882428659187E-2</v>
      </c>
      <c r="N523" s="44">
        <f t="shared" si="104"/>
        <v>5.7925819157881794E-2</v>
      </c>
      <c r="O523" s="45">
        <f t="shared" si="105"/>
        <v>1.4473038675376084</v>
      </c>
      <c r="P523" s="51">
        <f t="shared" si="106"/>
        <v>2.8206878961548328E-2</v>
      </c>
      <c r="Q523" s="52">
        <f t="shared" si="116"/>
        <v>1.5334365656570386</v>
      </c>
      <c r="R523" s="18">
        <f t="shared" si="107"/>
        <v>17.880906240743343</v>
      </c>
      <c r="S523" s="2">
        <f t="shared" si="108"/>
        <v>3.7107903029437659</v>
      </c>
      <c r="T523" s="18">
        <f t="shared" si="109"/>
        <v>1.3769964672421485E-3</v>
      </c>
    </row>
    <row r="524" spans="1:20">
      <c r="A524" s="11">
        <v>522</v>
      </c>
      <c r="B524" s="26">
        <v>1.0200000000000001E-2</v>
      </c>
      <c r="C524" s="27">
        <v>2.15</v>
      </c>
      <c r="D524" s="28">
        <v>1</v>
      </c>
      <c r="E524" s="3">
        <v>0.29869483918235723</v>
      </c>
      <c r="F524" s="29">
        <v>1</v>
      </c>
      <c r="G524" s="1">
        <v>22.25</v>
      </c>
      <c r="H524" s="18">
        <f t="shared" si="110"/>
        <v>651.56472272622045</v>
      </c>
      <c r="I524" s="2">
        <f t="shared" si="111"/>
        <v>0.90755566640192231</v>
      </c>
      <c r="J524" s="44">
        <f t="shared" si="112"/>
        <v>0.52797241878715517</v>
      </c>
      <c r="K524" s="45">
        <f t="shared" si="113"/>
        <v>3.6834406718002297E-2</v>
      </c>
      <c r="L524" s="45">
        <f t="shared" si="114"/>
        <v>0.47373315836474844</v>
      </c>
      <c r="M524" s="49">
        <f t="shared" si="115"/>
        <v>1.7404853704404508E-2</v>
      </c>
      <c r="N524" s="44">
        <f t="shared" si="104"/>
        <v>3.6834406718002297E-2</v>
      </c>
      <c r="O524" s="45">
        <f t="shared" si="105"/>
        <v>0.47373315836474844</v>
      </c>
      <c r="P524" s="51">
        <f t="shared" si="106"/>
        <v>1.7404853704404508E-2</v>
      </c>
      <c r="Q524" s="52">
        <f t="shared" si="116"/>
        <v>0.52797241878715517</v>
      </c>
      <c r="R524" s="18">
        <f t="shared" si="107"/>
        <v>29.171652657332423</v>
      </c>
      <c r="S524" s="2">
        <f t="shared" si="108"/>
        <v>31.108551268909768</v>
      </c>
      <c r="T524" s="18">
        <f t="shared" si="109"/>
        <v>9.6774196205038757E-2</v>
      </c>
    </row>
    <row r="525" spans="1:20">
      <c r="A525" s="11">
        <v>523</v>
      </c>
      <c r="B525" s="26">
        <v>1.0200000000000001E-2</v>
      </c>
      <c r="C525" s="27">
        <v>2.03925</v>
      </c>
      <c r="D525" s="28">
        <v>1</v>
      </c>
      <c r="E525" s="3">
        <v>0.31382047614750402</v>
      </c>
      <c r="F525" s="3">
        <v>0.97012328813578086</v>
      </c>
      <c r="G525" s="1">
        <v>21.27</v>
      </c>
      <c r="H525" s="18">
        <f t="shared" si="110"/>
        <v>654.40799290758923</v>
      </c>
      <c r="I525" s="2">
        <f t="shared" si="111"/>
        <v>0.9429183213517387</v>
      </c>
      <c r="J525" s="44">
        <f t="shared" si="112"/>
        <v>0.52725164033027416</v>
      </c>
      <c r="K525" s="45">
        <f t="shared" si="113"/>
        <v>3.667436868147958E-2</v>
      </c>
      <c r="L525" s="45">
        <f t="shared" si="114"/>
        <v>0.4730879545644503</v>
      </c>
      <c r="M525" s="49">
        <f t="shared" si="115"/>
        <v>1.7489317084344234E-2</v>
      </c>
      <c r="N525" s="44">
        <f t="shared" si="104"/>
        <v>3.8093914548999637E-2</v>
      </c>
      <c r="O525" s="45">
        <f t="shared" si="105"/>
        <v>0.5085665030333153</v>
      </c>
      <c r="P525" s="51">
        <f t="shared" si="106"/>
        <v>1.8252716899800629E-2</v>
      </c>
      <c r="Q525" s="52">
        <f t="shared" si="116"/>
        <v>0.56491313448211566</v>
      </c>
      <c r="R525" s="18">
        <f t="shared" si="107"/>
        <v>27.479807802875364</v>
      </c>
      <c r="S525" s="2">
        <f t="shared" si="108"/>
        <v>29.195147169136643</v>
      </c>
      <c r="T525" s="18">
        <f t="shared" si="109"/>
        <v>8.523566182275473E-2</v>
      </c>
    </row>
    <row r="526" spans="1:20">
      <c r="A526" s="11">
        <v>524</v>
      </c>
      <c r="B526" s="26">
        <v>1.0200000000000001E-2</v>
      </c>
      <c r="C526" s="27">
        <v>1.5516666666666667</v>
      </c>
      <c r="D526" s="28">
        <v>1</v>
      </c>
      <c r="E526" s="3">
        <v>0.42642974793626232</v>
      </c>
      <c r="F526" s="3">
        <v>0.67331891840947933</v>
      </c>
      <c r="G526" s="30">
        <v>15.96</v>
      </c>
      <c r="H526" s="18">
        <f t="shared" si="110"/>
        <v>667.23713500615156</v>
      </c>
      <c r="I526" s="2">
        <f t="shared" si="111"/>
        <v>1.2079979770692717</v>
      </c>
      <c r="J526" s="44">
        <f t="shared" si="112"/>
        <v>0.52406177023304257</v>
      </c>
      <c r="K526" s="45">
        <f t="shared" si="113"/>
        <v>3.5969221047294879E-2</v>
      </c>
      <c r="L526" s="45">
        <f t="shared" si="114"/>
        <v>0.4702218387098423</v>
      </c>
      <c r="M526" s="49">
        <f t="shared" si="115"/>
        <v>1.7870710475905414E-2</v>
      </c>
      <c r="N526" s="44">
        <f t="shared" si="104"/>
        <v>5.1796434394189982E-2</v>
      </c>
      <c r="O526" s="45">
        <f t="shared" si="105"/>
        <v>1.2103407368652372</v>
      </c>
      <c r="P526" s="51">
        <f t="shared" si="106"/>
        <v>2.8511771385769425E-2</v>
      </c>
      <c r="Q526" s="52">
        <f t="shared" si="116"/>
        <v>1.2906489426451966</v>
      </c>
      <c r="R526" s="18">
        <f t="shared" si="107"/>
        <v>15.440520117145354</v>
      </c>
      <c r="S526" s="2">
        <f t="shared" si="108"/>
        <v>3.2548864840516707</v>
      </c>
      <c r="T526" s="18">
        <f t="shared" si="109"/>
        <v>1.0594286024062248E-3</v>
      </c>
    </row>
    <row r="527" spans="1:20">
      <c r="A527" s="11">
        <v>525</v>
      </c>
      <c r="B527" s="26">
        <v>1.0200000000000001E-2</v>
      </c>
      <c r="C527" s="27">
        <v>2.2696666666666663</v>
      </c>
      <c r="D527" s="28">
        <v>1</v>
      </c>
      <c r="E527" s="3">
        <v>0.31459127163318235</v>
      </c>
      <c r="F527" s="3">
        <v>0.80936863864797304</v>
      </c>
      <c r="G527" s="1">
        <v>21.83</v>
      </c>
      <c r="H527" s="18">
        <f t="shared" si="110"/>
        <v>673.28700585807553</v>
      </c>
      <c r="I527" s="2">
        <f t="shared" si="111"/>
        <v>1.0963182896692136</v>
      </c>
      <c r="J527" s="44">
        <f t="shared" si="112"/>
        <v>0.5225919837038655</v>
      </c>
      <c r="K527" s="45">
        <f t="shared" si="113"/>
        <v>3.5646016915792139E-2</v>
      </c>
      <c r="L527" s="45">
        <f t="shared" si="114"/>
        <v>0.4688952441799043</v>
      </c>
      <c r="M527" s="49">
        <f t="shared" si="115"/>
        <v>1.8050722608169142E-2</v>
      </c>
      <c r="N527" s="44">
        <f t="shared" si="104"/>
        <v>4.4644066741855837E-2</v>
      </c>
      <c r="O527" s="45">
        <f t="shared" si="105"/>
        <v>0.77785714814733065</v>
      </c>
      <c r="P527" s="51">
        <f t="shared" si="106"/>
        <v>2.3707431500331173E-2</v>
      </c>
      <c r="Q527" s="52">
        <f t="shared" si="116"/>
        <v>0.84620864638951765</v>
      </c>
      <c r="R527" s="18">
        <f t="shared" si="107"/>
        <v>24.8475364375944</v>
      </c>
      <c r="S527" s="2">
        <f t="shared" si="108"/>
        <v>13.822887941339449</v>
      </c>
      <c r="T527" s="18">
        <f t="shared" si="109"/>
        <v>1.9107223103882753E-2</v>
      </c>
    </row>
    <row r="528" spans="1:20">
      <c r="A528" s="11">
        <v>526</v>
      </c>
      <c r="B528" s="26">
        <v>1.0200000000000001E-2</v>
      </c>
      <c r="C528" s="27">
        <v>2.0859999999999999</v>
      </c>
      <c r="D528" s="28">
        <v>1</v>
      </c>
      <c r="E528" s="3">
        <v>0.33482918435837178</v>
      </c>
      <c r="F528" s="3">
        <v>0.78417890219901221</v>
      </c>
      <c r="G528" s="30">
        <v>21.35</v>
      </c>
      <c r="H528" s="18">
        <f t="shared" si="110"/>
        <v>700.84343980894482</v>
      </c>
      <c r="I528" s="2">
        <f t="shared" si="111"/>
        <v>1.0434343158375348</v>
      </c>
      <c r="J528" s="44">
        <f t="shared" si="112"/>
        <v>0.51616122705152345</v>
      </c>
      <c r="K528" s="45">
        <f t="shared" si="113"/>
        <v>3.4244452664838498E-2</v>
      </c>
      <c r="L528" s="45">
        <f t="shared" si="114"/>
        <v>0.46304491986023177</v>
      </c>
      <c r="M528" s="49">
        <f t="shared" si="115"/>
        <v>1.887185452645318E-2</v>
      </c>
      <c r="N528" s="44">
        <f t="shared" si="104"/>
        <v>4.4062801939202562E-2</v>
      </c>
      <c r="O528" s="45">
        <f t="shared" si="105"/>
        <v>0.83113305483279698</v>
      </c>
      <c r="P528" s="51">
        <f t="shared" si="106"/>
        <v>2.5694984147575452E-2</v>
      </c>
      <c r="Q528" s="52">
        <f t="shared" si="116"/>
        <v>0.90089084091957494</v>
      </c>
      <c r="R528" s="18">
        <f t="shared" si="107"/>
        <v>22.977054336842937</v>
      </c>
      <c r="S528" s="2">
        <f t="shared" si="108"/>
        <v>7.6208634044165571</v>
      </c>
      <c r="T528" s="18">
        <f t="shared" si="109"/>
        <v>5.8077559028775518E-3</v>
      </c>
    </row>
    <row r="529" spans="1:20">
      <c r="A529" s="11">
        <v>527</v>
      </c>
      <c r="B529" s="26">
        <v>1.0200000000000001E-2</v>
      </c>
      <c r="C529" s="27">
        <v>1.6760000000000002</v>
      </c>
      <c r="D529" s="28">
        <v>1</v>
      </c>
      <c r="E529" s="3">
        <v>0.43452984911143039</v>
      </c>
      <c r="F529" s="3">
        <v>0.67903866767826815</v>
      </c>
      <c r="G529" s="30">
        <v>16.47</v>
      </c>
      <c r="H529" s="18">
        <f t="shared" si="110"/>
        <v>701.63790341816252</v>
      </c>
      <c r="I529" s="2">
        <f t="shared" si="111"/>
        <v>1.4164030600175692</v>
      </c>
      <c r="J529" s="44">
        <f t="shared" si="112"/>
        <v>0.5159819820891185</v>
      </c>
      <c r="K529" s="45">
        <f t="shared" si="113"/>
        <v>3.4205677719347023E-2</v>
      </c>
      <c r="L529" s="45">
        <f t="shared" si="114"/>
        <v>0.46288074849135102</v>
      </c>
      <c r="M529" s="49">
        <f t="shared" si="115"/>
        <v>1.8895555878420477E-2</v>
      </c>
      <c r="N529" s="44">
        <f t="shared" si="104"/>
        <v>4.8983118953902949E-2</v>
      </c>
      <c r="O529" s="45">
        <f t="shared" si="105"/>
        <v>1.1749211787364555</v>
      </c>
      <c r="P529" s="51">
        <f t="shared" si="106"/>
        <v>2.9901285145515179E-2</v>
      </c>
      <c r="Q529" s="52">
        <f t="shared" si="116"/>
        <v>1.2538055828358736</v>
      </c>
      <c r="R529" s="18">
        <f t="shared" si="107"/>
        <v>17.505395518197155</v>
      </c>
      <c r="S529" s="2">
        <f t="shared" si="108"/>
        <v>6.2865544517131502</v>
      </c>
      <c r="T529" s="18">
        <f t="shared" si="109"/>
        <v>3.9520766874354425E-3</v>
      </c>
    </row>
    <row r="530" spans="1:20">
      <c r="A530" s="11">
        <v>528</v>
      </c>
      <c r="B530" s="26">
        <v>1.0200000000000001E-2</v>
      </c>
      <c r="C530" s="27">
        <v>1.9029999999999998</v>
      </c>
      <c r="D530" s="28">
        <v>1</v>
      </c>
      <c r="E530" s="3">
        <v>0.37369874483147381</v>
      </c>
      <c r="F530" s="3">
        <v>0.60442311731101617</v>
      </c>
      <c r="G530" s="30">
        <v>19.25</v>
      </c>
      <c r="H530" s="18">
        <f t="shared" si="110"/>
        <v>705.26478803979114</v>
      </c>
      <c r="I530" s="2">
        <f t="shared" si="111"/>
        <v>1.1911204082720988</v>
      </c>
      <c r="J530" s="44">
        <f t="shared" si="112"/>
        <v>0.51516791034830434</v>
      </c>
      <c r="K530" s="45">
        <f t="shared" si="113"/>
        <v>3.4029772089863526E-2</v>
      </c>
      <c r="L530" s="45">
        <f t="shared" si="114"/>
        <v>0.46213436210050518</v>
      </c>
      <c r="M530" s="49">
        <f t="shared" si="115"/>
        <v>1.9003776157935606E-2</v>
      </c>
      <c r="N530" s="44">
        <f t="shared" si="104"/>
        <v>5.2310804566395364E-2</v>
      </c>
      <c r="O530" s="45">
        <f t="shared" si="105"/>
        <v>1.5535545622553084</v>
      </c>
      <c r="P530" s="51">
        <f t="shared" si="106"/>
        <v>3.34587269133899E-2</v>
      </c>
      <c r="Q530" s="52">
        <f t="shared" si="116"/>
        <v>1.6393240937350937</v>
      </c>
      <c r="R530" s="18">
        <f t="shared" si="107"/>
        <v>16.408774842927141</v>
      </c>
      <c r="S530" s="2">
        <f t="shared" si="108"/>
        <v>14.759611205573295</v>
      </c>
      <c r="T530" s="18">
        <f t="shared" si="109"/>
        <v>2.1784612293968476E-2</v>
      </c>
    </row>
    <row r="531" spans="1:20">
      <c r="A531" s="11">
        <v>529</v>
      </c>
      <c r="B531" s="26">
        <v>1.0200000000000001E-2</v>
      </c>
      <c r="C531" s="27">
        <v>2.1190000000000002</v>
      </c>
      <c r="D531" s="28">
        <v>1</v>
      </c>
      <c r="E531" s="3">
        <v>0.34101542783600486</v>
      </c>
      <c r="F531" s="3">
        <v>0.9026438164222188</v>
      </c>
      <c r="G531" s="1">
        <v>21.39</v>
      </c>
      <c r="H531" s="18">
        <f t="shared" si="110"/>
        <v>715.12941190315132</v>
      </c>
      <c r="I531" s="2">
        <f t="shared" si="111"/>
        <v>1.0909134309549522</v>
      </c>
      <c r="J531" s="44">
        <f t="shared" si="112"/>
        <v>0.51298816559399307</v>
      </c>
      <c r="K531" s="45">
        <f t="shared" si="113"/>
        <v>3.3560359286761203E-2</v>
      </c>
      <c r="L531" s="45">
        <f t="shared" si="114"/>
        <v>0.46012953242092414</v>
      </c>
      <c r="M531" s="49">
        <f t="shared" si="115"/>
        <v>1.9298273886307671E-2</v>
      </c>
      <c r="N531" s="44">
        <f t="shared" si="104"/>
        <v>3.7833369785264602E-2</v>
      </c>
      <c r="O531" s="45">
        <f t="shared" si="105"/>
        <v>0.58911728121240869</v>
      </c>
      <c r="P531" s="51">
        <f t="shared" si="106"/>
        <v>2.2180976308845322E-2</v>
      </c>
      <c r="Q531" s="52">
        <f t="shared" si="116"/>
        <v>0.64913162730651863</v>
      </c>
      <c r="R531" s="18">
        <f t="shared" si="107"/>
        <v>27.729340720990027</v>
      </c>
      <c r="S531" s="2">
        <f t="shared" si="108"/>
        <v>29.636936517017421</v>
      </c>
      <c r="T531" s="18">
        <f t="shared" si="109"/>
        <v>8.7834800611372069E-2</v>
      </c>
    </row>
    <row r="532" spans="1:20">
      <c r="A532" s="11">
        <v>530</v>
      </c>
      <c r="B532" s="26">
        <v>1.0200000000000001E-2</v>
      </c>
      <c r="C532" s="27">
        <v>1.4646666666666668</v>
      </c>
      <c r="D532" s="28">
        <v>1</v>
      </c>
      <c r="E532" s="3">
        <v>0.50197000422831917</v>
      </c>
      <c r="F532" s="3">
        <v>0.68853711319351107</v>
      </c>
      <c r="G532" s="30">
        <v>14.574999999999999</v>
      </c>
      <c r="H532" s="18">
        <f t="shared" si="110"/>
        <v>717.27576584585802</v>
      </c>
      <c r="I532" s="2">
        <f t="shared" si="111"/>
        <v>1.4361833989327331</v>
      </c>
      <c r="J532" s="44">
        <f t="shared" si="112"/>
        <v>0.51252044039804234</v>
      </c>
      <c r="K532" s="45">
        <f t="shared" si="113"/>
        <v>3.3459934299742644E-2</v>
      </c>
      <c r="L532" s="45">
        <f t="shared" si="114"/>
        <v>0.45969812605101618</v>
      </c>
      <c r="M532" s="49">
        <f t="shared" si="115"/>
        <v>1.9362380047283492E-2</v>
      </c>
      <c r="N532" s="44">
        <f t="shared" si="104"/>
        <v>4.7471213128878524E-2</v>
      </c>
      <c r="O532" s="45">
        <f t="shared" si="105"/>
        <v>1.131483569007588</v>
      </c>
      <c r="P532" s="51">
        <f t="shared" si="106"/>
        <v>3.0226648584507802E-2</v>
      </c>
      <c r="Q532" s="52">
        <f t="shared" si="116"/>
        <v>1.2091814307209743</v>
      </c>
      <c r="R532" s="18">
        <f t="shared" si="107"/>
        <v>15.884288999301637</v>
      </c>
      <c r="S532" s="2">
        <f t="shared" si="108"/>
        <v>8.9831149180215277</v>
      </c>
      <c r="T532" s="18">
        <f t="shared" si="109"/>
        <v>8.0696353630380913E-3</v>
      </c>
    </row>
    <row r="533" spans="1:20">
      <c r="A533" s="11">
        <v>531</v>
      </c>
      <c r="B533" s="26">
        <v>1.0200000000000001E-2</v>
      </c>
      <c r="C533" s="27">
        <v>2.0099999999999998</v>
      </c>
      <c r="D533" s="28">
        <v>1</v>
      </c>
      <c r="E533" s="3">
        <v>0.30204206737225736</v>
      </c>
      <c r="F533" s="29">
        <v>1</v>
      </c>
      <c r="G533" s="1">
        <v>24.58</v>
      </c>
      <c r="H533" s="18">
        <f t="shared" si="110"/>
        <v>727.8621584323613</v>
      </c>
      <c r="I533" s="2">
        <f t="shared" si="111"/>
        <v>0.66043912732132815</v>
      </c>
      <c r="J533" s="44">
        <f t="shared" si="112"/>
        <v>0.51024683320368036</v>
      </c>
      <c r="K533" s="45">
        <f t="shared" si="113"/>
        <v>3.2973276219896062E-2</v>
      </c>
      <c r="L533" s="45">
        <f t="shared" si="114"/>
        <v>0.4575948411403809</v>
      </c>
      <c r="M533" s="49">
        <f t="shared" si="115"/>
        <v>1.9678715843403364E-2</v>
      </c>
      <c r="N533" s="44">
        <f t="shared" si="104"/>
        <v>3.2973276219896062E-2</v>
      </c>
      <c r="O533" s="45">
        <f t="shared" si="105"/>
        <v>0.4575948411403809</v>
      </c>
      <c r="P533" s="51">
        <f t="shared" si="106"/>
        <v>1.9678715843403364E-2</v>
      </c>
      <c r="Q533" s="52">
        <f t="shared" si="116"/>
        <v>0.51024683320368036</v>
      </c>
      <c r="R533" s="18">
        <f t="shared" si="107"/>
        <v>27.964568148556832</v>
      </c>
      <c r="S533" s="2">
        <f t="shared" si="108"/>
        <v>13.769601906252376</v>
      </c>
      <c r="T533" s="18">
        <f t="shared" si="109"/>
        <v>1.8960193665666907E-2</v>
      </c>
    </row>
    <row r="534" spans="1:20">
      <c r="A534" s="11">
        <v>532</v>
      </c>
      <c r="B534" s="26">
        <v>1.0200000000000001E-2</v>
      </c>
      <c r="C534" s="27">
        <v>1.913</v>
      </c>
      <c r="D534" s="28">
        <v>1</v>
      </c>
      <c r="E534" s="3">
        <v>0.37063963205988698</v>
      </c>
      <c r="F534" s="3">
        <v>0.75338422731285448</v>
      </c>
      <c r="G534" s="30">
        <v>20.7</v>
      </c>
      <c r="H534" s="18">
        <f t="shared" si="110"/>
        <v>752.18042976859408</v>
      </c>
      <c r="I534" s="2">
        <f t="shared" si="111"/>
        <v>1.0329747045775757</v>
      </c>
      <c r="J534" s="44">
        <f t="shared" si="112"/>
        <v>0.50522536551378827</v>
      </c>
      <c r="K534" s="45">
        <f t="shared" si="113"/>
        <v>3.190723801120899E-2</v>
      </c>
      <c r="L534" s="45">
        <f t="shared" si="114"/>
        <v>0.45291187265790317</v>
      </c>
      <c r="M534" s="49">
        <f t="shared" si="115"/>
        <v>2.0406254844676074E-2</v>
      </c>
      <c r="N534" s="44">
        <f t="shared" si="104"/>
        <v>4.2401799535757817E-2</v>
      </c>
      <c r="O534" s="45">
        <f t="shared" si="105"/>
        <v>0.9010322173299008</v>
      </c>
      <c r="P534" s="51">
        <f t="shared" si="106"/>
        <v>2.9035000580893557E-2</v>
      </c>
      <c r="Q534" s="52">
        <f t="shared" si="116"/>
        <v>0.97246901744655223</v>
      </c>
      <c r="R534" s="18">
        <f t="shared" si="107"/>
        <v>21.334246166951221</v>
      </c>
      <c r="S534" s="2">
        <f t="shared" si="108"/>
        <v>3.0639911446918933</v>
      </c>
      <c r="T534" s="18">
        <f t="shared" si="109"/>
        <v>9.3880417347503371E-4</v>
      </c>
    </row>
    <row r="535" spans="1:20">
      <c r="A535" s="11">
        <v>533</v>
      </c>
      <c r="B535" s="26">
        <v>1.0200000000000001E-2</v>
      </c>
      <c r="C535" s="27">
        <v>2.1233333333333331</v>
      </c>
      <c r="D535" s="28">
        <v>1</v>
      </c>
      <c r="E535" s="3">
        <v>0.43418471008685344</v>
      </c>
      <c r="F535" s="3">
        <v>0.55878793751754108</v>
      </c>
      <c r="G535" s="30">
        <v>17.72</v>
      </c>
      <c r="H535" s="18">
        <f t="shared" si="110"/>
        <v>754.28951595480805</v>
      </c>
      <c r="I535" s="2">
        <f t="shared" si="111"/>
        <v>2.0317182451401519</v>
      </c>
      <c r="J535" s="44">
        <f t="shared" si="112"/>
        <v>0.50480253796492125</v>
      </c>
      <c r="K535" s="45">
        <f t="shared" si="113"/>
        <v>3.1818021452439116E-2</v>
      </c>
      <c r="L535" s="45">
        <f t="shared" si="114"/>
        <v>0.45251510900399516</v>
      </c>
      <c r="M535" s="49">
        <f t="shared" si="115"/>
        <v>2.046940750848698E-2</v>
      </c>
      <c r="N535" s="44">
        <f t="shared" si="104"/>
        <v>5.0983793483905117E-2</v>
      </c>
      <c r="O535" s="45">
        <f t="shared" si="105"/>
        <v>1.8612295941180921</v>
      </c>
      <c r="P535" s="51">
        <f t="shared" si="106"/>
        <v>3.846946094126126E-2</v>
      </c>
      <c r="Q535" s="52">
        <f t="shared" si="116"/>
        <v>1.9506828485432584</v>
      </c>
      <c r="R535" s="18">
        <f t="shared" si="107"/>
        <v>18.084317582116402</v>
      </c>
      <c r="S535" s="2">
        <f t="shared" si="108"/>
        <v>2.0559682963679622</v>
      </c>
      <c r="T535" s="18">
        <f t="shared" si="109"/>
        <v>4.2270056356701806E-4</v>
      </c>
    </row>
    <row r="536" spans="1:20">
      <c r="A536" s="11">
        <v>534</v>
      </c>
      <c r="B536" s="26">
        <v>1.0200000000000001E-2</v>
      </c>
      <c r="C536" s="27">
        <v>1.9753333333333334</v>
      </c>
      <c r="D536" s="28">
        <v>1</v>
      </c>
      <c r="E536" s="3">
        <v>0.34371864154971682</v>
      </c>
      <c r="F536" s="3">
        <v>0.9165390985855929</v>
      </c>
      <c r="G536" s="1">
        <v>22.58</v>
      </c>
      <c r="H536" s="18">
        <f t="shared" si="110"/>
        <v>760.89871825417697</v>
      </c>
      <c r="I536" s="2">
        <f t="shared" si="111"/>
        <v>0.86003479586814946</v>
      </c>
      <c r="J536" s="44">
        <f t="shared" si="112"/>
        <v>0.50349016227947174</v>
      </c>
      <c r="K536" s="45">
        <f t="shared" si="113"/>
        <v>3.1541648611350191E-2</v>
      </c>
      <c r="L536" s="45">
        <f t="shared" si="114"/>
        <v>0.45128115259285367</v>
      </c>
      <c r="M536" s="49">
        <f t="shared" si="115"/>
        <v>2.0667361075267926E-2</v>
      </c>
      <c r="N536" s="44">
        <f t="shared" si="104"/>
        <v>3.4977879197965168E-2</v>
      </c>
      <c r="O536" s="45">
        <f t="shared" si="105"/>
        <v>0.55785897823404762</v>
      </c>
      <c r="P536" s="51">
        <f t="shared" si="106"/>
        <v>2.3287221700285944E-2</v>
      </c>
      <c r="Q536" s="52">
        <f t="shared" si="116"/>
        <v>0.61612407913229872</v>
      </c>
      <c r="R536" s="18">
        <f t="shared" si="107"/>
        <v>26.677667651995673</v>
      </c>
      <c r="S536" s="2">
        <f t="shared" si="108"/>
        <v>18.147332382620352</v>
      </c>
      <c r="T536" s="18">
        <f t="shared" si="109"/>
        <v>3.2932567260530121E-2</v>
      </c>
    </row>
    <row r="537" spans="1:20">
      <c r="A537" s="11">
        <v>535</v>
      </c>
      <c r="B537" s="26">
        <v>1.0200000000000001E-2</v>
      </c>
      <c r="C537" s="27">
        <v>1.7486666666666668</v>
      </c>
      <c r="D537" s="28">
        <v>1</v>
      </c>
      <c r="E537" s="3">
        <v>0.49787913310008214</v>
      </c>
      <c r="F537" s="3">
        <v>0.67195867486697136</v>
      </c>
      <c r="G537" s="30">
        <v>15.97</v>
      </c>
      <c r="H537" s="18">
        <f t="shared" si="110"/>
        <v>779.52252505963838</v>
      </c>
      <c r="I537" s="2">
        <f t="shared" si="111"/>
        <v>1.9116585942217661</v>
      </c>
      <c r="J537" s="44">
        <f t="shared" si="112"/>
        <v>0.49989206958254834</v>
      </c>
      <c r="K537" s="45">
        <f t="shared" si="113"/>
        <v>3.0788077609641681E-2</v>
      </c>
      <c r="L537" s="45">
        <f t="shared" si="114"/>
        <v>0.44787840957334862</v>
      </c>
      <c r="M537" s="49">
        <f t="shared" si="115"/>
        <v>2.1225582399558018E-2</v>
      </c>
      <c r="N537" s="44">
        <f t="shared" si="104"/>
        <v>4.4394127284229069E-2</v>
      </c>
      <c r="O537" s="45">
        <f t="shared" si="105"/>
        <v>1.1818328228485884</v>
      </c>
      <c r="P537" s="51">
        <f t="shared" si="106"/>
        <v>3.3930226900326127E-2</v>
      </c>
      <c r="Q537" s="52">
        <f t="shared" si="116"/>
        <v>1.2601571770331434</v>
      </c>
      <c r="R537" s="18">
        <f t="shared" si="107"/>
        <v>19.669699464064863</v>
      </c>
      <c r="S537" s="2">
        <f t="shared" si="108"/>
        <v>23.1665589484337</v>
      </c>
      <c r="T537" s="18">
        <f t="shared" si="109"/>
        <v>5.3668945351125354E-2</v>
      </c>
    </row>
    <row r="538" spans="1:20">
      <c r="A538" s="11">
        <v>536</v>
      </c>
      <c r="B538" s="26">
        <v>1.0200000000000001E-2</v>
      </c>
      <c r="C538" s="27">
        <v>2.512</v>
      </c>
      <c r="D538" s="28">
        <v>1</v>
      </c>
      <c r="E538" s="3">
        <v>0.31471796031539284</v>
      </c>
      <c r="F538" s="3">
        <v>0.85590299719177043</v>
      </c>
      <c r="G538" s="1">
        <v>26.44</v>
      </c>
      <c r="H538" s="18">
        <f t="shared" si="110"/>
        <v>815.79832066068491</v>
      </c>
      <c r="I538" s="2">
        <f t="shared" si="111"/>
        <v>0.89034466648992494</v>
      </c>
      <c r="J538" s="44">
        <f t="shared" si="112"/>
        <v>0.49328066849282415</v>
      </c>
      <c r="K538" s="45">
        <f t="shared" si="113"/>
        <v>2.9419035798655832E-2</v>
      </c>
      <c r="L538" s="45">
        <f t="shared" si="114"/>
        <v>0.44154714619730023</v>
      </c>
      <c r="M538" s="49">
        <f t="shared" si="115"/>
        <v>2.2314486496868069E-2</v>
      </c>
      <c r="N538" s="44">
        <f t="shared" si="104"/>
        <v>3.4998183872380469E-2</v>
      </c>
      <c r="O538" s="45">
        <f t="shared" si="105"/>
        <v>0.64701336497637885</v>
      </c>
      <c r="P538" s="51">
        <f t="shared" si="106"/>
        <v>2.7420606705208139E-2</v>
      </c>
      <c r="Q538" s="52">
        <f t="shared" si="116"/>
        <v>0.70943215555396755</v>
      </c>
      <c r="R538" s="18">
        <f t="shared" si="107"/>
        <v>29.620002912161212</v>
      </c>
      <c r="S538" s="2">
        <f t="shared" si="108"/>
        <v>12.02724248169898</v>
      </c>
      <c r="T538" s="18">
        <f t="shared" si="109"/>
        <v>1.4465456171358464E-2</v>
      </c>
    </row>
    <row r="539" spans="1:20">
      <c r="A539" s="11">
        <v>537</v>
      </c>
      <c r="B539" s="26">
        <v>1.0200000000000001E-2</v>
      </c>
      <c r="C539" s="27">
        <v>1.6243333333333334</v>
      </c>
      <c r="D539" s="28">
        <v>1</v>
      </c>
      <c r="E539" s="3">
        <v>0.51622261016900473</v>
      </c>
      <c r="F539" s="3">
        <v>0.7232948023625857</v>
      </c>
      <c r="G539" s="30">
        <v>16.36</v>
      </c>
      <c r="H539" s="18">
        <f t="shared" si="110"/>
        <v>827.98057866322711</v>
      </c>
      <c r="I539" s="2">
        <f t="shared" si="111"/>
        <v>1.5750512524475813</v>
      </c>
      <c r="J539" s="44">
        <f t="shared" si="112"/>
        <v>0.49117012526398951</v>
      </c>
      <c r="K539" s="45">
        <f t="shared" si="113"/>
        <v>2.8986187138287652E-2</v>
      </c>
      <c r="L539" s="45">
        <f t="shared" si="114"/>
        <v>0.4395033541550919</v>
      </c>
      <c r="M539" s="49">
        <f t="shared" si="115"/>
        <v>2.2680583970609909E-2</v>
      </c>
      <c r="N539" s="44">
        <f t="shared" si="104"/>
        <v>3.9723545100499101E-2</v>
      </c>
      <c r="O539" s="45">
        <f t="shared" si="105"/>
        <v>0.97523634810822335</v>
      </c>
      <c r="P539" s="51">
        <f t="shared" si="106"/>
        <v>3.368988552138364E-2</v>
      </c>
      <c r="Q539" s="52">
        <f t="shared" si="116"/>
        <v>1.0486497787301061</v>
      </c>
      <c r="R539" s="18">
        <f t="shared" si="107"/>
        <v>20.050047680854689</v>
      </c>
      <c r="S539" s="2">
        <f t="shared" si="108"/>
        <v>22.555303672705929</v>
      </c>
      <c r="T539" s="18">
        <f t="shared" si="109"/>
        <v>5.0874172376798157E-2</v>
      </c>
    </row>
    <row r="540" spans="1:20">
      <c r="A540" s="11">
        <v>538</v>
      </c>
      <c r="B540" s="26">
        <v>1.0200000000000001E-2</v>
      </c>
      <c r="C540" s="27">
        <v>1.4726666666666668</v>
      </c>
      <c r="D540" s="28">
        <v>1</v>
      </c>
      <c r="E540" s="3">
        <v>0.43846650295479966</v>
      </c>
      <c r="F540" s="3">
        <v>0.72747266805375854</v>
      </c>
      <c r="G540" s="30">
        <v>19.32</v>
      </c>
      <c r="H540" s="18">
        <f t="shared" si="110"/>
        <v>830.50714089085579</v>
      </c>
      <c r="I540" s="2">
        <f t="shared" si="111"/>
        <v>0.72624791170715053</v>
      </c>
      <c r="J540" s="44">
        <f t="shared" si="112"/>
        <v>0.49073895920077037</v>
      </c>
      <c r="K540" s="45">
        <f t="shared" si="113"/>
        <v>2.8898005590001361E-2</v>
      </c>
      <c r="L540" s="45">
        <f t="shared" si="114"/>
        <v>0.43908441829723799</v>
      </c>
      <c r="M540" s="49">
        <f t="shared" si="115"/>
        <v>2.2756535313530935E-2</v>
      </c>
      <c r="N540" s="44">
        <f t="shared" si="104"/>
        <v>3.9435600137100131E-2</v>
      </c>
      <c r="O540" s="45">
        <f t="shared" si="105"/>
        <v>0.96090429403522171</v>
      </c>
      <c r="P540" s="51">
        <f t="shared" si="106"/>
        <v>3.3601357077195644E-2</v>
      </c>
      <c r="Q540" s="52">
        <f t="shared" si="116"/>
        <v>1.0339412512495174</v>
      </c>
      <c r="R540" s="18">
        <f t="shared" si="107"/>
        <v>16.192042646493256</v>
      </c>
      <c r="S540" s="2">
        <f t="shared" si="108"/>
        <v>16.190255452933457</v>
      </c>
      <c r="T540" s="18">
        <f t="shared" si="109"/>
        <v>2.6212437163124158E-2</v>
      </c>
    </row>
    <row r="541" spans="1:20">
      <c r="A541" s="11">
        <v>539</v>
      </c>
      <c r="B541" s="26">
        <v>1.0200000000000001E-2</v>
      </c>
      <c r="C541" s="27">
        <v>2.0726666666666667</v>
      </c>
      <c r="D541" s="28">
        <v>1</v>
      </c>
      <c r="E541" s="3">
        <v>0.39522878500711578</v>
      </c>
      <c r="F541" s="3">
        <v>0.80884622580000975</v>
      </c>
      <c r="G541" s="1">
        <v>21.58</v>
      </c>
      <c r="H541" s="18">
        <f t="shared" si="110"/>
        <v>836.18011573074102</v>
      </c>
      <c r="I541" s="2">
        <f t="shared" si="111"/>
        <v>1.1907434894207125</v>
      </c>
      <c r="J541" s="44">
        <f t="shared" si="112"/>
        <v>0.48977888491272525</v>
      </c>
      <c r="K541" s="45">
        <f t="shared" si="113"/>
        <v>2.8701950152242389E-2</v>
      </c>
      <c r="L541" s="45">
        <f t="shared" si="114"/>
        <v>0.43814983465798074</v>
      </c>
      <c r="M541" s="49">
        <f t="shared" si="115"/>
        <v>2.2927100102502131E-2</v>
      </c>
      <c r="N541" s="44">
        <f t="shared" si="104"/>
        <v>3.5967471490436456E-2</v>
      </c>
      <c r="O541" s="45">
        <f t="shared" si="105"/>
        <v>0.73894729471091369</v>
      </c>
      <c r="P541" s="51">
        <f t="shared" si="106"/>
        <v>3.0134464555301433E-2</v>
      </c>
      <c r="Q541" s="52">
        <f t="shared" si="116"/>
        <v>0.80504923075665158</v>
      </c>
      <c r="R541" s="18">
        <f t="shared" si="107"/>
        <v>26.245166269430435</v>
      </c>
      <c r="S541" s="2">
        <f t="shared" si="108"/>
        <v>21.618008662791645</v>
      </c>
      <c r="T541" s="18">
        <f t="shared" si="109"/>
        <v>4.6733829854453457E-2</v>
      </c>
    </row>
    <row r="542" spans="1:20">
      <c r="A542" s="11">
        <v>540</v>
      </c>
      <c r="B542" s="26">
        <v>1.0200000000000001E-2</v>
      </c>
      <c r="C542" s="27">
        <v>2.4780000000000002</v>
      </c>
      <c r="D542" s="28">
        <v>1</v>
      </c>
      <c r="E542" s="3">
        <v>0.35285096154081863</v>
      </c>
      <c r="F542" s="3">
        <v>0.8273279051483402</v>
      </c>
      <c r="G542" s="1">
        <v>24.52</v>
      </c>
      <c r="H542" s="18">
        <f t="shared" si="110"/>
        <v>848.22603695890905</v>
      </c>
      <c r="I542" s="2">
        <f t="shared" si="111"/>
        <v>1.1345732805157349</v>
      </c>
      <c r="J542" s="44">
        <f t="shared" si="112"/>
        <v>0.48777642337258764</v>
      </c>
      <c r="K542" s="45">
        <f t="shared" si="113"/>
        <v>2.8294344849452719E-2</v>
      </c>
      <c r="L542" s="45">
        <f t="shared" si="114"/>
        <v>0.43619267700358594</v>
      </c>
      <c r="M542" s="49">
        <f t="shared" si="115"/>
        <v>2.3289401519548988E-2</v>
      </c>
      <c r="N542" s="44">
        <f t="shared" si="104"/>
        <v>3.4748610607822361E-2</v>
      </c>
      <c r="O542" s="45">
        <f t="shared" si="105"/>
        <v>0.69644231327520079</v>
      </c>
      <c r="P542" s="51">
        <f t="shared" si="106"/>
        <v>2.9812252964822903E-2</v>
      </c>
      <c r="Q542" s="52">
        <f t="shared" si="116"/>
        <v>0.76100317684784613</v>
      </c>
      <c r="R542" s="18">
        <f t="shared" si="107"/>
        <v>29.939428550402145</v>
      </c>
      <c r="S542" s="2">
        <f t="shared" si="108"/>
        <v>22.102074022847248</v>
      </c>
      <c r="T542" s="18">
        <f t="shared" si="109"/>
        <v>4.8850167611141915E-2</v>
      </c>
    </row>
    <row r="543" spans="1:20">
      <c r="A543" s="11">
        <v>541</v>
      </c>
      <c r="B543" s="26">
        <v>1.0200000000000001E-2</v>
      </c>
      <c r="C543" s="27">
        <v>2.4459999999999997</v>
      </c>
      <c r="D543" s="28">
        <v>1</v>
      </c>
      <c r="E543" s="3">
        <v>0.33696127785801905</v>
      </c>
      <c r="F543" s="3">
        <v>0.92957979024789861</v>
      </c>
      <c r="G543" s="1">
        <v>26</v>
      </c>
      <c r="H543" s="18">
        <f t="shared" si="110"/>
        <v>858.92090434396994</v>
      </c>
      <c r="I543" s="2">
        <f t="shared" si="111"/>
        <v>0.94277777837243437</v>
      </c>
      <c r="J543" s="44">
        <f t="shared" si="112"/>
        <v>0.48603861096845691</v>
      </c>
      <c r="K543" s="45">
        <f t="shared" si="113"/>
        <v>2.7942037361788064E-2</v>
      </c>
      <c r="L543" s="45">
        <f t="shared" si="114"/>
        <v>0.43448537025630984</v>
      </c>
      <c r="M543" s="49">
        <f t="shared" si="115"/>
        <v>2.3611203350358979E-2</v>
      </c>
      <c r="N543" s="44">
        <f t="shared" si="104"/>
        <v>3.0505848991638725E-2</v>
      </c>
      <c r="O543" s="45">
        <f t="shared" si="105"/>
        <v>0.52046170719428986</v>
      </c>
      <c r="P543" s="51">
        <f t="shared" si="106"/>
        <v>2.6112711268915841E-2</v>
      </c>
      <c r="Q543" s="52">
        <f t="shared" si="116"/>
        <v>0.57708026745484442</v>
      </c>
      <c r="R543" s="18">
        <f t="shared" si="107"/>
        <v>33.232262105116043</v>
      </c>
      <c r="S543" s="2">
        <f t="shared" si="108"/>
        <v>27.816392711984779</v>
      </c>
      <c r="T543" s="18">
        <f t="shared" si="109"/>
        <v>7.7375170350735989E-2</v>
      </c>
    </row>
    <row r="544" spans="1:20">
      <c r="A544" s="11">
        <v>542</v>
      </c>
      <c r="B544" s="26">
        <v>1.0200000000000001E-2</v>
      </c>
      <c r="C544" s="27">
        <v>1.3986666666666665</v>
      </c>
      <c r="D544" s="28">
        <v>1</v>
      </c>
      <c r="E544" s="3">
        <v>0.5634462303538349</v>
      </c>
      <c r="F544" s="3">
        <v>0.69111577255591083</v>
      </c>
      <c r="G544" s="30">
        <v>16</v>
      </c>
      <c r="H544" s="18">
        <f t="shared" si="110"/>
        <v>883.8372240844468</v>
      </c>
      <c r="I544" s="2">
        <f t="shared" si="111"/>
        <v>1.147704755841364</v>
      </c>
      <c r="J544" s="44">
        <f t="shared" si="112"/>
        <v>0.48212951690845096</v>
      </c>
      <c r="K544" s="45">
        <f t="shared" si="113"/>
        <v>2.7154321345608887E-2</v>
      </c>
      <c r="L544" s="45">
        <f t="shared" si="114"/>
        <v>0.43061383052316449</v>
      </c>
      <c r="M544" s="49">
        <f t="shared" si="115"/>
        <v>2.4361365039677611E-2</v>
      </c>
      <c r="N544" s="44">
        <f t="shared" si="104"/>
        <v>3.8427448166854818E-2</v>
      </c>
      <c r="O544" s="45">
        <f t="shared" si="105"/>
        <v>1.0772933571659173</v>
      </c>
      <c r="P544" s="51">
        <f t="shared" si="106"/>
        <v>3.7890594786650147E-2</v>
      </c>
      <c r="Q544" s="52">
        <f t="shared" si="116"/>
        <v>1.1536114001194222</v>
      </c>
      <c r="R544" s="18">
        <f t="shared" si="107"/>
        <v>15.958986366485664</v>
      </c>
      <c r="S544" s="2">
        <f t="shared" si="108"/>
        <v>0.25633520946459765</v>
      </c>
      <c r="T544" s="18">
        <f t="shared" si="109"/>
        <v>6.5707739611259154E-6</v>
      </c>
    </row>
    <row r="545" spans="1:20">
      <c r="A545" s="11">
        <v>543</v>
      </c>
      <c r="B545" s="26">
        <v>1.0200000000000001E-2</v>
      </c>
      <c r="C545" s="27">
        <v>2.1143333333333332</v>
      </c>
      <c r="D545" s="28">
        <v>1</v>
      </c>
      <c r="E545" s="3">
        <v>0.38259521280530506</v>
      </c>
      <c r="F545" s="3">
        <v>0.75699468389910896</v>
      </c>
      <c r="G545" s="30">
        <v>25.312000000000001</v>
      </c>
      <c r="H545" s="18">
        <f t="shared" si="110"/>
        <v>949.43627711057661</v>
      </c>
      <c r="I545" s="2">
        <f t="shared" si="111"/>
        <v>0.87038114400852995</v>
      </c>
      <c r="J545" s="44">
        <f t="shared" si="112"/>
        <v>0.47268820263353767</v>
      </c>
      <c r="K545" s="45">
        <f t="shared" si="113"/>
        <v>2.527815776435181E-2</v>
      </c>
      <c r="L545" s="45">
        <f t="shared" si="114"/>
        <v>0.42107135568181975</v>
      </c>
      <c r="M545" s="49">
        <f t="shared" si="115"/>
        <v>2.6338689187366201E-2</v>
      </c>
      <c r="N545" s="44">
        <f t="shared" si="104"/>
        <v>3.3466906625206461E-2</v>
      </c>
      <c r="O545" s="45">
        <f t="shared" si="105"/>
        <v>0.84595763904047194</v>
      </c>
      <c r="P545" s="51">
        <f t="shared" si="106"/>
        <v>3.7282965450687627E-2</v>
      </c>
      <c r="Q545" s="52">
        <f t="shared" si="116"/>
        <v>0.91670751111636606</v>
      </c>
      <c r="R545" s="18">
        <f t="shared" si="107"/>
        <v>24.664130173178304</v>
      </c>
      <c r="S545" s="2">
        <f t="shared" si="108"/>
        <v>2.5595362943335069</v>
      </c>
      <c r="T545" s="18">
        <f t="shared" si="109"/>
        <v>6.5512260420105004E-4</v>
      </c>
    </row>
    <row r="546" spans="1:20">
      <c r="A546" s="11">
        <v>544</v>
      </c>
      <c r="B546" s="26">
        <v>1.0200000000000001E-2</v>
      </c>
      <c r="C546" s="27">
        <v>2.1386666666666669</v>
      </c>
      <c r="D546" s="28">
        <v>1</v>
      </c>
      <c r="E546" s="3">
        <v>0.50239873280709735</v>
      </c>
      <c r="F546" s="3">
        <v>0.6213704532169948</v>
      </c>
      <c r="G546" s="30">
        <v>19.364000000000001</v>
      </c>
      <c r="H546" s="18">
        <f t="shared" si="110"/>
        <v>953.76951588986594</v>
      </c>
      <c r="I546" s="2">
        <f t="shared" si="111"/>
        <v>1.9955505736023165</v>
      </c>
      <c r="J546" s="44">
        <f t="shared" si="112"/>
        <v>0.4721043407262534</v>
      </c>
      <c r="K546" s="45">
        <f t="shared" si="113"/>
        <v>2.5163312100206961E-2</v>
      </c>
      <c r="L546" s="45">
        <f t="shared" si="114"/>
        <v>0.420471636151388</v>
      </c>
      <c r="M546" s="49">
        <f t="shared" si="115"/>
        <v>2.646939247465847E-2</v>
      </c>
      <c r="N546" s="44">
        <f t="shared" si="104"/>
        <v>3.8076339024448048E-2</v>
      </c>
      <c r="O546" s="45">
        <f t="shared" si="105"/>
        <v>1.3864857924982175</v>
      </c>
      <c r="P546" s="51">
        <f t="shared" si="106"/>
        <v>4.5487124887497891E-2</v>
      </c>
      <c r="Q546" s="52">
        <f t="shared" si="116"/>
        <v>1.4700492564101635</v>
      </c>
      <c r="R546" s="18">
        <f t="shared" si="107"/>
        <v>22.561111918592459</v>
      </c>
      <c r="S546" s="2">
        <f t="shared" si="108"/>
        <v>16.510596563687557</v>
      </c>
      <c r="T546" s="18">
        <f t="shared" si="109"/>
        <v>2.7259979888885139E-2</v>
      </c>
    </row>
    <row r="547" spans="1:20">
      <c r="A547" s="11">
        <v>545</v>
      </c>
      <c r="B547" s="26">
        <v>1.0200000000000001E-2</v>
      </c>
      <c r="C547" s="27">
        <v>2.448</v>
      </c>
      <c r="D547" s="28">
        <v>1</v>
      </c>
      <c r="E547" s="3">
        <v>0.38822491542275217</v>
      </c>
      <c r="F547" s="3">
        <v>0.73157545768795529</v>
      </c>
      <c r="G547" s="1">
        <v>25.39</v>
      </c>
      <c r="H547" s="18">
        <f t="shared" si="110"/>
        <v>966.37554927290944</v>
      </c>
      <c r="I547" s="2">
        <f t="shared" si="111"/>
        <v>1.1406024710259157</v>
      </c>
      <c r="J547" s="44">
        <f t="shared" si="112"/>
        <v>0.47043184892638978</v>
      </c>
      <c r="K547" s="45">
        <f t="shared" si="113"/>
        <v>2.483506543398924E-2</v>
      </c>
      <c r="L547" s="45">
        <f t="shared" si="114"/>
        <v>0.4187471109109217</v>
      </c>
      <c r="M547" s="49">
        <f t="shared" si="115"/>
        <v>2.6849672581478825E-2</v>
      </c>
      <c r="N547" s="44">
        <f t="shared" si="104"/>
        <v>3.3750226333177154E-2</v>
      </c>
      <c r="O547" s="45">
        <f t="shared" si="105"/>
        <v>0.91817397925047384</v>
      </c>
      <c r="P547" s="51">
        <f t="shared" si="106"/>
        <v>3.9413197495381393E-2</v>
      </c>
      <c r="Q547" s="52">
        <f t="shared" si="116"/>
        <v>0.9913374030790324</v>
      </c>
      <c r="R547" s="18">
        <f t="shared" si="107"/>
        <v>27.234481331244279</v>
      </c>
      <c r="S547" s="2">
        <f t="shared" si="108"/>
        <v>7.2645976023799852</v>
      </c>
      <c r="T547" s="18">
        <f t="shared" si="109"/>
        <v>5.2774378324505029E-3</v>
      </c>
    </row>
    <row r="548" spans="1:20">
      <c r="A548" s="11">
        <v>546</v>
      </c>
      <c r="B548" s="26">
        <v>1.0200000000000001E-2</v>
      </c>
      <c r="C548" s="27">
        <v>2.3563333333333336</v>
      </c>
      <c r="D548" s="28">
        <v>1</v>
      </c>
      <c r="E548" s="3">
        <v>0.38241733910448211</v>
      </c>
      <c r="F548" s="3">
        <v>0.79466305642362245</v>
      </c>
      <c r="G548" s="1">
        <v>25.78</v>
      </c>
      <c r="H548" s="18">
        <f t="shared" si="110"/>
        <v>966.54107863858314</v>
      </c>
      <c r="I548" s="2">
        <f t="shared" si="111"/>
        <v>1.0208123800840254</v>
      </c>
      <c r="J548" s="44">
        <f t="shared" si="112"/>
        <v>0.47041014160184974</v>
      </c>
      <c r="K548" s="45">
        <f t="shared" si="113"/>
        <v>2.4830812192488585E-2</v>
      </c>
      <c r="L548" s="45">
        <f t="shared" si="114"/>
        <v>0.41872466297336025</v>
      </c>
      <c r="M548" s="49">
        <f t="shared" si="115"/>
        <v>2.6854666436000853E-2</v>
      </c>
      <c r="N548" s="44">
        <f t="shared" si="104"/>
        <v>3.1595181077869045E-2</v>
      </c>
      <c r="O548" s="45">
        <f t="shared" si="105"/>
        <v>0.74587958773425456</v>
      </c>
      <c r="P548" s="51">
        <f t="shared" si="106"/>
        <v>3.6019895251093503E-2</v>
      </c>
      <c r="Q548" s="52">
        <f t="shared" si="116"/>
        <v>0.81349466406321713</v>
      </c>
      <c r="R548" s="18">
        <f t="shared" si="107"/>
        <v>28.878758762995041</v>
      </c>
      <c r="S548" s="2">
        <f t="shared" si="108"/>
        <v>12.020010717591308</v>
      </c>
      <c r="T548" s="18">
        <f t="shared" si="109"/>
        <v>1.4448065765100994E-2</v>
      </c>
    </row>
    <row r="549" spans="1:20">
      <c r="A549" s="11">
        <v>547</v>
      </c>
      <c r="B549" s="26">
        <v>1.0200000000000001E-2</v>
      </c>
      <c r="C549" s="27">
        <v>1.6723333333333332</v>
      </c>
      <c r="D549" s="28">
        <v>1</v>
      </c>
      <c r="E549" s="3">
        <v>0.4867802654595148</v>
      </c>
      <c r="F549" s="3">
        <v>0.83546346973615992</v>
      </c>
      <c r="G549" s="30">
        <v>21.46</v>
      </c>
      <c r="H549" s="18">
        <f t="shared" si="110"/>
        <v>1024.1474996824693</v>
      </c>
      <c r="I549" s="2">
        <f t="shared" si="111"/>
        <v>0.9295353604579637</v>
      </c>
      <c r="J549" s="44">
        <f t="shared" si="112"/>
        <v>0.46323276593568929</v>
      </c>
      <c r="K549" s="45">
        <f t="shared" si="113"/>
        <v>2.3434124486405576E-2</v>
      </c>
      <c r="L549" s="45">
        <f t="shared" si="114"/>
        <v>0.41120561417053259</v>
      </c>
      <c r="M549" s="49">
        <f t="shared" si="115"/>
        <v>2.8593027278751137E-2</v>
      </c>
      <c r="N549" s="44">
        <f t="shared" si="104"/>
        <v>2.8522412260688423E-2</v>
      </c>
      <c r="O549" s="45">
        <f t="shared" si="105"/>
        <v>0.64819324555316671</v>
      </c>
      <c r="P549" s="51">
        <f t="shared" si="106"/>
        <v>3.6177961132439249E-2</v>
      </c>
      <c r="Q549" s="52">
        <f t="shared" si="116"/>
        <v>0.71289361894629433</v>
      </c>
      <c r="R549" s="18">
        <f t="shared" si="107"/>
        <v>24.504752002409234</v>
      </c>
      <c r="S549" s="2">
        <f t="shared" si="108"/>
        <v>14.188033562018793</v>
      </c>
      <c r="T549" s="18">
        <f t="shared" si="109"/>
        <v>2.0130029635697166E-2</v>
      </c>
    </row>
    <row r="550" spans="1:20">
      <c r="A550" s="11">
        <v>548</v>
      </c>
      <c r="B550" s="26">
        <v>1.0200000000000001E-2</v>
      </c>
      <c r="C550" s="27">
        <v>2.0779999999999998</v>
      </c>
      <c r="D550" s="28">
        <v>1</v>
      </c>
      <c r="E550" s="3">
        <v>0.4258055995479359</v>
      </c>
      <c r="F550" s="3">
        <v>0.79655089304475701</v>
      </c>
      <c r="G550" s="30">
        <v>24.58</v>
      </c>
      <c r="H550" s="18">
        <f t="shared" si="110"/>
        <v>1026.1080036164965</v>
      </c>
      <c r="I550" s="2">
        <f t="shared" si="111"/>
        <v>0.9937430768513611</v>
      </c>
      <c r="J550" s="44">
        <f t="shared" si="112"/>
        <v>0.46300108984807592</v>
      </c>
      <c r="K550" s="45">
        <f t="shared" si="113"/>
        <v>2.3389350746132468E-2</v>
      </c>
      <c r="L550" s="45">
        <f t="shared" si="114"/>
        <v>0.41095954157184544</v>
      </c>
      <c r="M550" s="49">
        <f t="shared" si="115"/>
        <v>2.8652197530098043E-2</v>
      </c>
      <c r="N550" s="44">
        <f t="shared" si="104"/>
        <v>2.9700922392648533E-2</v>
      </c>
      <c r="O550" s="45">
        <f t="shared" si="105"/>
        <v>0.73105027730141658</v>
      </c>
      <c r="P550" s="51">
        <f t="shared" si="106"/>
        <v>3.8327297308771768E-2</v>
      </c>
      <c r="Q550" s="52">
        <f t="shared" si="116"/>
        <v>0.79907849700283684</v>
      </c>
      <c r="R550" s="18">
        <f t="shared" si="107"/>
        <v>27.410958022294263</v>
      </c>
      <c r="S550" s="2">
        <f t="shared" si="108"/>
        <v>11.517323117551934</v>
      </c>
      <c r="T550" s="18">
        <f t="shared" si="109"/>
        <v>1.3264873179409619E-2</v>
      </c>
    </row>
    <row r="551" spans="1:20">
      <c r="A551" s="11">
        <v>549</v>
      </c>
      <c r="B551" s="26">
        <v>1.0200000000000001E-2</v>
      </c>
      <c r="C551" s="27">
        <v>1.7009999999999998</v>
      </c>
      <c r="D551" s="28">
        <v>1</v>
      </c>
      <c r="E551" s="3">
        <v>0.52651789169193486</v>
      </c>
      <c r="F551" s="3">
        <v>0.68032165938091627</v>
      </c>
      <c r="G551" s="30">
        <v>20.14</v>
      </c>
      <c r="H551" s="18">
        <f t="shared" si="110"/>
        <v>1039.6147390858398</v>
      </c>
      <c r="I551" s="2">
        <f t="shared" si="111"/>
        <v>1.1902000471265897</v>
      </c>
      <c r="J551" s="44">
        <f t="shared" si="112"/>
        <v>0.46142618021860377</v>
      </c>
      <c r="K551" s="45">
        <f t="shared" si="113"/>
        <v>2.3085474933823874E-2</v>
      </c>
      <c r="L551" s="45">
        <f t="shared" si="114"/>
        <v>0.40928085568843658</v>
      </c>
      <c r="M551" s="49">
        <f t="shared" si="115"/>
        <v>2.9059849596343303E-2</v>
      </c>
      <c r="N551" s="44">
        <f t="shared" si="104"/>
        <v>3.3017383053582136E-2</v>
      </c>
      <c r="O551" s="45">
        <f t="shared" si="105"/>
        <v>1.0873442340824477</v>
      </c>
      <c r="P551" s="51">
        <f t="shared" si="106"/>
        <v>4.590148684087459E-2</v>
      </c>
      <c r="Q551" s="52">
        <f t="shared" si="116"/>
        <v>1.1662631039769045</v>
      </c>
      <c r="R551" s="18">
        <f t="shared" si="107"/>
        <v>20.345631746353266</v>
      </c>
      <c r="S551" s="2">
        <f t="shared" si="108"/>
        <v>1.021011650214825</v>
      </c>
      <c r="T551" s="18">
        <f t="shared" si="109"/>
        <v>1.0424647898744002E-4</v>
      </c>
    </row>
    <row r="552" spans="1:20">
      <c r="A552" s="11">
        <v>550</v>
      </c>
      <c r="B552" s="26">
        <v>1.0200000000000001E-2</v>
      </c>
      <c r="C552" s="27">
        <v>2.1</v>
      </c>
      <c r="D552" s="28">
        <v>1</v>
      </c>
      <c r="E552" s="3">
        <v>0.412183495109539</v>
      </c>
      <c r="F552" s="3">
        <v>0.91335951306625007</v>
      </c>
      <c r="G552" s="3">
        <v>26.75</v>
      </c>
      <c r="H552" s="18">
        <f t="shared" si="110"/>
        <v>1080.9714209980557</v>
      </c>
      <c r="I552" s="2">
        <f t="shared" si="111"/>
        <v>0.8287879993202617</v>
      </c>
      <c r="J552" s="44">
        <f t="shared" si="112"/>
        <v>0.45682411850536531</v>
      </c>
      <c r="K552" s="45">
        <f t="shared" si="113"/>
        <v>2.2202252098247811E-2</v>
      </c>
      <c r="L552" s="45">
        <f t="shared" si="114"/>
        <v>0.40431388145103159</v>
      </c>
      <c r="M552" s="49">
        <f t="shared" si="115"/>
        <v>3.0307984956085967E-2</v>
      </c>
      <c r="N552" s="44">
        <f t="shared" si="104"/>
        <v>2.4714271751832488E-2</v>
      </c>
      <c r="O552" s="45">
        <f t="shared" si="105"/>
        <v>0.50942479089765547</v>
      </c>
      <c r="P552" s="51">
        <f t="shared" si="106"/>
        <v>3.4305548468390082E-2</v>
      </c>
      <c r="Q552" s="52">
        <f t="shared" si="116"/>
        <v>0.56844461111787803</v>
      </c>
      <c r="R552" s="18">
        <f t="shared" si="107"/>
        <v>32.299919241547684</v>
      </c>
      <c r="S552" s="2">
        <f t="shared" si="108"/>
        <v>20.747361650645548</v>
      </c>
      <c r="T552" s="18">
        <f t="shared" si="109"/>
        <v>4.3045301546267761E-2</v>
      </c>
    </row>
    <row r="553" spans="1:20">
      <c r="A553" s="11">
        <v>551</v>
      </c>
      <c r="B553" s="26">
        <v>1.0200000000000001E-2</v>
      </c>
      <c r="C553" s="27">
        <v>2.2596666666666665</v>
      </c>
      <c r="D553" s="28">
        <v>1</v>
      </c>
      <c r="E553" s="3">
        <v>0.37819169328329777</v>
      </c>
      <c r="F553" s="29">
        <v>1</v>
      </c>
      <c r="G553" s="1">
        <v>29.17</v>
      </c>
      <c r="H553" s="18">
        <f t="shared" si="110"/>
        <v>1081.5540875562544</v>
      </c>
      <c r="I553" s="2">
        <f t="shared" si="111"/>
        <v>0.732322720731303</v>
      </c>
      <c r="J553" s="44">
        <f t="shared" si="112"/>
        <v>0.45676155129705986</v>
      </c>
      <c r="K553" s="45">
        <f t="shared" si="113"/>
        <v>2.2190291059994444E-2</v>
      </c>
      <c r="L553" s="45">
        <f t="shared" si="114"/>
        <v>0.40424569230924873</v>
      </c>
      <c r="M553" s="49">
        <f t="shared" si="115"/>
        <v>3.032556792781671E-2</v>
      </c>
      <c r="N553" s="44">
        <f t="shared" si="104"/>
        <v>2.2190291059994444E-2</v>
      </c>
      <c r="O553" s="45">
        <f t="shared" si="105"/>
        <v>0.40424569230924873</v>
      </c>
      <c r="P553" s="51">
        <f t="shared" si="106"/>
        <v>3.032556792781671E-2</v>
      </c>
      <c r="Q553" s="52">
        <f t="shared" si="116"/>
        <v>0.45676155129705986</v>
      </c>
      <c r="R553" s="18">
        <f t="shared" si="107"/>
        <v>36.935409108800272</v>
      </c>
      <c r="S553" s="2">
        <f t="shared" si="108"/>
        <v>26.621217376757865</v>
      </c>
      <c r="T553" s="18">
        <f t="shared" si="109"/>
        <v>7.0868921462059503E-2</v>
      </c>
    </row>
    <row r="554" spans="1:20">
      <c r="A554" s="11">
        <v>552</v>
      </c>
      <c r="B554" s="26">
        <v>1.0200000000000001E-2</v>
      </c>
      <c r="C554" s="27">
        <v>1.5640000000000001</v>
      </c>
      <c r="D554" s="28">
        <v>1</v>
      </c>
      <c r="E554" s="3">
        <v>0.49110962895382387</v>
      </c>
      <c r="F554" s="3">
        <v>0.71461210739652148</v>
      </c>
      <c r="G554" s="30">
        <v>22.58</v>
      </c>
      <c r="H554" s="18">
        <f t="shared" si="110"/>
        <v>1087.1819040958178</v>
      </c>
      <c r="I554" s="2">
        <f t="shared" si="111"/>
        <v>0.71058726848340692</v>
      </c>
      <c r="J554" s="44">
        <f t="shared" si="112"/>
        <v>0.45616036100722795</v>
      </c>
      <c r="K554" s="45">
        <f t="shared" si="113"/>
        <v>2.2075422622086598E-2</v>
      </c>
      <c r="L554" s="45">
        <f t="shared" si="114"/>
        <v>0.40358954514771794</v>
      </c>
      <c r="M554" s="49">
        <f t="shared" si="115"/>
        <v>3.0495393237423375E-2</v>
      </c>
      <c r="N554" s="44">
        <f t="shared" si="104"/>
        <v>3.0518497675906676E-2</v>
      </c>
      <c r="O554" s="45">
        <f t="shared" si="105"/>
        <v>0.95134590847237377</v>
      </c>
      <c r="P554" s="51">
        <f t="shared" si="106"/>
        <v>4.5863991819074093E-2</v>
      </c>
      <c r="Q554" s="52">
        <f t="shared" si="116"/>
        <v>1.0277283979673546</v>
      </c>
      <c r="R554" s="18">
        <f t="shared" si="107"/>
        <v>18.775584683267763</v>
      </c>
      <c r="S554" s="2">
        <f t="shared" si="108"/>
        <v>16.848606362853129</v>
      </c>
      <c r="T554" s="18">
        <f t="shared" si="109"/>
        <v>2.8387553637037488E-2</v>
      </c>
    </row>
    <row r="555" spans="1:20">
      <c r="A555" s="11">
        <v>553</v>
      </c>
      <c r="B555" s="26">
        <v>1.0200000000000001E-2</v>
      </c>
      <c r="C555" s="27">
        <v>1.6683333333333332</v>
      </c>
      <c r="D555" s="28">
        <v>1</v>
      </c>
      <c r="E555" s="3">
        <v>0.51018205025439911</v>
      </c>
      <c r="F555" s="3">
        <v>0.66286230020918191</v>
      </c>
      <c r="G555" s="30">
        <v>22.3</v>
      </c>
      <c r="H555" s="18">
        <f t="shared" si="110"/>
        <v>1115.3980118306961</v>
      </c>
      <c r="I555" s="2">
        <f t="shared" si="111"/>
        <v>0.89684277723539696</v>
      </c>
      <c r="J555" s="44">
        <f t="shared" si="112"/>
        <v>0.45322948149416981</v>
      </c>
      <c r="K555" s="45">
        <f t="shared" si="113"/>
        <v>2.1516982947287978E-2</v>
      </c>
      <c r="L555" s="45">
        <f t="shared" si="114"/>
        <v>0.40036578207673273</v>
      </c>
      <c r="M555" s="49">
        <f t="shared" si="115"/>
        <v>3.1346716470149097E-2</v>
      </c>
      <c r="N555" s="44">
        <f t="shared" si="104"/>
        <v>3.1300306341495401E-2</v>
      </c>
      <c r="O555" s="45">
        <f t="shared" si="105"/>
        <v>1.1474532354391207</v>
      </c>
      <c r="P555" s="51">
        <f t="shared" si="106"/>
        <v>5.0765471799255828E-2</v>
      </c>
      <c r="Q555" s="52">
        <f t="shared" si="116"/>
        <v>1.2295190135798719</v>
      </c>
      <c r="R555" s="18">
        <f t="shared" si="107"/>
        <v>19.045632319107547</v>
      </c>
      <c r="S555" s="2">
        <f t="shared" si="108"/>
        <v>14.593577044360778</v>
      </c>
      <c r="T555" s="18">
        <f t="shared" si="109"/>
        <v>2.1297249094969387E-2</v>
      </c>
    </row>
    <row r="556" spans="1:20">
      <c r="A556" s="11">
        <v>554</v>
      </c>
      <c r="B556" s="26">
        <v>1.0200000000000001E-2</v>
      </c>
      <c r="C556" s="27">
        <v>1.7289999999999999</v>
      </c>
      <c r="D556" s="28">
        <v>1</v>
      </c>
      <c r="E556" s="3">
        <v>0.4892194834110844</v>
      </c>
      <c r="F556" s="3">
        <v>0.78746195159150378</v>
      </c>
      <c r="G556" s="30">
        <v>23.29</v>
      </c>
      <c r="H556" s="18">
        <f t="shared" si="110"/>
        <v>1117.0511537886425</v>
      </c>
      <c r="I556" s="2">
        <f t="shared" si="111"/>
        <v>0.8600031459810471</v>
      </c>
      <c r="J556" s="44">
        <f t="shared" si="112"/>
        <v>0.45306195885398109</v>
      </c>
      <c r="K556" s="45">
        <f t="shared" si="113"/>
        <v>2.1485139618360793E-2</v>
      </c>
      <c r="L556" s="45">
        <f t="shared" si="114"/>
        <v>0.40018023279422499</v>
      </c>
      <c r="M556" s="49">
        <f t="shared" si="115"/>
        <v>3.139658644139532E-2</v>
      </c>
      <c r="N556" s="44">
        <f t="shared" si="104"/>
        <v>2.754896037329696E-2</v>
      </c>
      <c r="O556" s="45">
        <f t="shared" si="105"/>
        <v>0.73795757167247844</v>
      </c>
      <c r="P556" s="51">
        <f t="shared" si="106"/>
        <v>4.2547818481338671E-2</v>
      </c>
      <c r="Q556" s="52">
        <f t="shared" si="116"/>
        <v>0.80805435052711416</v>
      </c>
      <c r="R556" s="18">
        <f t="shared" si="107"/>
        <v>24.026981948147117</v>
      </c>
      <c r="S556" s="2">
        <f t="shared" si="108"/>
        <v>3.1643707520271285</v>
      </c>
      <c r="T556" s="18">
        <f t="shared" si="109"/>
        <v>1.0013242256284734E-3</v>
      </c>
    </row>
    <row r="557" spans="1:20">
      <c r="A557" s="11">
        <v>555</v>
      </c>
      <c r="B557" s="26">
        <v>1.0200000000000001E-2</v>
      </c>
      <c r="C557" s="27">
        <v>2.2333333333333329</v>
      </c>
      <c r="D557" s="28">
        <v>1</v>
      </c>
      <c r="E557" s="3">
        <v>0.44493306322687109</v>
      </c>
      <c r="F557" s="3">
        <v>0.84314345869539697</v>
      </c>
      <c r="G557" s="3">
        <v>26.35</v>
      </c>
      <c r="H557" s="18">
        <f t="shared" si="110"/>
        <v>1149.4104133360836</v>
      </c>
      <c r="I557" s="2">
        <f t="shared" si="111"/>
        <v>1.0337645944033043</v>
      </c>
      <c r="J557" s="44">
        <f t="shared" si="112"/>
        <v>0.44987205581630402</v>
      </c>
      <c r="K557" s="45">
        <f t="shared" si="113"/>
        <v>2.0880270198998522E-2</v>
      </c>
      <c r="L557" s="45">
        <f t="shared" si="114"/>
        <v>0.39661924720023983</v>
      </c>
      <c r="M557" s="49">
        <f t="shared" si="115"/>
        <v>3.2372538417065673E-2</v>
      </c>
      <c r="N557" s="44">
        <f t="shared" si="104"/>
        <v>2.5198035172838244E-2</v>
      </c>
      <c r="O557" s="45">
        <f t="shared" si="105"/>
        <v>0.61500945323609424</v>
      </c>
      <c r="P557" s="51">
        <f t="shared" si="106"/>
        <v>4.0512693215804127E-2</v>
      </c>
      <c r="Q557" s="52">
        <f t="shared" si="116"/>
        <v>0.68072018162473658</v>
      </c>
      <c r="R557" s="18">
        <f t="shared" si="107"/>
        <v>32.471857557163382</v>
      </c>
      <c r="S557" s="2">
        <f t="shared" si="108"/>
        <v>23.232856004415105</v>
      </c>
      <c r="T557" s="18">
        <f t="shared" si="109"/>
        <v>5.3976559812188706E-2</v>
      </c>
    </row>
    <row r="558" spans="1:20">
      <c r="A558" s="11">
        <v>556</v>
      </c>
      <c r="B558" s="26">
        <v>1.0200000000000001E-2</v>
      </c>
      <c r="C558" s="27">
        <v>2.1513333333333331</v>
      </c>
      <c r="D558" s="28">
        <v>1</v>
      </c>
      <c r="E558" s="3">
        <v>0.4088786747433743</v>
      </c>
      <c r="F558" s="3">
        <v>0.66706078856374951</v>
      </c>
      <c r="G558" s="30">
        <v>28.8</v>
      </c>
      <c r="H558" s="18">
        <f t="shared" si="110"/>
        <v>1154.480963981292</v>
      </c>
      <c r="I558" s="2">
        <f t="shared" si="111"/>
        <v>0.7423664001708814</v>
      </c>
      <c r="J558" s="44">
        <f t="shared" si="112"/>
        <v>0.44938716921577848</v>
      </c>
      <c r="K558" s="45">
        <f t="shared" si="113"/>
        <v>2.0788562781697727E-2</v>
      </c>
      <c r="L558" s="45">
        <f t="shared" si="114"/>
        <v>0.3960731841293183</v>
      </c>
      <c r="M558" s="49">
        <f t="shared" si="115"/>
        <v>3.2525422304762422E-2</v>
      </c>
      <c r="N558" s="44">
        <f t="shared" si="104"/>
        <v>3.011825521216047E-2</v>
      </c>
      <c r="O558" s="45">
        <f t="shared" si="105"/>
        <v>1.1223144260010747</v>
      </c>
      <c r="P558" s="51">
        <f t="shared" si="106"/>
        <v>5.2359064839451824E-2</v>
      </c>
      <c r="Q558" s="52">
        <f t="shared" si="116"/>
        <v>1.2047917460526869</v>
      </c>
      <c r="R558" s="18">
        <f t="shared" si="107"/>
        <v>22.60714134548083</v>
      </c>
      <c r="S558" s="2">
        <f t="shared" si="108"/>
        <v>21.502981439302676</v>
      </c>
      <c r="T558" s="18">
        <f t="shared" si="109"/>
        <v>4.6237821077899539E-2</v>
      </c>
    </row>
    <row r="559" spans="1:20">
      <c r="A559" s="11">
        <v>557</v>
      </c>
      <c r="B559" s="26">
        <v>1.0200000000000001E-2</v>
      </c>
      <c r="C559" s="27">
        <v>2.3046666666666669</v>
      </c>
      <c r="D559" s="28">
        <v>1</v>
      </c>
      <c r="E559" s="3">
        <v>0.379587636869548</v>
      </c>
      <c r="F559" s="3">
        <v>0.86640214718796205</v>
      </c>
      <c r="G559" s="1">
        <v>31.06</v>
      </c>
      <c r="H559" s="18">
        <f t="shared" si="110"/>
        <v>1155.8815687419765</v>
      </c>
      <c r="I559" s="2">
        <f t="shared" si="111"/>
        <v>0.67145431154418866</v>
      </c>
      <c r="J559" s="44">
        <f t="shared" si="112"/>
        <v>0.44925392651328488</v>
      </c>
      <c r="K559" s="45">
        <f t="shared" si="113"/>
        <v>2.0763372865371329E-2</v>
      </c>
      <c r="L559" s="45">
        <f t="shared" si="114"/>
        <v>0.39592290354084803</v>
      </c>
      <c r="M559" s="49">
        <f t="shared" si="115"/>
        <v>3.2567650107065534E-2</v>
      </c>
      <c r="N559" s="44">
        <f t="shared" si="104"/>
        <v>2.4409002501154464E-2</v>
      </c>
      <c r="O559" s="45">
        <f t="shared" si="105"/>
        <v>0.57260460056616802</v>
      </c>
      <c r="P559" s="51">
        <f t="shared" si="106"/>
        <v>3.942359114745797E-2</v>
      </c>
      <c r="Q559" s="52">
        <f t="shared" si="116"/>
        <v>0.63643719421478051</v>
      </c>
      <c r="R559" s="18">
        <f t="shared" si="107"/>
        <v>31.903028261467046</v>
      </c>
      <c r="S559" s="2">
        <f t="shared" si="108"/>
        <v>2.7141927284837331</v>
      </c>
      <c r="T559" s="18">
        <f t="shared" si="109"/>
        <v>7.3668421673539714E-4</v>
      </c>
    </row>
    <row r="560" spans="1:20">
      <c r="A560" s="11">
        <v>558</v>
      </c>
      <c r="B560" s="26">
        <v>1.0200000000000001E-2</v>
      </c>
      <c r="C560" s="27">
        <v>2.166666666666667</v>
      </c>
      <c r="D560" s="28">
        <v>1</v>
      </c>
      <c r="E560" s="3">
        <v>0.4966773479282533</v>
      </c>
      <c r="F560" s="3">
        <v>0.84749576710105479</v>
      </c>
      <c r="G560" s="3">
        <v>23.9</v>
      </c>
      <c r="H560" s="18">
        <f t="shared" si="110"/>
        <v>1163.7831975965935</v>
      </c>
      <c r="I560" s="2">
        <f t="shared" si="111"/>
        <v>1.3268843909219286</v>
      </c>
      <c r="J560" s="44">
        <f t="shared" si="112"/>
        <v>0.44850779965868515</v>
      </c>
      <c r="K560" s="45">
        <f t="shared" si="113"/>
        <v>2.0622397753777513E-2</v>
      </c>
      <c r="L560" s="45">
        <f t="shared" si="114"/>
        <v>0.39507953950281688</v>
      </c>
      <c r="M560" s="49">
        <f t="shared" si="115"/>
        <v>3.280586240209072E-2</v>
      </c>
      <c r="N560" s="44">
        <f t="shared" si="104"/>
        <v>2.4766122778993524E-2</v>
      </c>
      <c r="O560" s="45">
        <f t="shared" si="105"/>
        <v>0.60499463733287673</v>
      </c>
      <c r="P560" s="51">
        <f t="shared" si="106"/>
        <v>4.0800253076082107E-2</v>
      </c>
      <c r="Q560" s="52">
        <f t="shared" si="116"/>
        <v>0.67056101318795236</v>
      </c>
      <c r="R560" s="18">
        <f t="shared" si="107"/>
        <v>33.61981301760941</v>
      </c>
      <c r="S560" s="2">
        <f t="shared" si="108"/>
        <v>40.668673713846907</v>
      </c>
      <c r="T560" s="18">
        <f t="shared" si="109"/>
        <v>0.16539410216433426</v>
      </c>
    </row>
    <row r="561" spans="1:20">
      <c r="A561" s="11">
        <v>559</v>
      </c>
      <c r="B561" s="26">
        <v>1.0200000000000001E-2</v>
      </c>
      <c r="C561" s="27">
        <v>2.0726666666666667</v>
      </c>
      <c r="D561" s="28">
        <v>1</v>
      </c>
      <c r="E561" s="3">
        <v>0.56138056844589168</v>
      </c>
      <c r="F561" s="3">
        <v>0.61040299198582382</v>
      </c>
      <c r="G561" s="30">
        <v>21.2</v>
      </c>
      <c r="H561" s="18">
        <f t="shared" si="110"/>
        <v>1166.7909853973435</v>
      </c>
      <c r="I561" s="2">
        <f t="shared" si="111"/>
        <v>1.7525006314455132</v>
      </c>
      <c r="J561" s="44">
        <f t="shared" si="112"/>
        <v>0.4482262494647733</v>
      </c>
      <c r="K561" s="45">
        <f t="shared" si="113"/>
        <v>2.0569236735941139E-2</v>
      </c>
      <c r="L561" s="45">
        <f t="shared" si="114"/>
        <v>0.39476048274065217</v>
      </c>
      <c r="M561" s="49">
        <f t="shared" si="115"/>
        <v>3.2896529988180011E-2</v>
      </c>
      <c r="N561" s="44">
        <f t="shared" si="104"/>
        <v>3.144450911976094E-2</v>
      </c>
      <c r="O561" s="45">
        <f t="shared" si="105"/>
        <v>1.4080719992939046</v>
      </c>
      <c r="P561" s="51">
        <f t="shared" si="106"/>
        <v>5.742564049962836E-2</v>
      </c>
      <c r="Q561" s="52">
        <f t="shared" si="116"/>
        <v>1.4969421489132939</v>
      </c>
      <c r="R561" s="18">
        <f t="shared" si="107"/>
        <v>22.938364209001236</v>
      </c>
      <c r="S561" s="2">
        <f t="shared" si="108"/>
        <v>8.1998311745341343</v>
      </c>
      <c r="T561" s="18">
        <f t="shared" si="109"/>
        <v>6.7237231290861853E-3</v>
      </c>
    </row>
    <row r="562" spans="1:20">
      <c r="A562" s="11">
        <v>560</v>
      </c>
      <c r="B562" s="26">
        <v>1.0200000000000001E-2</v>
      </c>
      <c r="C562" s="27">
        <v>1.9333333333333333</v>
      </c>
      <c r="D562" s="28">
        <v>1</v>
      </c>
      <c r="E562" s="3">
        <v>0.52561810886024907</v>
      </c>
      <c r="F562" s="3">
        <v>0.82918435703696314</v>
      </c>
      <c r="G562" s="3">
        <v>22.67</v>
      </c>
      <c r="H562" s="18">
        <f t="shared" si="110"/>
        <v>1168.2120125354752</v>
      </c>
      <c r="I562" s="2">
        <f t="shared" si="111"/>
        <v>1.2485668490263768</v>
      </c>
      <c r="J562" s="44">
        <f t="shared" si="112"/>
        <v>0.44809370012209393</v>
      </c>
      <c r="K562" s="45">
        <f t="shared" si="113"/>
        <v>2.05442160690598E-2</v>
      </c>
      <c r="L562" s="45">
        <f t="shared" si="114"/>
        <v>0.39461011998925677</v>
      </c>
      <c r="M562" s="49">
        <f t="shared" si="115"/>
        <v>3.2939364063777399E-2</v>
      </c>
      <c r="N562" s="44">
        <f t="shared" si="104"/>
        <v>2.5179074337606168E-2</v>
      </c>
      <c r="O562" s="45">
        <f t="shared" si="105"/>
        <v>0.63939940608897861</v>
      </c>
      <c r="P562" s="51">
        <f t="shared" si="106"/>
        <v>4.205317076039581E-2</v>
      </c>
      <c r="Q562" s="52">
        <f t="shared" si="116"/>
        <v>0.70663165118698057</v>
      </c>
      <c r="R562" s="18">
        <f t="shared" si="107"/>
        <v>30.134283991343953</v>
      </c>
      <c r="S562" s="2">
        <f t="shared" si="108"/>
        <v>32.92582263495347</v>
      </c>
      <c r="T562" s="18">
        <f t="shared" si="109"/>
        <v>0.1084109796188414</v>
      </c>
    </row>
    <row r="563" spans="1:20">
      <c r="A563" s="11">
        <v>561</v>
      </c>
      <c r="B563" s="26">
        <v>1.0200000000000001E-2</v>
      </c>
      <c r="C563" s="27">
        <v>2.166666666666667</v>
      </c>
      <c r="D563" s="28">
        <v>1</v>
      </c>
      <c r="E563" s="3">
        <v>0.4580134722015432</v>
      </c>
      <c r="F563" s="3">
        <v>0.81763753825713004</v>
      </c>
      <c r="G563" s="3">
        <v>26.3</v>
      </c>
      <c r="H563" s="18">
        <f t="shared" si="110"/>
        <v>1180.9563057745672</v>
      </c>
      <c r="I563" s="2">
        <f t="shared" si="111"/>
        <v>1.0104650328608988</v>
      </c>
      <c r="J563" s="44">
        <f t="shared" si="112"/>
        <v>0.44691823486698729</v>
      </c>
      <c r="K563" s="45">
        <f t="shared" si="113"/>
        <v>2.0322513104546105E-2</v>
      </c>
      <c r="L563" s="45">
        <f t="shared" si="114"/>
        <v>0.39327225838914492</v>
      </c>
      <c r="M563" s="49">
        <f t="shared" si="115"/>
        <v>3.3323463373296273E-2</v>
      </c>
      <c r="N563" s="44">
        <f t="shared" si="104"/>
        <v>2.5224683684315609E-2</v>
      </c>
      <c r="O563" s="45">
        <f t="shared" si="105"/>
        <v>0.66117643539613868</v>
      </c>
      <c r="P563" s="51">
        <f t="shared" si="106"/>
        <v>4.3251852938345318E-2</v>
      </c>
      <c r="Q563" s="52">
        <f t="shared" si="116"/>
        <v>0.72965297201879964</v>
      </c>
      <c r="R563" s="18">
        <f t="shared" si="107"/>
        <v>30.949826250823861</v>
      </c>
      <c r="S563" s="2">
        <f t="shared" si="108"/>
        <v>17.679947721763728</v>
      </c>
      <c r="T563" s="18">
        <f t="shared" si="109"/>
        <v>3.1258055144429843E-2</v>
      </c>
    </row>
    <row r="564" spans="1:20">
      <c r="A564" s="11">
        <v>562</v>
      </c>
      <c r="B564" s="26">
        <v>1.0200000000000001E-2</v>
      </c>
      <c r="C564" s="27">
        <v>2.8180000000000001</v>
      </c>
      <c r="D564" s="28">
        <v>1</v>
      </c>
      <c r="E564" s="3">
        <v>0.37369449441979707</v>
      </c>
      <c r="F564" s="3">
        <v>0.98255621175379637</v>
      </c>
      <c r="G564" s="1">
        <v>32.75</v>
      </c>
      <c r="H564" s="18">
        <f t="shared" si="110"/>
        <v>1199.8524208086621</v>
      </c>
      <c r="I564" s="2">
        <f t="shared" si="111"/>
        <v>0.82850610648665235</v>
      </c>
      <c r="J564" s="44">
        <f t="shared" si="112"/>
        <v>0.44521834972615015</v>
      </c>
      <c r="K564" s="45">
        <f t="shared" si="113"/>
        <v>2.000245995572086E-2</v>
      </c>
      <c r="L564" s="45">
        <f t="shared" si="114"/>
        <v>0.39132310364819217</v>
      </c>
      <c r="M564" s="49">
        <f t="shared" si="115"/>
        <v>3.389278612223709E-2</v>
      </c>
      <c r="N564" s="44">
        <f t="shared" si="104"/>
        <v>2.0453698855282532E-2</v>
      </c>
      <c r="O564" s="45">
        <f t="shared" si="105"/>
        <v>0.40954165684800325</v>
      </c>
      <c r="P564" s="51">
        <f t="shared" si="106"/>
        <v>3.4748861545012714E-2</v>
      </c>
      <c r="Q564" s="52">
        <f t="shared" si="116"/>
        <v>0.46474421724829851</v>
      </c>
      <c r="R564" s="18">
        <f t="shared" si="107"/>
        <v>43.727249838476659</v>
      </c>
      <c r="S564" s="2">
        <f t="shared" si="108"/>
        <v>33.518320117485985</v>
      </c>
      <c r="T564" s="18">
        <f t="shared" si="109"/>
        <v>0.11234777834982657</v>
      </c>
    </row>
    <row r="565" spans="1:20">
      <c r="A565" s="11">
        <v>563</v>
      </c>
      <c r="B565" s="26">
        <v>1.0200000000000001E-2</v>
      </c>
      <c r="C565" s="27">
        <v>2.1666666666666665</v>
      </c>
      <c r="D565" s="28">
        <v>1</v>
      </c>
      <c r="E565" s="3">
        <v>0.45090030924798363</v>
      </c>
      <c r="F565" s="3">
        <v>0.85549673278583593</v>
      </c>
      <c r="G565" s="3">
        <v>27.5</v>
      </c>
      <c r="H565" s="18">
        <f t="shared" si="110"/>
        <v>1215.662598462701</v>
      </c>
      <c r="I565" s="2">
        <f t="shared" si="111"/>
        <v>0.90984974798336926</v>
      </c>
      <c r="J565" s="44">
        <f t="shared" si="112"/>
        <v>0.44383424574891767</v>
      </c>
      <c r="K565" s="45">
        <f t="shared" si="113"/>
        <v>1.9742319974596446E-2</v>
      </c>
      <c r="L565" s="45">
        <f t="shared" si="114"/>
        <v>0.38972297979765019</v>
      </c>
      <c r="M565" s="49">
        <f t="shared" si="115"/>
        <v>3.4368945976671075E-2</v>
      </c>
      <c r="N565" s="44">
        <f t="shared" si="104"/>
        <v>2.3497094522676783E-2</v>
      </c>
      <c r="O565" s="45">
        <f t="shared" si="105"/>
        <v>0.58389778275635684</v>
      </c>
      <c r="P565" s="51">
        <f t="shared" si="106"/>
        <v>4.2257975091406955E-2</v>
      </c>
      <c r="Q565" s="52">
        <f t="shared" si="116"/>
        <v>0.64965285237044057</v>
      </c>
      <c r="R565" s="18">
        <f t="shared" si="107"/>
        <v>32.544444170693787</v>
      </c>
      <c r="S565" s="2">
        <f t="shared" si="108"/>
        <v>18.343433347977406</v>
      </c>
      <c r="T565" s="18">
        <f t="shared" si="109"/>
        <v>3.3648154699168958E-2</v>
      </c>
    </row>
    <row r="566" spans="1:20">
      <c r="A566" s="11">
        <v>564</v>
      </c>
      <c r="B566" s="26">
        <v>1.0200000000000001E-2</v>
      </c>
      <c r="C566" s="27">
        <v>1.8043333333333333</v>
      </c>
      <c r="D566" s="28">
        <v>1</v>
      </c>
      <c r="E566" s="3">
        <v>0.52537336601908113</v>
      </c>
      <c r="F566" s="3">
        <v>0.68576596244540022</v>
      </c>
      <c r="G566" s="30">
        <v>23.71</v>
      </c>
      <c r="H566" s="18">
        <f t="shared" si="110"/>
        <v>1221.2355400306287</v>
      </c>
      <c r="I566" s="2">
        <f t="shared" si="111"/>
        <v>0.98321558854605362</v>
      </c>
      <c r="J566" s="44">
        <f t="shared" si="112"/>
        <v>0.44335442408056397</v>
      </c>
      <c r="K566" s="45">
        <f t="shared" si="113"/>
        <v>1.9652228594164625E-2</v>
      </c>
      <c r="L566" s="45">
        <f t="shared" si="114"/>
        <v>0.3891654508944366</v>
      </c>
      <c r="M566" s="49">
        <f t="shared" si="115"/>
        <v>3.4536744591962772E-2</v>
      </c>
      <c r="N566" s="44">
        <f t="shared" si="104"/>
        <v>2.7957581796574784E-2</v>
      </c>
      <c r="O566" s="45">
        <f t="shared" si="105"/>
        <v>1.0345762213321452</v>
      </c>
      <c r="P566" s="51">
        <f t="shared" si="106"/>
        <v>5.412945495659216E-2</v>
      </c>
      <c r="Q566" s="52">
        <f t="shared" si="116"/>
        <v>1.1166632580853122</v>
      </c>
      <c r="R566" s="18">
        <f t="shared" si="107"/>
        <v>22.248196847176043</v>
      </c>
      <c r="S566" s="2">
        <f t="shared" si="108"/>
        <v>6.1653443813747684</v>
      </c>
      <c r="T566" s="18">
        <f t="shared" si="109"/>
        <v>3.8011471340949426E-3</v>
      </c>
    </row>
    <row r="567" spans="1:20">
      <c r="A567" s="11">
        <v>565</v>
      </c>
      <c r="B567" s="26">
        <v>1.0200000000000001E-2</v>
      </c>
      <c r="C567" s="27">
        <v>1.2466666666666668</v>
      </c>
      <c r="D567" s="28">
        <v>1</v>
      </c>
      <c r="E567" s="3">
        <v>0.92402931155934154</v>
      </c>
      <c r="F567" s="3">
        <v>0.5564198538265378</v>
      </c>
      <c r="G567" s="30">
        <v>13.925000000000001</v>
      </c>
      <c r="H567" s="18">
        <f t="shared" si="110"/>
        <v>1261.481192496454</v>
      </c>
      <c r="I567" s="2">
        <f t="shared" si="111"/>
        <v>1.537494423287133</v>
      </c>
      <c r="J567" s="44">
        <f t="shared" si="112"/>
        <v>0.44000899745846689</v>
      </c>
      <c r="K567" s="45">
        <f t="shared" si="113"/>
        <v>1.9025253917979015E-2</v>
      </c>
      <c r="L567" s="45">
        <f t="shared" si="114"/>
        <v>0.38523595725268017</v>
      </c>
      <c r="M567" s="49">
        <f t="shared" si="115"/>
        <v>3.5747786287807726E-2</v>
      </c>
      <c r="N567" s="44">
        <f t="shared" si="104"/>
        <v>3.0549859931026966E-2</v>
      </c>
      <c r="O567" s="45">
        <f t="shared" si="105"/>
        <v>1.7721918257832097</v>
      </c>
      <c r="P567" s="51">
        <f t="shared" si="106"/>
        <v>6.7410982802233663E-2</v>
      </c>
      <c r="Q567" s="52">
        <f t="shared" si="116"/>
        <v>1.8701526685164702</v>
      </c>
      <c r="R567" s="18">
        <f t="shared" si="107"/>
        <v>12.625932052388539</v>
      </c>
      <c r="S567" s="2">
        <f t="shared" si="108"/>
        <v>9.32903373509129</v>
      </c>
      <c r="T567" s="18">
        <f t="shared" si="109"/>
        <v>8.7030870430471335E-3</v>
      </c>
    </row>
    <row r="568" spans="1:20">
      <c r="A568" s="11">
        <v>566</v>
      </c>
      <c r="B568" s="26">
        <v>1.0200000000000001E-2</v>
      </c>
      <c r="C568" s="27">
        <v>2.625666666666667</v>
      </c>
      <c r="D568" s="28">
        <v>1</v>
      </c>
      <c r="E568" s="3">
        <v>0.47463457201400711</v>
      </c>
      <c r="F568" s="3">
        <v>0.77473810766656004</v>
      </c>
      <c r="G568" s="30">
        <v>27.25</v>
      </c>
      <c r="H568" s="18">
        <f t="shared" si="110"/>
        <v>1268.0188320962443</v>
      </c>
      <c r="I568" s="2">
        <f t="shared" si="111"/>
        <v>1.3591444008586058</v>
      </c>
      <c r="J568" s="44">
        <f t="shared" si="112"/>
        <v>0.43948471845635423</v>
      </c>
      <c r="K568" s="45">
        <f t="shared" si="113"/>
        <v>1.8927163692296304E-2</v>
      </c>
      <c r="L568" s="45">
        <f t="shared" si="114"/>
        <v>0.38461317371908077</v>
      </c>
      <c r="M568" s="49">
        <f t="shared" si="115"/>
        <v>3.5944381044977144E-2</v>
      </c>
      <c r="N568" s="44">
        <f t="shared" si="104"/>
        <v>2.4598059816331737E-2</v>
      </c>
      <c r="O568" s="45">
        <f t="shared" si="105"/>
        <v>0.74779573554025069</v>
      </c>
      <c r="P568" s="51">
        <f t="shared" si="106"/>
        <v>4.9605279957514549E-2</v>
      </c>
      <c r="Q568" s="52">
        <f t="shared" si="116"/>
        <v>0.82199907531409699</v>
      </c>
      <c r="R568" s="18">
        <f t="shared" si="107"/>
        <v>35.039963272594804</v>
      </c>
      <c r="S568" s="2">
        <f t="shared" si="108"/>
        <v>28.587021183834143</v>
      </c>
      <c r="T568" s="18">
        <f t="shared" si="109"/>
        <v>8.1721778016498214E-2</v>
      </c>
    </row>
    <row r="569" spans="1:20">
      <c r="A569" s="11">
        <v>567</v>
      </c>
      <c r="B569" s="26">
        <v>1.0200000000000001E-2</v>
      </c>
      <c r="C569" s="27">
        <v>2.2000000000000002</v>
      </c>
      <c r="D569" s="28">
        <v>1</v>
      </c>
      <c r="E569" s="3">
        <v>0.60729419398821527</v>
      </c>
      <c r="F569" s="3">
        <v>0.74595061717759958</v>
      </c>
      <c r="G569" s="3">
        <v>21.6</v>
      </c>
      <c r="H569" s="18">
        <f t="shared" si="110"/>
        <v>1286.0347637397499</v>
      </c>
      <c r="I569" s="2">
        <f t="shared" si="111"/>
        <v>2.0430576279233166</v>
      </c>
      <c r="J569" s="44">
        <f t="shared" si="112"/>
        <v>0.43806649970907013</v>
      </c>
      <c r="K569" s="45">
        <f t="shared" si="113"/>
        <v>1.8662014960006783E-2</v>
      </c>
      <c r="L569" s="45">
        <f t="shared" si="114"/>
        <v>0.38291854763303762</v>
      </c>
      <c r="M569" s="49">
        <f t="shared" si="115"/>
        <v>3.6485937116025727E-2</v>
      </c>
      <c r="N569" s="44">
        <f t="shared" si="104"/>
        <v>2.49910450425916E-2</v>
      </c>
      <c r="O569" s="45">
        <f t="shared" si="105"/>
        <v>0.8228726114865601</v>
      </c>
      <c r="P569" s="51">
        <f t="shared" si="106"/>
        <v>5.2468737670531403E-2</v>
      </c>
      <c r="Q569" s="52">
        <f t="shared" si="116"/>
        <v>0.90033239419968314</v>
      </c>
      <c r="R569" s="18">
        <f t="shared" si="107"/>
        <v>32.538132350178849</v>
      </c>
      <c r="S569" s="2">
        <f t="shared" si="108"/>
        <v>50.63950162119837</v>
      </c>
      <c r="T569" s="18">
        <f t="shared" si="109"/>
        <v>0.25643591244433522</v>
      </c>
    </row>
    <row r="570" spans="1:20">
      <c r="A570" s="11">
        <v>568</v>
      </c>
      <c r="B570" s="26">
        <v>1.0200000000000001E-2</v>
      </c>
      <c r="C570" s="27">
        <v>1.9453333333333334</v>
      </c>
      <c r="D570" s="28">
        <v>1</v>
      </c>
      <c r="E570" s="3">
        <v>0.54622487490693583</v>
      </c>
      <c r="F570" s="3">
        <v>0.68418531558939244</v>
      </c>
      <c r="G570" s="30">
        <v>24.12</v>
      </c>
      <c r="H570" s="18">
        <f t="shared" si="110"/>
        <v>1291.6611747799307</v>
      </c>
      <c r="I570" s="2">
        <f t="shared" si="111"/>
        <v>1.1609394860326041</v>
      </c>
      <c r="J570" s="44">
        <f t="shared" si="112"/>
        <v>0.43763141531692407</v>
      </c>
      <c r="K570" s="45">
        <f t="shared" si="113"/>
        <v>1.8580724162502636E-2</v>
      </c>
      <c r="L570" s="45">
        <f t="shared" si="114"/>
        <v>0.38239568871347485</v>
      </c>
      <c r="M570" s="49">
        <f t="shared" si="115"/>
        <v>3.6655002440946612E-2</v>
      </c>
      <c r="N570" s="44">
        <f t="shared" si="104"/>
        <v>2.6474260400236437E-2</v>
      </c>
      <c r="O570" s="45">
        <f t="shared" si="105"/>
        <v>1.0302926239800918</v>
      </c>
      <c r="P570" s="51">
        <f t="shared" si="106"/>
        <v>5.7579402598573297E-2</v>
      </c>
      <c r="Q570" s="52">
        <f t="shared" si="116"/>
        <v>1.1143462869789014</v>
      </c>
      <c r="R570" s="18">
        <f t="shared" si="107"/>
        <v>24.619090775697131</v>
      </c>
      <c r="S570" s="2">
        <f t="shared" si="108"/>
        <v>2.0691989042169583</v>
      </c>
      <c r="T570" s="18">
        <f t="shared" si="109"/>
        <v>4.28158410521266E-4</v>
      </c>
    </row>
    <row r="571" spans="1:20">
      <c r="A571" s="11">
        <v>569</v>
      </c>
      <c r="B571" s="26">
        <v>1.0200000000000001E-2</v>
      </c>
      <c r="C571" s="27">
        <v>2.0486666666666662</v>
      </c>
      <c r="D571" s="28">
        <v>1</v>
      </c>
      <c r="E571" s="3">
        <v>0.55663041079668774</v>
      </c>
      <c r="F571" s="3">
        <v>0.60120423831194825</v>
      </c>
      <c r="G571" s="30">
        <v>24.687000000000001</v>
      </c>
      <c r="H571" s="18">
        <f t="shared" si="110"/>
        <v>1347.2093089546893</v>
      </c>
      <c r="I571" s="2">
        <f t="shared" si="111"/>
        <v>1.2527819954909738</v>
      </c>
      <c r="J571" s="44">
        <f t="shared" si="112"/>
        <v>0.43352605589543836</v>
      </c>
      <c r="K571" s="45">
        <f t="shared" si="113"/>
        <v>1.7814603744552356E-2</v>
      </c>
      <c r="L571" s="45">
        <f t="shared" si="114"/>
        <v>0.37738907379462627</v>
      </c>
      <c r="M571" s="49">
        <f t="shared" si="115"/>
        <v>3.8322378356259734E-2</v>
      </c>
      <c r="N571" s="44">
        <f t="shared" si="104"/>
        <v>2.7466240824412732E-2</v>
      </c>
      <c r="O571" s="45">
        <f t="shared" si="105"/>
        <v>1.4359645237877312</v>
      </c>
      <c r="P571" s="51">
        <f t="shared" si="106"/>
        <v>6.778303592578909E-2</v>
      </c>
      <c r="Q571" s="52">
        <f t="shared" si="116"/>
        <v>1.531213800537933</v>
      </c>
      <c r="R571" s="18">
        <f t="shared" si="107"/>
        <v>22.329970603117893</v>
      </c>
      <c r="S571" s="2">
        <f t="shared" si="108"/>
        <v>9.5476542183420765</v>
      </c>
      <c r="T571" s="18">
        <f t="shared" si="109"/>
        <v>9.115770107302525E-3</v>
      </c>
    </row>
    <row r="572" spans="1:20">
      <c r="A572" s="11">
        <v>570</v>
      </c>
      <c r="B572" s="26">
        <v>1.0200000000000001E-2</v>
      </c>
      <c r="C572" s="27">
        <v>2.0003333333333333</v>
      </c>
      <c r="D572" s="28">
        <v>1</v>
      </c>
      <c r="E572" s="3">
        <v>0.5278042751581441</v>
      </c>
      <c r="F572" s="3">
        <v>0.59158411743581396</v>
      </c>
      <c r="G572" s="30">
        <v>26.3</v>
      </c>
      <c r="H572" s="18">
        <f t="shared" si="110"/>
        <v>1360.9071016332539</v>
      </c>
      <c r="I572" s="2">
        <f t="shared" si="111"/>
        <v>0.99842142371701403</v>
      </c>
      <c r="J572" s="44">
        <f t="shared" si="112"/>
        <v>0.43256432277389184</v>
      </c>
      <c r="K572" s="45">
        <f t="shared" si="113"/>
        <v>1.7635296319048584E-2</v>
      </c>
      <c r="L572" s="45">
        <f t="shared" si="114"/>
        <v>0.37619601119254914</v>
      </c>
      <c r="M572" s="49">
        <f t="shared" si="115"/>
        <v>3.8733015262294099E-2</v>
      </c>
      <c r="N572" s="44">
        <f t="shared" si="104"/>
        <v>2.7431252660139873E-2</v>
      </c>
      <c r="O572" s="45">
        <f t="shared" si="105"/>
        <v>1.4961646610751123</v>
      </c>
      <c r="P572" s="51">
        <f t="shared" si="106"/>
        <v>6.9458333580818515E-2</v>
      </c>
      <c r="Q572" s="52">
        <f t="shared" si="116"/>
        <v>1.5930542473160707</v>
      </c>
      <c r="R572" s="18">
        <f t="shared" si="107"/>
        <v>20.820799967045545</v>
      </c>
      <c r="S572" s="2">
        <f t="shared" si="108"/>
        <v>20.833460201347741</v>
      </c>
      <c r="T572" s="18">
        <f t="shared" si="109"/>
        <v>4.3403306396114019E-2</v>
      </c>
    </row>
    <row r="573" spans="1:20">
      <c r="A573" s="11">
        <v>571</v>
      </c>
      <c r="B573" s="26">
        <v>1.0200000000000001E-2</v>
      </c>
      <c r="C573" s="27">
        <v>2.6940000000000004</v>
      </c>
      <c r="D573" s="28">
        <v>1</v>
      </c>
      <c r="E573" s="3">
        <v>0.4727116943440699</v>
      </c>
      <c r="F573" s="3">
        <v>0.79712527902396002</v>
      </c>
      <c r="G573" s="30">
        <v>29.875</v>
      </c>
      <c r="H573" s="18">
        <f t="shared" si="110"/>
        <v>1384.5354773067734</v>
      </c>
      <c r="I573" s="2">
        <f t="shared" si="111"/>
        <v>1.1735501909742609</v>
      </c>
      <c r="J573" s="44">
        <f t="shared" si="112"/>
        <v>0.43094977576259874</v>
      </c>
      <c r="K573" s="45">
        <f t="shared" si="113"/>
        <v>1.7334333712188645E-2</v>
      </c>
      <c r="L573" s="45">
        <f t="shared" si="114"/>
        <v>0.37417461549191883</v>
      </c>
      <c r="M573" s="49">
        <f t="shared" si="115"/>
        <v>3.9440826558491314E-2</v>
      </c>
      <c r="N573" s="44">
        <f t="shared" si="104"/>
        <v>2.1998418843700046E-2</v>
      </c>
      <c r="O573" s="45">
        <f t="shared" si="105"/>
        <v>0.68021135997284543</v>
      </c>
      <c r="P573" s="51">
        <f t="shared" si="106"/>
        <v>5.2715648021415498E-2</v>
      </c>
      <c r="Q573" s="52">
        <f t="shared" si="116"/>
        <v>0.75492542683796093</v>
      </c>
      <c r="R573" s="18">
        <f t="shared" si="107"/>
        <v>37.248322736962137</v>
      </c>
      <c r="S573" s="2">
        <f t="shared" si="108"/>
        <v>24.680578199036443</v>
      </c>
      <c r="T573" s="18">
        <f t="shared" si="109"/>
        <v>6.0913094023875299E-2</v>
      </c>
    </row>
    <row r="574" spans="1:20">
      <c r="A574" s="11">
        <v>572</v>
      </c>
      <c r="B574" s="26">
        <v>1.0200000000000001E-2</v>
      </c>
      <c r="C574" s="27">
        <v>2.4</v>
      </c>
      <c r="D574" s="28">
        <v>1</v>
      </c>
      <c r="E574" s="3">
        <v>0.48795599572289899</v>
      </c>
      <c r="F574" s="3">
        <v>0.87645655570867487</v>
      </c>
      <c r="G574" s="3">
        <v>30.3</v>
      </c>
      <c r="H574" s="18">
        <f t="shared" si="110"/>
        <v>1449.5163402356704</v>
      </c>
      <c r="I574" s="2">
        <f t="shared" si="111"/>
        <v>0.97326516939273133</v>
      </c>
      <c r="J574" s="44">
        <f t="shared" si="112"/>
        <v>0.42678233936618093</v>
      </c>
      <c r="K574" s="45">
        <f t="shared" si="113"/>
        <v>1.6557246947694254E-2</v>
      </c>
      <c r="L574" s="45">
        <f t="shared" si="114"/>
        <v>0.36884140325524106</v>
      </c>
      <c r="M574" s="49">
        <f t="shared" si="115"/>
        <v>4.1383689163245564E-2</v>
      </c>
      <c r="N574" s="44">
        <f t="shared" si="104"/>
        <v>1.9241948971318947E-2</v>
      </c>
      <c r="O574" s="45">
        <f t="shared" si="105"/>
        <v>0.52327415510606212</v>
      </c>
      <c r="P574" s="51">
        <f t="shared" si="106"/>
        <v>4.938041790745322E-2</v>
      </c>
      <c r="Q574" s="52">
        <f t="shared" si="116"/>
        <v>0.59189652198483422</v>
      </c>
      <c r="R574" s="18">
        <f t="shared" si="107"/>
        <v>38.853963260302841</v>
      </c>
      <c r="S574" s="2">
        <f t="shared" si="108"/>
        <v>28.230901849184292</v>
      </c>
      <c r="T574" s="18">
        <f t="shared" si="109"/>
        <v>7.969838192182771E-2</v>
      </c>
    </row>
    <row r="575" spans="1:20">
      <c r="A575" s="11">
        <v>573</v>
      </c>
      <c r="B575" s="26">
        <v>1.0200000000000001E-2</v>
      </c>
      <c r="C575" s="27">
        <v>1.931</v>
      </c>
      <c r="D575" s="28">
        <v>1</v>
      </c>
      <c r="E575" s="3">
        <v>0.66400283425885154</v>
      </c>
      <c r="F575" s="3">
        <v>0.67112979199608347</v>
      </c>
      <c r="G575" s="30">
        <v>22.42</v>
      </c>
      <c r="H575" s="18">
        <f t="shared" si="110"/>
        <v>1459.5042690277894</v>
      </c>
      <c r="I575" s="2">
        <f t="shared" si="111"/>
        <v>1.6086299177988141</v>
      </c>
      <c r="J575" s="44">
        <f t="shared" si="112"/>
        <v>0.42617523527705509</v>
      </c>
      <c r="K575" s="45">
        <f t="shared" si="113"/>
        <v>1.6443939568595418E-2</v>
      </c>
      <c r="L575" s="45">
        <f t="shared" si="114"/>
        <v>0.36804948982999314</v>
      </c>
      <c r="M575" s="49">
        <f t="shared" si="115"/>
        <v>4.1681805878466517E-2</v>
      </c>
      <c r="N575" s="44">
        <f t="shared" si="104"/>
        <v>2.3730035122761919E-2</v>
      </c>
      <c r="O575" s="45">
        <f t="shared" si="105"/>
        <v>1.0608899292812879</v>
      </c>
      <c r="P575" s="51">
        <f t="shared" si="106"/>
        <v>6.6709616715405734E-2</v>
      </c>
      <c r="Q575" s="52">
        <f t="shared" si="116"/>
        <v>1.1513295811194555</v>
      </c>
      <c r="R575" s="18">
        <f t="shared" si="107"/>
        <v>26.501096741625492</v>
      </c>
      <c r="S575" s="2">
        <f t="shared" si="108"/>
        <v>18.202929266839831</v>
      </c>
      <c r="T575" s="18">
        <f t="shared" si="109"/>
        <v>3.3134663389357409E-2</v>
      </c>
    </row>
    <row r="576" spans="1:20">
      <c r="A576" s="11">
        <v>574</v>
      </c>
      <c r="B576" s="26">
        <v>1.0200000000000001E-2</v>
      </c>
      <c r="C576" s="27">
        <v>2.3666666666666667</v>
      </c>
      <c r="D576" s="28">
        <v>1</v>
      </c>
      <c r="E576" s="3">
        <v>0.4752312266726495</v>
      </c>
      <c r="F576" s="3">
        <v>0.77565631398870283</v>
      </c>
      <c r="G576" s="3">
        <v>32.25</v>
      </c>
      <c r="H576" s="18">
        <f t="shared" si="110"/>
        <v>1502.5693196267594</v>
      </c>
      <c r="I576" s="2">
        <f t="shared" si="111"/>
        <v>0.81680027959860901</v>
      </c>
      <c r="J576" s="44">
        <f t="shared" si="112"/>
        <v>0.42365289441583581</v>
      </c>
      <c r="K576" s="45">
        <f t="shared" si="113"/>
        <v>1.5972640787023151E-2</v>
      </c>
      <c r="L576" s="45">
        <f t="shared" si="114"/>
        <v>0.3647147242387167</v>
      </c>
      <c r="M576" s="49">
        <f t="shared" si="115"/>
        <v>4.2965529390095972E-2</v>
      </c>
      <c r="N576" s="44">
        <f t="shared" si="104"/>
        <v>2.073824691619577E-2</v>
      </c>
      <c r="O576" s="45">
        <f t="shared" si="105"/>
        <v>0.71776716498800985</v>
      </c>
      <c r="P576" s="51">
        <f t="shared" si="106"/>
        <v>5.9217056865112937E-2</v>
      </c>
      <c r="Q576" s="52">
        <f t="shared" si="116"/>
        <v>0.79772246876931852</v>
      </c>
      <c r="R576" s="18">
        <f t="shared" si="107"/>
        <v>32.633356510269117</v>
      </c>
      <c r="S576" s="2">
        <f t="shared" si="108"/>
        <v>1.188702357423618</v>
      </c>
      <c r="T576" s="18">
        <f t="shared" si="109"/>
        <v>1.4130132945444667E-4</v>
      </c>
    </row>
    <row r="577" spans="1:20">
      <c r="A577" s="11">
        <v>575</v>
      </c>
      <c r="B577" s="26">
        <v>1.0200000000000001E-2</v>
      </c>
      <c r="C577" s="27">
        <v>1.8703333333333332</v>
      </c>
      <c r="D577" s="28">
        <v>1</v>
      </c>
      <c r="E577" s="3">
        <v>0.58093497739871813</v>
      </c>
      <c r="F577" s="3">
        <v>0.74372757808117274</v>
      </c>
      <c r="G577" s="30">
        <v>27</v>
      </c>
      <c r="H577" s="18">
        <f t="shared" si="110"/>
        <v>1537.7690578201361</v>
      </c>
      <c r="I577" s="2">
        <f t="shared" si="111"/>
        <v>0.90717977301891772</v>
      </c>
      <c r="J577" s="44">
        <f t="shared" si="112"/>
        <v>0.42170058923919007</v>
      </c>
      <c r="K577" s="45">
        <f t="shared" si="113"/>
        <v>1.5607024915705606E-2</v>
      </c>
      <c r="L577" s="45">
        <f t="shared" si="114"/>
        <v>0.36208087058754701</v>
      </c>
      <c r="M577" s="49">
        <f t="shared" si="115"/>
        <v>4.4012693735937469E-2</v>
      </c>
      <c r="N577" s="44">
        <f t="shared" si="104"/>
        <v>2.0947792310491549E-2</v>
      </c>
      <c r="O577" s="45">
        <f t="shared" si="105"/>
        <v>0.79900858463649527</v>
      </c>
      <c r="P577" s="51">
        <f t="shared" si="106"/>
        <v>6.3494141998711312E-2</v>
      </c>
      <c r="Q577" s="52">
        <f t="shared" si="116"/>
        <v>0.88345051894569815</v>
      </c>
      <c r="R577" s="18">
        <f t="shared" si="107"/>
        <v>27.360203814965573</v>
      </c>
      <c r="S577" s="2">
        <f t="shared" si="108"/>
        <v>1.334088203576195</v>
      </c>
      <c r="T577" s="18">
        <f t="shared" si="109"/>
        <v>1.7797913349211589E-4</v>
      </c>
    </row>
    <row r="578" spans="1:20">
      <c r="A578" s="11">
        <v>576</v>
      </c>
      <c r="B578" s="26">
        <v>1.0200000000000001E-2</v>
      </c>
      <c r="C578" s="27">
        <v>2.166666666666667</v>
      </c>
      <c r="D578" s="28">
        <v>1</v>
      </c>
      <c r="E578" s="3">
        <v>0.55600789349335999</v>
      </c>
      <c r="F578" s="3">
        <v>0.75704584184198753</v>
      </c>
      <c r="G578" s="3">
        <v>29.6</v>
      </c>
      <c r="H578" s="18">
        <f t="shared" si="110"/>
        <v>1613.5131026866134</v>
      </c>
      <c r="I578" s="2">
        <f t="shared" si="111"/>
        <v>0.96839395255531802</v>
      </c>
      <c r="J578" s="44">
        <f t="shared" si="112"/>
        <v>0.4178061024216484</v>
      </c>
      <c r="K578" s="45">
        <f t="shared" si="113"/>
        <v>1.4874375646555521E-2</v>
      </c>
      <c r="L578" s="45">
        <f t="shared" si="114"/>
        <v>0.3566725685868174</v>
      </c>
      <c r="M578" s="49">
        <f t="shared" si="115"/>
        <v>4.6259158188275445E-2</v>
      </c>
      <c r="N578" s="44">
        <f t="shared" si="104"/>
        <v>1.9691819177002454E-2</v>
      </c>
      <c r="O578" s="45">
        <f t="shared" si="105"/>
        <v>0.75421969208336803</v>
      </c>
      <c r="P578" s="51">
        <f t="shared" si="106"/>
        <v>6.5476015853152922E-2</v>
      </c>
      <c r="Q578" s="52">
        <f t="shared" si="116"/>
        <v>0.83938752711352338</v>
      </c>
      <c r="R578" s="18">
        <f t="shared" si="107"/>
        <v>31.793364538820704</v>
      </c>
      <c r="S578" s="2">
        <f t="shared" si="108"/>
        <v>7.4100153338537238</v>
      </c>
      <c r="T578" s="18">
        <f t="shared" si="109"/>
        <v>5.4908327247947322E-3</v>
      </c>
    </row>
    <row r="579" spans="1:20">
      <c r="A579" s="11">
        <v>577</v>
      </c>
      <c r="B579" s="26">
        <v>1.0200000000000001E-2</v>
      </c>
      <c r="C579" s="27">
        <v>2.2999999999999998</v>
      </c>
      <c r="D579" s="28">
        <v>1</v>
      </c>
      <c r="E579" s="3">
        <v>0.46616978265738807</v>
      </c>
      <c r="F579" s="3">
        <v>0.93730926630432165</v>
      </c>
      <c r="G579" s="3">
        <v>35.369999999999997</v>
      </c>
      <c r="H579" s="18">
        <f t="shared" si="110"/>
        <v>1616.5122757442953</v>
      </c>
      <c r="I579" s="2">
        <f t="shared" si="111"/>
        <v>0.63361448285867727</v>
      </c>
      <c r="J579" s="44">
        <f t="shared" si="112"/>
        <v>0.41765999619628452</v>
      </c>
      <c r="K579" s="45">
        <f t="shared" si="113"/>
        <v>1.4846778685271421E-2</v>
      </c>
      <c r="L579" s="45">
        <f t="shared" si="114"/>
        <v>0.35646530951635458</v>
      </c>
      <c r="M579" s="49">
        <f t="shared" si="115"/>
        <v>4.6347907994658481E-2</v>
      </c>
      <c r="N579" s="44">
        <f t="shared" ref="N579:N642" si="117">24/H579*(2-F579)^$W$2</f>
        <v>1.6058209797700652E-2</v>
      </c>
      <c r="O579" s="45">
        <f t="shared" ref="O579:O642" si="118">24/H579*0.15*H579^0.687*F579^(-(H579^$W$3))</f>
        <v>0.42431326819807291</v>
      </c>
      <c r="P579" s="51">
        <f t="shared" ref="P579:P642" si="119">0.42/(1+42500/H579^1.16)*EXP($W$4*(1-F579))</f>
        <v>5.0694828591101186E-2</v>
      </c>
      <c r="Q579" s="52">
        <f t="shared" si="116"/>
        <v>0.49106630658687478</v>
      </c>
      <c r="R579" s="18">
        <f t="shared" ref="R579:R642" si="120">SQRT(4*981*E579*(C579/D579-1)/(3*Q579))</f>
        <v>40.177003151969927</v>
      </c>
      <c r="S579" s="2">
        <f t="shared" ref="S579:S642" si="121">ABS(R579-G579)/G579*100</f>
        <v>13.590622425699546</v>
      </c>
      <c r="T579" s="18">
        <f t="shared" ref="T579:T642" si="122">((R579-G579)/G579)^2</f>
        <v>1.8470501791792746E-2</v>
      </c>
    </row>
    <row r="580" spans="1:20">
      <c r="A580" s="11">
        <v>578</v>
      </c>
      <c r="B580" s="26">
        <v>1.0200000000000001E-2</v>
      </c>
      <c r="C580" s="27">
        <v>2.4</v>
      </c>
      <c r="D580" s="28">
        <v>1</v>
      </c>
      <c r="E580" s="3">
        <v>0.52611425613316976</v>
      </c>
      <c r="F580" s="3">
        <v>0.81159498636381611</v>
      </c>
      <c r="G580" s="3">
        <v>33.06</v>
      </c>
      <c r="H580" s="18">
        <f t="shared" ref="H580:H643" si="123">D580*G580*E580/B580</f>
        <v>1705.229147819862</v>
      </c>
      <c r="I580" s="2">
        <f t="shared" ref="I580:I643" si="124">4*981*E580*(C580/D580-1)/(3*G580^2)</f>
        <v>0.88147530789777484</v>
      </c>
      <c r="J580" s="44">
        <f t="shared" ref="J580:J643" si="125">24/H580*(1+0.15*H580^0.687)+0.42/(1+42500/H580^1.16)</f>
        <v>0.41359382521049637</v>
      </c>
      <c r="K580" s="45">
        <f t="shared" ref="K580:K643" si="126">24/H580</f>
        <v>1.4074354775535028E-2</v>
      </c>
      <c r="L580" s="45">
        <f t="shared" ref="L580:L643" si="127">24/H580*0.15*H580^0.687</f>
        <v>0.35055365597636912</v>
      </c>
      <c r="M580" s="49">
        <f t="shared" ref="M580:M643" si="128">0.42/(1+42500/H580^1.16)</f>
        <v>4.8965814458592195E-2</v>
      </c>
      <c r="N580" s="44">
        <f t="shared" si="117"/>
        <v>1.7584607028296964E-2</v>
      </c>
      <c r="O580" s="45">
        <f t="shared" si="118"/>
        <v>0.617298952245526</v>
      </c>
      <c r="P580" s="51">
        <f t="shared" si="119"/>
        <v>6.4106230572319567E-2</v>
      </c>
      <c r="Q580" s="52">
        <f t="shared" ref="Q580:Q643" si="129">N580+O580+P580</f>
        <v>0.69898978984614257</v>
      </c>
      <c r="R580" s="18">
        <f t="shared" si="120"/>
        <v>37.125516880107725</v>
      </c>
      <c r="S580" s="2">
        <f t="shared" si="121"/>
        <v>12.297389232025777</v>
      </c>
      <c r="T580" s="18">
        <f t="shared" si="122"/>
        <v>1.5122578192394355E-2</v>
      </c>
    </row>
    <row r="581" spans="1:20">
      <c r="A581" s="11">
        <v>579</v>
      </c>
      <c r="B581" s="26">
        <v>1.0200000000000001E-2</v>
      </c>
      <c r="C581" s="27">
        <v>2.1853333333333338</v>
      </c>
      <c r="D581" s="28">
        <v>1</v>
      </c>
      <c r="E581" s="3">
        <v>0.69432128955476036</v>
      </c>
      <c r="F581" s="3">
        <v>0.7605543021867216</v>
      </c>
      <c r="G581" s="30">
        <v>26.856999999999999</v>
      </c>
      <c r="H581" s="18">
        <f t="shared" si="123"/>
        <v>1828.1751836835488</v>
      </c>
      <c r="I581" s="2">
        <f t="shared" si="124"/>
        <v>1.4924291573879895</v>
      </c>
      <c r="J581" s="44">
        <f t="shared" si="125"/>
        <v>0.40869409036622861</v>
      </c>
      <c r="K581" s="45">
        <f t="shared" si="126"/>
        <v>1.3127844757001319E-2</v>
      </c>
      <c r="L581" s="45">
        <f t="shared" si="127"/>
        <v>0.34299747773879918</v>
      </c>
      <c r="M581" s="49">
        <f t="shared" si="128"/>
        <v>5.2568767870428093E-2</v>
      </c>
      <c r="N581" s="44">
        <f t="shared" si="117"/>
        <v>1.7316372237430239E-2</v>
      </c>
      <c r="O581" s="45">
        <f t="shared" si="118"/>
        <v>0.72529444466042325</v>
      </c>
      <c r="P581" s="51">
        <f t="shared" si="119"/>
        <v>7.4034375901262217E-2</v>
      </c>
      <c r="Q581" s="52">
        <f t="shared" si="129"/>
        <v>0.81664519279911563</v>
      </c>
      <c r="R581" s="18">
        <f t="shared" si="120"/>
        <v>36.306773578311685</v>
      </c>
      <c r="S581" s="2">
        <f t="shared" si="121"/>
        <v>35.185514310279203</v>
      </c>
      <c r="T581" s="18">
        <f t="shared" si="122"/>
        <v>0.12380204172788627</v>
      </c>
    </row>
    <row r="582" spans="1:20">
      <c r="A582" s="11">
        <v>580</v>
      </c>
      <c r="B582" s="26">
        <v>1.0200000000000001E-2</v>
      </c>
      <c r="C582" s="27">
        <v>2.0223333333333335</v>
      </c>
      <c r="D582" s="28">
        <v>1</v>
      </c>
      <c r="E582" s="3">
        <v>0.8181982353281031</v>
      </c>
      <c r="F582" s="3">
        <v>0.55637177334786525</v>
      </c>
      <c r="G582" s="30">
        <v>23.707999999999998</v>
      </c>
      <c r="H582" s="18">
        <f t="shared" si="123"/>
        <v>1901.7493885449674</v>
      </c>
      <c r="I582" s="2">
        <f t="shared" si="124"/>
        <v>1.9465652522489894</v>
      </c>
      <c r="J582" s="44">
        <f t="shared" si="125"/>
        <v>0.40611756644447738</v>
      </c>
      <c r="K582" s="45">
        <f t="shared" si="126"/>
        <v>1.2619959361923314E-2</v>
      </c>
      <c r="L582" s="45">
        <f t="shared" si="127"/>
        <v>0.33878761262079682</v>
      </c>
      <c r="M582" s="49">
        <f t="shared" si="128"/>
        <v>5.4709994461757228E-2</v>
      </c>
      <c r="N582" s="44">
        <f t="shared" si="117"/>
        <v>2.0265409194004359E-2</v>
      </c>
      <c r="O582" s="45">
        <f t="shared" si="118"/>
        <v>1.6993882340593851</v>
      </c>
      <c r="P582" s="51">
        <f t="shared" si="119"/>
        <v>0.10317584555566357</v>
      </c>
      <c r="Q582" s="52">
        <f t="shared" si="129"/>
        <v>1.822829488809053</v>
      </c>
      <c r="R582" s="18">
        <f t="shared" si="120"/>
        <v>24.499452493435001</v>
      </c>
      <c r="S582" s="2">
        <f t="shared" si="121"/>
        <v>3.3383351334359821</v>
      </c>
      <c r="T582" s="18">
        <f t="shared" si="122"/>
        <v>1.1144481463133038E-3</v>
      </c>
    </row>
    <row r="583" spans="1:20">
      <c r="A583" s="11">
        <v>581</v>
      </c>
      <c r="B583" s="26">
        <v>1.0200000000000001E-2</v>
      </c>
      <c r="C583" s="27">
        <v>1.9536666666666667</v>
      </c>
      <c r="D583" s="28">
        <v>1</v>
      </c>
      <c r="E583" s="3">
        <v>0.70141470568307307</v>
      </c>
      <c r="F583" s="3">
        <v>0.73646113526580481</v>
      </c>
      <c r="G583" s="30">
        <v>28</v>
      </c>
      <c r="H583" s="18">
        <f t="shared" si="123"/>
        <v>1925.4521332476515</v>
      </c>
      <c r="I583" s="2">
        <f t="shared" si="124"/>
        <v>1.1159973191457175</v>
      </c>
      <c r="J583" s="44">
        <f t="shared" si="125"/>
        <v>0.40533861146387101</v>
      </c>
      <c r="K583" s="45">
        <f t="shared" si="126"/>
        <v>1.246460485076786E-2</v>
      </c>
      <c r="L583" s="45">
        <f t="shared" si="127"/>
        <v>0.33747667174250334</v>
      </c>
      <c r="M583" s="49">
        <f t="shared" si="128"/>
        <v>5.5397334870599835E-2</v>
      </c>
      <c r="N583" s="44">
        <f t="shared" si="117"/>
        <v>1.6854963459425786E-2</v>
      </c>
      <c r="O583" s="45">
        <f t="shared" si="118"/>
        <v>0.78388226748574152</v>
      </c>
      <c r="P583" s="51">
        <f t="shared" si="119"/>
        <v>8.0752753624719384E-2</v>
      </c>
      <c r="Q583" s="52">
        <f t="shared" si="129"/>
        <v>0.8814899845698867</v>
      </c>
      <c r="R583" s="18">
        <f t="shared" si="120"/>
        <v>31.505103877386968</v>
      </c>
      <c r="S583" s="2">
        <f t="shared" si="121"/>
        <v>12.518228133524886</v>
      </c>
      <c r="T583" s="18">
        <f t="shared" si="122"/>
        <v>1.5670603560297397E-2</v>
      </c>
    </row>
    <row r="584" spans="1:20">
      <c r="A584" s="11">
        <v>582</v>
      </c>
      <c r="B584" s="26">
        <v>1.0200000000000001E-2</v>
      </c>
      <c r="C584" s="27">
        <v>2.0262500000000001</v>
      </c>
      <c r="D584" s="28">
        <v>1</v>
      </c>
      <c r="E584" s="3">
        <v>0.76393456106740254</v>
      </c>
      <c r="F584" s="3">
        <v>0.67698972088860565</v>
      </c>
      <c r="G584" s="30">
        <v>26.125</v>
      </c>
      <c r="H584" s="18">
        <f t="shared" si="123"/>
        <v>1956.6461184201853</v>
      </c>
      <c r="I584" s="2">
        <f t="shared" si="124"/>
        <v>1.5024653816979088</v>
      </c>
      <c r="J584" s="44">
        <f t="shared" si="125"/>
        <v>0.4043492607001839</v>
      </c>
      <c r="K584" s="45">
        <f t="shared" si="126"/>
        <v>1.2265886904157114E-2</v>
      </c>
      <c r="L584" s="45">
        <f t="shared" si="127"/>
        <v>0.33578334825110157</v>
      </c>
      <c r="M584" s="49">
        <f t="shared" si="128"/>
        <v>5.630002554492524E-2</v>
      </c>
      <c r="N584" s="44">
        <f t="shared" si="117"/>
        <v>1.760011509284836E-2</v>
      </c>
      <c r="O584" s="45">
        <f t="shared" si="118"/>
        <v>0.98586624535061895</v>
      </c>
      <c r="P584" s="51">
        <f t="shared" si="119"/>
        <v>8.9353435251705304E-2</v>
      </c>
      <c r="Q584" s="52">
        <f t="shared" si="129"/>
        <v>1.0928197956951726</v>
      </c>
      <c r="R584" s="18">
        <f t="shared" si="120"/>
        <v>30.63262818588597</v>
      </c>
      <c r="S584" s="2">
        <f t="shared" si="121"/>
        <v>17.254079180424768</v>
      </c>
      <c r="T584" s="18">
        <f t="shared" si="122"/>
        <v>2.977032483643674E-2</v>
      </c>
    </row>
    <row r="585" spans="1:20">
      <c r="A585" s="11">
        <v>583</v>
      </c>
      <c r="B585" s="26">
        <v>1.0200000000000001E-2</v>
      </c>
      <c r="C585" s="27">
        <v>2.1636666666666664</v>
      </c>
      <c r="D585" s="28">
        <v>1</v>
      </c>
      <c r="E585" s="3">
        <v>0.72459571140678802</v>
      </c>
      <c r="F585" s="3">
        <v>0.58039317471029317</v>
      </c>
      <c r="G585" s="30">
        <v>27.62</v>
      </c>
      <c r="H585" s="18">
        <f t="shared" si="123"/>
        <v>1962.0915244172043</v>
      </c>
      <c r="I585" s="2">
        <f t="shared" si="124"/>
        <v>1.4457218635909579</v>
      </c>
      <c r="J585" s="44">
        <f t="shared" si="125"/>
        <v>0.40418061274064215</v>
      </c>
      <c r="K585" s="45">
        <f t="shared" si="126"/>
        <v>1.2231845304529648E-2</v>
      </c>
      <c r="L585" s="45">
        <f t="shared" si="127"/>
        <v>0.33549138447857035</v>
      </c>
      <c r="M585" s="49">
        <f t="shared" si="128"/>
        <v>5.6457382957542095E-2</v>
      </c>
      <c r="N585" s="44">
        <f t="shared" si="117"/>
        <v>1.9221567518357519E-2</v>
      </c>
      <c r="O585" s="45">
        <f t="shared" si="118"/>
        <v>1.5075837609923566</v>
      </c>
      <c r="P585" s="51">
        <f t="shared" si="119"/>
        <v>0.10287594344696838</v>
      </c>
      <c r="Q585" s="52">
        <f t="shared" si="129"/>
        <v>1.6296812719576825</v>
      </c>
      <c r="R585" s="18">
        <f t="shared" si="120"/>
        <v>26.01445376695996</v>
      </c>
      <c r="S585" s="2">
        <f t="shared" si="121"/>
        <v>5.8129841891384535</v>
      </c>
      <c r="T585" s="18">
        <f t="shared" si="122"/>
        <v>3.3790785183173645E-3</v>
      </c>
    </row>
    <row r="586" spans="1:20">
      <c r="A586" s="11">
        <v>584</v>
      </c>
      <c r="B586" s="26">
        <v>1.0200000000000001E-2</v>
      </c>
      <c r="C586" s="27">
        <v>1.5003333333333331</v>
      </c>
      <c r="D586" s="28">
        <v>1</v>
      </c>
      <c r="E586" s="3">
        <v>1.0176872032016346</v>
      </c>
      <c r="F586" s="3">
        <v>0.51381811515157871</v>
      </c>
      <c r="G586" s="30">
        <v>20</v>
      </c>
      <c r="H586" s="18">
        <f t="shared" si="123"/>
        <v>1995.4651043169306</v>
      </c>
      <c r="I586" s="2">
        <f t="shared" si="124"/>
        <v>1.6650278562861616</v>
      </c>
      <c r="J586" s="44">
        <f t="shared" si="125"/>
        <v>0.40317256214202468</v>
      </c>
      <c r="K586" s="45">
        <f t="shared" si="126"/>
        <v>1.2027271210144996E-2</v>
      </c>
      <c r="L586" s="45">
        <f t="shared" si="127"/>
        <v>0.33372495697451565</v>
      </c>
      <c r="M586" s="49">
        <f t="shared" si="128"/>
        <v>5.7420333957364018E-2</v>
      </c>
      <c r="N586" s="44">
        <f t="shared" si="117"/>
        <v>2.0051180060260382E-2</v>
      </c>
      <c r="O586" s="45">
        <f t="shared" si="118"/>
        <v>2.1083448558665174</v>
      </c>
      <c r="P586" s="51">
        <f t="shared" si="119"/>
        <v>0.11508127133858612</v>
      </c>
      <c r="Q586" s="52">
        <f t="shared" si="129"/>
        <v>2.2434773072653642</v>
      </c>
      <c r="R586" s="18">
        <f t="shared" si="120"/>
        <v>17.229786937901192</v>
      </c>
      <c r="S586" s="2">
        <f t="shared" si="121"/>
        <v>13.85106531049404</v>
      </c>
      <c r="T586" s="18">
        <f t="shared" si="122"/>
        <v>1.9185201023557134E-2</v>
      </c>
    </row>
    <row r="587" spans="1:20">
      <c r="A587" s="11">
        <v>585</v>
      </c>
      <c r="B587" s="26">
        <v>1.0200000000000001E-2</v>
      </c>
      <c r="C587" s="27">
        <v>2.3666666666666667</v>
      </c>
      <c r="D587" s="28">
        <v>1</v>
      </c>
      <c r="E587" s="3">
        <v>0.6239406119980454</v>
      </c>
      <c r="F587" s="3">
        <v>0.79591083775770632</v>
      </c>
      <c r="G587" s="3">
        <v>34.119999999999997</v>
      </c>
      <c r="H587" s="18">
        <f t="shared" si="123"/>
        <v>2087.1425177816968</v>
      </c>
      <c r="I587" s="2">
        <f t="shared" si="124"/>
        <v>0.95806628114112991</v>
      </c>
      <c r="J587" s="44">
        <f t="shared" si="125"/>
        <v>0.40061718290973264</v>
      </c>
      <c r="K587" s="45">
        <f t="shared" si="126"/>
        <v>1.1498975175642636E-2</v>
      </c>
      <c r="L587" s="45">
        <f t="shared" si="127"/>
        <v>0.3290657572997453</v>
      </c>
      <c r="M587" s="49">
        <f t="shared" si="128"/>
        <v>6.0052450434344783E-2</v>
      </c>
      <c r="N587" s="44">
        <f t="shared" si="117"/>
        <v>1.4611970662409532E-2</v>
      </c>
      <c r="O587" s="45">
        <f t="shared" si="118"/>
        <v>0.62140103120415979</v>
      </c>
      <c r="P587" s="51">
        <f t="shared" si="119"/>
        <v>8.04041551859562E-2</v>
      </c>
      <c r="Q587" s="52">
        <f t="shared" si="129"/>
        <v>0.71641715705252551</v>
      </c>
      <c r="R587" s="18">
        <f t="shared" si="120"/>
        <v>39.456977238014247</v>
      </c>
      <c r="S587" s="2">
        <f t="shared" si="121"/>
        <v>15.641785574484906</v>
      </c>
      <c r="T587" s="18">
        <f t="shared" si="122"/>
        <v>2.4466545595816413E-2</v>
      </c>
    </row>
    <row r="588" spans="1:20">
      <c r="A588" s="11">
        <v>586</v>
      </c>
      <c r="B588" s="26">
        <v>1.0200000000000001E-2</v>
      </c>
      <c r="C588" s="27">
        <v>3.0333333333333337</v>
      </c>
      <c r="D588" s="28">
        <v>1</v>
      </c>
      <c r="E588" s="3">
        <v>0.55259252541696557</v>
      </c>
      <c r="F588" s="3">
        <v>0.74615816379518329</v>
      </c>
      <c r="G588" s="3">
        <v>40.28</v>
      </c>
      <c r="H588" s="18">
        <f t="shared" si="123"/>
        <v>2182.1987180191541</v>
      </c>
      <c r="I588" s="2">
        <f t="shared" si="124"/>
        <v>0.90582104550603681</v>
      </c>
      <c r="J588" s="44">
        <f t="shared" si="125"/>
        <v>0.39826914486301568</v>
      </c>
      <c r="K588" s="45">
        <f t="shared" si="126"/>
        <v>1.0998081797878383E-2</v>
      </c>
      <c r="L588" s="45">
        <f t="shared" si="127"/>
        <v>0.32451037479967132</v>
      </c>
      <c r="M588" s="49">
        <f t="shared" si="128"/>
        <v>6.2760688265465964E-2</v>
      </c>
      <c r="N588" s="44">
        <f t="shared" si="117"/>
        <v>1.4724823622812066E-2</v>
      </c>
      <c r="O588" s="45">
        <f t="shared" si="118"/>
        <v>0.73707254119371846</v>
      </c>
      <c r="P588" s="51">
        <f t="shared" si="119"/>
        <v>9.0226458920724187E-2</v>
      </c>
      <c r="Q588" s="52">
        <f t="shared" si="129"/>
        <v>0.84202382373725471</v>
      </c>
      <c r="R588" s="18">
        <f t="shared" si="120"/>
        <v>41.778079843547289</v>
      </c>
      <c r="S588" s="2">
        <f t="shared" si="121"/>
        <v>3.7191654507132266</v>
      </c>
      <c r="T588" s="18">
        <f t="shared" si="122"/>
        <v>1.3832191649778916E-3</v>
      </c>
    </row>
    <row r="589" spans="1:20">
      <c r="A589" s="11">
        <v>587</v>
      </c>
      <c r="B589" s="26">
        <v>1.0200000000000001E-2</v>
      </c>
      <c r="C589" s="27">
        <v>2.2953333333333332</v>
      </c>
      <c r="D589" s="28">
        <v>1</v>
      </c>
      <c r="E589" s="3">
        <v>0.65710735128921627</v>
      </c>
      <c r="F589" s="3">
        <v>0.84538145841483203</v>
      </c>
      <c r="G589" s="30">
        <v>34</v>
      </c>
      <c r="H589" s="18">
        <f t="shared" si="123"/>
        <v>2190.357837630721</v>
      </c>
      <c r="I589" s="2">
        <f t="shared" si="124"/>
        <v>0.96309200420407781</v>
      </c>
      <c r="J589" s="44">
        <f t="shared" si="125"/>
        <v>0.39808078295833965</v>
      </c>
      <c r="K589" s="45">
        <f t="shared" si="126"/>
        <v>1.0957113759074389E-2</v>
      </c>
      <c r="L589" s="45">
        <f t="shared" si="127"/>
        <v>0.32413153320053917</v>
      </c>
      <c r="M589" s="49">
        <f t="shared" si="128"/>
        <v>6.2992135998726106E-2</v>
      </c>
      <c r="N589" s="44">
        <f t="shared" si="117"/>
        <v>1.3189911176896416E-2</v>
      </c>
      <c r="O589" s="45">
        <f t="shared" si="118"/>
        <v>0.51903339570564389</v>
      </c>
      <c r="P589" s="51">
        <f t="shared" si="119"/>
        <v>7.8579779467081404E-2</v>
      </c>
      <c r="Q589" s="52">
        <f t="shared" si="129"/>
        <v>0.61080308634962166</v>
      </c>
      <c r="R589" s="18">
        <f t="shared" si="120"/>
        <v>42.693542729372986</v>
      </c>
      <c r="S589" s="2">
        <f t="shared" si="121"/>
        <v>25.569243321685253</v>
      </c>
      <c r="T589" s="18">
        <f t="shared" si="122"/>
        <v>6.537862040435459E-2</v>
      </c>
    </row>
    <row r="590" spans="1:20">
      <c r="A590" s="11">
        <v>588</v>
      </c>
      <c r="B590" s="26">
        <v>1.0200000000000001E-2</v>
      </c>
      <c r="C590" s="27">
        <v>2.3666666666666667</v>
      </c>
      <c r="D590" s="28">
        <v>1</v>
      </c>
      <c r="E590" s="3">
        <v>0.63413752059576023</v>
      </c>
      <c r="F590" s="3">
        <v>0.85086437381840918</v>
      </c>
      <c r="G590" s="3">
        <v>35.31</v>
      </c>
      <c r="H590" s="18">
        <f t="shared" si="123"/>
        <v>2195.2348874741465</v>
      </c>
      <c r="I590" s="2">
        <f t="shared" si="124"/>
        <v>0.90919776843782307</v>
      </c>
      <c r="J590" s="44">
        <f t="shared" si="125"/>
        <v>0.39796914285121882</v>
      </c>
      <c r="K590" s="45">
        <f t="shared" si="126"/>
        <v>1.0932770856067515E-2</v>
      </c>
      <c r="L590" s="45">
        <f t="shared" si="127"/>
        <v>0.32390596725487175</v>
      </c>
      <c r="M590" s="49">
        <f t="shared" si="128"/>
        <v>6.3130404740279547E-2</v>
      </c>
      <c r="N590" s="44">
        <f t="shared" si="117"/>
        <v>1.308004411150218E-2</v>
      </c>
      <c r="O590" s="45">
        <f t="shared" si="118"/>
        <v>0.50942669632503246</v>
      </c>
      <c r="P590" s="51">
        <f t="shared" si="119"/>
        <v>7.8137215092449863E-2</v>
      </c>
      <c r="Q590" s="52">
        <f t="shared" si="129"/>
        <v>0.60064395552898453</v>
      </c>
      <c r="R590" s="18">
        <f t="shared" si="120"/>
        <v>43.442853391042732</v>
      </c>
      <c r="S590" s="2">
        <f t="shared" si="121"/>
        <v>23.032719884006596</v>
      </c>
      <c r="T590" s="18">
        <f t="shared" si="122"/>
        <v>5.3050618525511288E-2</v>
      </c>
    </row>
    <row r="591" spans="1:20">
      <c r="A591" s="11">
        <v>589</v>
      </c>
      <c r="B591" s="26">
        <v>1.0200000000000001E-2</v>
      </c>
      <c r="C591" s="27">
        <v>2.0709999999999997</v>
      </c>
      <c r="D591" s="28">
        <v>1</v>
      </c>
      <c r="E591" s="3">
        <v>0.75624822556439375</v>
      </c>
      <c r="F591" s="3">
        <v>0.65802847546751797</v>
      </c>
      <c r="G591" s="30">
        <v>30</v>
      </c>
      <c r="H591" s="18">
        <f t="shared" si="123"/>
        <v>2224.2594869540994</v>
      </c>
      <c r="I591" s="2">
        <f t="shared" si="124"/>
        <v>1.1771154880554899</v>
      </c>
      <c r="J591" s="44">
        <f t="shared" si="125"/>
        <v>0.397319225994124</v>
      </c>
      <c r="K591" s="45">
        <f t="shared" si="126"/>
        <v>1.0790107962118033E-2</v>
      </c>
      <c r="L591" s="45">
        <f t="shared" si="127"/>
        <v>0.32257704144937038</v>
      </c>
      <c r="M591" s="49">
        <f t="shared" si="128"/>
        <v>6.3952076582635589E-2</v>
      </c>
      <c r="N591" s="44">
        <f t="shared" si="117"/>
        <v>1.5769381060845626E-2</v>
      </c>
      <c r="O591" s="45">
        <f t="shared" si="118"/>
        <v>1.0450815165327099</v>
      </c>
      <c r="P591" s="51">
        <f t="shared" si="119"/>
        <v>0.10428768472704376</v>
      </c>
      <c r="Q591" s="52">
        <f t="shared" si="129"/>
        <v>1.1651385823205993</v>
      </c>
      <c r="R591" s="18">
        <f t="shared" si="120"/>
        <v>30.153796522151829</v>
      </c>
      <c r="S591" s="2">
        <f t="shared" si="121"/>
        <v>0.51265507383943054</v>
      </c>
      <c r="T591" s="18">
        <f t="shared" si="122"/>
        <v>2.6281522473331199E-5</v>
      </c>
    </row>
    <row r="592" spans="1:20">
      <c r="A592" s="11">
        <v>590</v>
      </c>
      <c r="B592" s="26">
        <v>1.0200000000000001E-2</v>
      </c>
      <c r="C592" s="27">
        <v>1.9370000000000001</v>
      </c>
      <c r="D592" s="28">
        <v>1</v>
      </c>
      <c r="E592" s="3">
        <v>0.82185091955968415</v>
      </c>
      <c r="F592" s="3">
        <v>0.70720833801751593</v>
      </c>
      <c r="G592" s="30">
        <v>28</v>
      </c>
      <c r="H592" s="18">
        <f t="shared" si="123"/>
        <v>2256.0613478108976</v>
      </c>
      <c r="I592" s="2">
        <f t="shared" si="124"/>
        <v>1.2847668362355493</v>
      </c>
      <c r="J592" s="44">
        <f t="shared" si="125"/>
        <v>0.39663485403375087</v>
      </c>
      <c r="K592" s="45">
        <f t="shared" si="126"/>
        <v>1.0638008591072973E-2</v>
      </c>
      <c r="L592" s="45">
        <f t="shared" si="127"/>
        <v>0.32114685070350818</v>
      </c>
      <c r="M592" s="49">
        <f t="shared" si="128"/>
        <v>6.4849994739169678E-2</v>
      </c>
      <c r="N592" s="44">
        <f t="shared" si="117"/>
        <v>1.481604049731238E-2</v>
      </c>
      <c r="O592" s="45">
        <f t="shared" si="118"/>
        <v>0.85133730371467131</v>
      </c>
      <c r="P592" s="51">
        <f t="shared" si="119"/>
        <v>9.8570192270533416E-2</v>
      </c>
      <c r="Q592" s="52">
        <f t="shared" si="129"/>
        <v>0.96472353648251707</v>
      </c>
      <c r="R592" s="18">
        <f t="shared" si="120"/>
        <v>32.312365526592117</v>
      </c>
      <c r="S592" s="2">
        <f t="shared" si="121"/>
        <v>15.401305452114705</v>
      </c>
      <c r="T592" s="18">
        <f t="shared" si="122"/>
        <v>2.3720020962933814E-2</v>
      </c>
    </row>
    <row r="593" spans="1:20">
      <c r="A593" s="11">
        <v>591</v>
      </c>
      <c r="B593" s="26">
        <v>1.0200000000000001E-2</v>
      </c>
      <c r="C593" s="27">
        <v>1.6139999999999999</v>
      </c>
      <c r="D593" s="28">
        <v>1</v>
      </c>
      <c r="E593" s="3">
        <v>1.122105573485662</v>
      </c>
      <c r="F593" s="3">
        <v>0.5297305917859344</v>
      </c>
      <c r="G593" s="1">
        <v>20.82</v>
      </c>
      <c r="H593" s="18">
        <f t="shared" si="123"/>
        <v>2290.4154941148513</v>
      </c>
      <c r="I593" s="2">
        <f t="shared" si="124"/>
        <v>2.0789707749171962</v>
      </c>
      <c r="J593" s="44">
        <f t="shared" si="125"/>
        <v>0.3959269323404398</v>
      </c>
      <c r="K593" s="45">
        <f t="shared" si="126"/>
        <v>1.0478448151292735E-2</v>
      </c>
      <c r="L593" s="45">
        <f t="shared" si="127"/>
        <v>0.31963132369005981</v>
      </c>
      <c r="M593" s="49">
        <f t="shared" si="128"/>
        <v>6.5817160499087257E-2</v>
      </c>
      <c r="N593" s="44">
        <f t="shared" si="117"/>
        <v>1.7228163983450676E-2</v>
      </c>
      <c r="O593" s="45">
        <f t="shared" si="118"/>
        <v>1.9176845907684981</v>
      </c>
      <c r="P593" s="51">
        <f t="shared" si="119"/>
        <v>0.12894240811257127</v>
      </c>
      <c r="Q593" s="52">
        <f t="shared" si="129"/>
        <v>2.0638551628645199</v>
      </c>
      <c r="R593" s="18">
        <f t="shared" si="120"/>
        <v>20.896103430832447</v>
      </c>
      <c r="S593" s="2">
        <f t="shared" si="121"/>
        <v>0.3655304074565171</v>
      </c>
      <c r="T593" s="18">
        <f t="shared" si="122"/>
        <v>1.3361247877532742E-5</v>
      </c>
    </row>
    <row r="594" spans="1:20">
      <c r="A594" s="11">
        <v>592</v>
      </c>
      <c r="B594" s="26">
        <v>1.0200000000000001E-2</v>
      </c>
      <c r="C594" s="27">
        <v>2.4666666666666668</v>
      </c>
      <c r="D594" s="28">
        <v>1</v>
      </c>
      <c r="E594" s="3">
        <v>0.66858875399196505</v>
      </c>
      <c r="F594" s="3">
        <v>0.86236964590483967</v>
      </c>
      <c r="G594" s="3">
        <v>35</v>
      </c>
      <c r="H594" s="18">
        <f t="shared" si="123"/>
        <v>2294.1770970312527</v>
      </c>
      <c r="I594" s="2">
        <f t="shared" si="124"/>
        <v>1.0470372780883148</v>
      </c>
      <c r="J594" s="44">
        <f t="shared" si="125"/>
        <v>0.39585134392721338</v>
      </c>
      <c r="K594" s="45">
        <f t="shared" si="126"/>
        <v>1.0461267367308678E-2</v>
      </c>
      <c r="L594" s="45">
        <f t="shared" si="127"/>
        <v>0.31946719502519255</v>
      </c>
      <c r="M594" s="49">
        <f t="shared" si="128"/>
        <v>6.5922881534712222E-2</v>
      </c>
      <c r="N594" s="44">
        <f t="shared" si="117"/>
        <v>1.235451818200695E-2</v>
      </c>
      <c r="O594" s="45">
        <f t="shared" si="118"/>
        <v>0.48506728567332991</v>
      </c>
      <c r="P594" s="51">
        <f t="shared" si="119"/>
        <v>8.0262057793656874E-2</v>
      </c>
      <c r="Q594" s="52">
        <f t="shared" si="129"/>
        <v>0.57768386164899377</v>
      </c>
      <c r="R594" s="18">
        <f t="shared" si="120"/>
        <v>47.119860815326973</v>
      </c>
      <c r="S594" s="2">
        <f t="shared" si="121"/>
        <v>34.628173758077068</v>
      </c>
      <c r="T594" s="18">
        <f t="shared" si="122"/>
        <v>0.11991104178195773</v>
      </c>
    </row>
    <row r="595" spans="1:20">
      <c r="A595" s="11">
        <v>593</v>
      </c>
      <c r="B595" s="26">
        <v>1.0200000000000001E-2</v>
      </c>
      <c r="C595" s="27">
        <v>2.6</v>
      </c>
      <c r="D595" s="28">
        <v>1</v>
      </c>
      <c r="E595" s="3">
        <v>0.65865633283474811</v>
      </c>
      <c r="F595" s="3">
        <v>0.7800209355993748</v>
      </c>
      <c r="G595" s="3">
        <v>36.25</v>
      </c>
      <c r="H595" s="18">
        <f t="shared" si="123"/>
        <v>2340.8129475744722</v>
      </c>
      <c r="I595" s="2">
        <f t="shared" si="124"/>
        <v>1.0489881366803793</v>
      </c>
      <c r="J595" s="44">
        <f t="shared" si="125"/>
        <v>0.3949447456495912</v>
      </c>
      <c r="K595" s="45">
        <f t="shared" si="126"/>
        <v>1.0252848278572865E-2</v>
      </c>
      <c r="L595" s="45">
        <f t="shared" si="127"/>
        <v>0.31746124874633674</v>
      </c>
      <c r="M595" s="49">
        <f t="shared" si="128"/>
        <v>6.7230648624681644E-2</v>
      </c>
      <c r="N595" s="44">
        <f t="shared" si="117"/>
        <v>1.325070844550401E-2</v>
      </c>
      <c r="O595" s="45">
        <f t="shared" si="118"/>
        <v>0.64095165570286639</v>
      </c>
      <c r="P595" s="51">
        <f t="shared" si="119"/>
        <v>9.2083823421417257E-2</v>
      </c>
      <c r="Q595" s="52">
        <f t="shared" si="129"/>
        <v>0.74628618756978771</v>
      </c>
      <c r="R595" s="18">
        <f t="shared" si="120"/>
        <v>42.977445414516062</v>
      </c>
      <c r="S595" s="2">
        <f t="shared" si="121"/>
        <v>18.558470109009825</v>
      </c>
      <c r="T595" s="18">
        <f t="shared" si="122"/>
        <v>3.4441681278701113E-2</v>
      </c>
    </row>
    <row r="596" spans="1:20">
      <c r="A596" s="11">
        <v>594</v>
      </c>
      <c r="B596" s="26">
        <v>1.0200000000000001E-2</v>
      </c>
      <c r="C596" s="27">
        <v>2.2013333333333329</v>
      </c>
      <c r="D596" s="28">
        <v>1</v>
      </c>
      <c r="E596" s="3">
        <v>0.8079901079653562</v>
      </c>
      <c r="F596" s="3">
        <v>0.69141129138108681</v>
      </c>
      <c r="G596" s="30">
        <v>30.17</v>
      </c>
      <c r="H596" s="18">
        <f t="shared" si="123"/>
        <v>2389.907995815176</v>
      </c>
      <c r="I596" s="2">
        <f t="shared" si="124"/>
        <v>1.3948473930136849</v>
      </c>
      <c r="J596" s="44">
        <f t="shared" si="125"/>
        <v>0.39404911391169362</v>
      </c>
      <c r="K596" s="45">
        <f t="shared" si="126"/>
        <v>1.0042227584503233E-2</v>
      </c>
      <c r="L596" s="45">
        <f t="shared" si="127"/>
        <v>0.31540544806766951</v>
      </c>
      <c r="M596" s="49">
        <f t="shared" si="128"/>
        <v>6.860143825952085E-2</v>
      </c>
      <c r="N596" s="44">
        <f t="shared" si="117"/>
        <v>1.4207123212846928E-2</v>
      </c>
      <c r="O596" s="45">
        <f t="shared" si="118"/>
        <v>0.89820046125809938</v>
      </c>
      <c r="P596" s="51">
        <f t="shared" si="119"/>
        <v>0.10665457632191196</v>
      </c>
      <c r="Q596" s="52">
        <f t="shared" si="129"/>
        <v>1.0190621607928583</v>
      </c>
      <c r="R596" s="18">
        <f t="shared" si="120"/>
        <v>35.297042653245498</v>
      </c>
      <c r="S596" s="2">
        <f t="shared" si="121"/>
        <v>16.993843729683448</v>
      </c>
      <c r="T596" s="18">
        <f t="shared" si="122"/>
        <v>2.8879072470890142E-2</v>
      </c>
    </row>
    <row r="597" spans="1:20">
      <c r="A597" s="11">
        <v>595</v>
      </c>
      <c r="B597" s="26">
        <v>1.0200000000000001E-2</v>
      </c>
      <c r="C597" s="27">
        <v>2.4</v>
      </c>
      <c r="D597" s="28">
        <v>1</v>
      </c>
      <c r="E597" s="3">
        <v>0.75740340701972642</v>
      </c>
      <c r="F597" s="3">
        <v>0.89262062249498142</v>
      </c>
      <c r="G597" s="3">
        <v>35.69</v>
      </c>
      <c r="H597" s="18">
        <f t="shared" si="123"/>
        <v>2650.1693722092186</v>
      </c>
      <c r="I597" s="2">
        <f t="shared" si="124"/>
        <v>1.088854720177685</v>
      </c>
      <c r="J597" s="44">
        <f t="shared" si="125"/>
        <v>0.39018430576211816</v>
      </c>
      <c r="K597" s="45">
        <f t="shared" si="126"/>
        <v>9.0560249664319616E-3</v>
      </c>
      <c r="L597" s="45">
        <f t="shared" si="127"/>
        <v>0.30536401304024513</v>
      </c>
      <c r="M597" s="49">
        <f t="shared" si="128"/>
        <v>7.5764267755441123E-2</v>
      </c>
      <c r="N597" s="44">
        <f t="shared" si="117"/>
        <v>1.0329516833990854E-2</v>
      </c>
      <c r="O597" s="45">
        <f t="shared" si="118"/>
        <v>0.42332787457970994</v>
      </c>
      <c r="P597" s="51">
        <f t="shared" si="119"/>
        <v>8.833878829483624E-2</v>
      </c>
      <c r="Q597" s="52">
        <f t="shared" si="129"/>
        <v>0.52199617970853707</v>
      </c>
      <c r="R597" s="18">
        <f t="shared" si="120"/>
        <v>51.546342455952292</v>
      </c>
      <c r="S597" s="2">
        <f t="shared" si="121"/>
        <v>44.42796989619584</v>
      </c>
      <c r="T597" s="18">
        <f t="shared" si="122"/>
        <v>0.19738445090972839</v>
      </c>
    </row>
    <row r="598" spans="1:20">
      <c r="A598" s="11">
        <v>596</v>
      </c>
      <c r="B598" s="26">
        <v>1.0200000000000001E-2</v>
      </c>
      <c r="C598" s="27">
        <v>2.0366666666666666</v>
      </c>
      <c r="D598" s="28">
        <v>1</v>
      </c>
      <c r="E598" s="3">
        <v>0.95643182075119459</v>
      </c>
      <c r="F598" s="3">
        <v>0.67883159307062468</v>
      </c>
      <c r="G598" s="30">
        <v>28.56</v>
      </c>
      <c r="H598" s="18">
        <f t="shared" si="123"/>
        <v>2678.0090981033445</v>
      </c>
      <c r="I598" s="2">
        <f t="shared" si="124"/>
        <v>1.5899537408907067</v>
      </c>
      <c r="J598" s="44">
        <f t="shared" si="125"/>
        <v>0.38984865096760846</v>
      </c>
      <c r="K598" s="45">
        <f t="shared" si="126"/>
        <v>8.9618814278852165E-3</v>
      </c>
      <c r="L598" s="45">
        <f t="shared" si="127"/>
        <v>0.30436683601774805</v>
      </c>
      <c r="M598" s="49">
        <f t="shared" si="128"/>
        <v>7.6519933521975197E-2</v>
      </c>
      <c r="N598" s="44">
        <f t="shared" si="117"/>
        <v>1.2836163658300564E-2</v>
      </c>
      <c r="O598" s="45">
        <f t="shared" si="118"/>
        <v>0.92864424710729843</v>
      </c>
      <c r="P598" s="51">
        <f t="shared" si="119"/>
        <v>0.12112488220636923</v>
      </c>
      <c r="Q598" s="52">
        <f t="shared" si="129"/>
        <v>1.0626052929719683</v>
      </c>
      <c r="R598" s="18">
        <f t="shared" si="120"/>
        <v>34.935298639442763</v>
      </c>
      <c r="S598" s="2">
        <f t="shared" si="121"/>
        <v>22.322474227740774</v>
      </c>
      <c r="T598" s="18">
        <f t="shared" si="122"/>
        <v>4.9829285564815105E-2</v>
      </c>
    </row>
    <row r="599" spans="1:20">
      <c r="A599" s="11">
        <v>597</v>
      </c>
      <c r="B599" s="26">
        <v>1.0200000000000001E-2</v>
      </c>
      <c r="C599" s="27">
        <v>2.5666666666666664</v>
      </c>
      <c r="D599" s="28">
        <v>1</v>
      </c>
      <c r="E599" s="3">
        <v>0.7045463725162151</v>
      </c>
      <c r="F599" s="3">
        <v>0.82719823071859888</v>
      </c>
      <c r="G599" s="3">
        <v>39.83</v>
      </c>
      <c r="H599" s="18">
        <f t="shared" si="123"/>
        <v>2751.1845115020437</v>
      </c>
      <c r="I599" s="2">
        <f t="shared" si="124"/>
        <v>0.9100668971425242</v>
      </c>
      <c r="J599" s="44">
        <f t="shared" si="125"/>
        <v>0.38902928681818311</v>
      </c>
      <c r="K599" s="45">
        <f t="shared" si="126"/>
        <v>8.723515234860384E-3</v>
      </c>
      <c r="L599" s="45">
        <f t="shared" si="127"/>
        <v>0.30180944664333526</v>
      </c>
      <c r="M599" s="49">
        <f t="shared" si="128"/>
        <v>7.8496324939987483E-2</v>
      </c>
      <c r="N599" s="44">
        <f t="shared" si="117"/>
        <v>1.0714977759840595E-2</v>
      </c>
      <c r="O599" s="45">
        <f t="shared" si="118"/>
        <v>0.52220363155824756</v>
      </c>
      <c r="P599" s="51">
        <f t="shared" si="119"/>
        <v>0.10050006132658756</v>
      </c>
      <c r="Q599" s="52">
        <f t="shared" si="129"/>
        <v>0.63341867064467583</v>
      </c>
      <c r="R599" s="18">
        <f t="shared" si="120"/>
        <v>47.74210185193661</v>
      </c>
      <c r="S599" s="2">
        <f t="shared" si="121"/>
        <v>19.864679517792148</v>
      </c>
      <c r="T599" s="18">
        <f t="shared" si="122"/>
        <v>3.9460549234459082E-2</v>
      </c>
    </row>
    <row r="600" spans="1:20">
      <c r="A600" s="11">
        <v>598</v>
      </c>
      <c r="B600" s="26">
        <v>1.0200000000000001E-2</v>
      </c>
      <c r="C600" s="27">
        <v>2.5666666666666664</v>
      </c>
      <c r="D600" s="28">
        <v>1</v>
      </c>
      <c r="E600" s="3">
        <v>0.77269397706899867</v>
      </c>
      <c r="F600" s="3">
        <v>0.82988465953820156</v>
      </c>
      <c r="G600" s="3">
        <v>38.25</v>
      </c>
      <c r="H600" s="18">
        <f t="shared" si="123"/>
        <v>2897.6024140087452</v>
      </c>
      <c r="I600" s="2">
        <f t="shared" si="124"/>
        <v>1.0822534907495693</v>
      </c>
      <c r="J600" s="44">
        <f t="shared" si="125"/>
        <v>0.38764123671531509</v>
      </c>
      <c r="K600" s="45">
        <f t="shared" si="126"/>
        <v>8.282709830710255E-3</v>
      </c>
      <c r="L600" s="45">
        <f t="shared" si="127"/>
        <v>0.29695070316321476</v>
      </c>
      <c r="M600" s="49">
        <f t="shared" si="128"/>
        <v>8.2407823721390092E-2</v>
      </c>
      <c r="N600" s="44">
        <f t="shared" si="117"/>
        <v>1.0143490696234587E-2</v>
      </c>
      <c r="O600" s="45">
        <f t="shared" si="118"/>
        <v>0.51092094949986377</v>
      </c>
      <c r="P600" s="51">
        <f t="shared" si="119"/>
        <v>0.10510347250468742</v>
      </c>
      <c r="Q600" s="52">
        <f t="shared" si="129"/>
        <v>0.62616791270078576</v>
      </c>
      <c r="R600" s="18">
        <f t="shared" si="120"/>
        <v>50.286398501639901</v>
      </c>
      <c r="S600" s="2">
        <f t="shared" si="121"/>
        <v>31.467708501019349</v>
      </c>
      <c r="T600" s="18">
        <f t="shared" si="122"/>
        <v>9.9021667830512528E-2</v>
      </c>
    </row>
    <row r="601" spans="1:20">
      <c r="A601" s="11">
        <v>599</v>
      </c>
      <c r="B601" s="26">
        <v>1.0200000000000001E-2</v>
      </c>
      <c r="C601" s="27">
        <v>1.8146666666666667</v>
      </c>
      <c r="D601" s="28">
        <v>1</v>
      </c>
      <c r="E601" s="3">
        <v>1.0361584248694993</v>
      </c>
      <c r="F601" s="3">
        <v>0.74825434314468631</v>
      </c>
      <c r="G601" s="1">
        <v>28.9</v>
      </c>
      <c r="H601" s="18">
        <f t="shared" si="123"/>
        <v>2935.782203796914</v>
      </c>
      <c r="I601" s="2">
        <f t="shared" si="124"/>
        <v>1.3219595538920041</v>
      </c>
      <c r="J601" s="44">
        <f t="shared" si="125"/>
        <v>0.38732978335586077</v>
      </c>
      <c r="K601" s="45">
        <f t="shared" si="126"/>
        <v>8.1749933523543577E-3</v>
      </c>
      <c r="L601" s="45">
        <f t="shared" si="127"/>
        <v>0.29573650825100645</v>
      </c>
      <c r="M601" s="49">
        <f t="shared" si="128"/>
        <v>8.3418281752500018E-2</v>
      </c>
      <c r="N601" s="44">
        <f t="shared" si="117"/>
        <v>1.0921522087682722E-2</v>
      </c>
      <c r="O601" s="45">
        <f t="shared" si="118"/>
        <v>0.68878263642857596</v>
      </c>
      <c r="P601" s="51">
        <f t="shared" si="119"/>
        <v>0.11956543327603443</v>
      </c>
      <c r="Q601" s="52">
        <f t="shared" si="129"/>
        <v>0.81926959179229308</v>
      </c>
      <c r="R601" s="18">
        <f t="shared" si="120"/>
        <v>36.710771265599696</v>
      </c>
      <c r="S601" s="2">
        <f t="shared" si="121"/>
        <v>27.026890192386499</v>
      </c>
      <c r="T601" s="18">
        <f t="shared" si="122"/>
        <v>7.3045279347131759E-2</v>
      </c>
    </row>
    <row r="602" spans="1:20">
      <c r="A602" s="11">
        <v>600</v>
      </c>
      <c r="B602" s="26">
        <v>1.0200000000000001E-2</v>
      </c>
      <c r="C602" s="27">
        <v>2.0976666666666701</v>
      </c>
      <c r="D602" s="28">
        <v>1</v>
      </c>
      <c r="E602" s="3">
        <v>0.82288365454614909</v>
      </c>
      <c r="F602" s="3">
        <v>0.7174200405325768</v>
      </c>
      <c r="G602" s="30">
        <v>38.5</v>
      </c>
      <c r="H602" s="18">
        <f t="shared" si="123"/>
        <v>3105.9824215712488</v>
      </c>
      <c r="I602" s="2">
        <f t="shared" si="124"/>
        <v>0.79706767498554787</v>
      </c>
      <c r="J602" s="44">
        <f t="shared" si="125"/>
        <v>0.38616733744637122</v>
      </c>
      <c r="K602" s="45">
        <f t="shared" si="126"/>
        <v>7.727023769780037E-3</v>
      </c>
      <c r="L602" s="45">
        <f t="shared" si="127"/>
        <v>0.29056561259867686</v>
      </c>
      <c r="M602" s="49">
        <f t="shared" si="128"/>
        <v>8.7874701077914286E-2</v>
      </c>
      <c r="N602" s="44">
        <f t="shared" si="117"/>
        <v>1.0652246024131843E-2</v>
      </c>
      <c r="O602" s="45">
        <f t="shared" si="118"/>
        <v>0.77070274503887726</v>
      </c>
      <c r="P602" s="51">
        <f t="shared" si="119"/>
        <v>0.13163083375394952</v>
      </c>
      <c r="Q602" s="52">
        <f t="shared" si="129"/>
        <v>0.91298582481695867</v>
      </c>
      <c r="R602" s="18">
        <f t="shared" si="120"/>
        <v>35.972971244273026</v>
      </c>
      <c r="S602" s="2">
        <f t="shared" si="121"/>
        <v>6.5637110538362968</v>
      </c>
      <c r="T602" s="18">
        <f t="shared" si="122"/>
        <v>4.3082302798252781E-3</v>
      </c>
    </row>
    <row r="603" spans="1:20">
      <c r="A603" s="11">
        <v>601</v>
      </c>
      <c r="B603" s="26">
        <v>1.0200000000000001E-2</v>
      </c>
      <c r="C603" s="27">
        <v>2.0326666666666666</v>
      </c>
      <c r="D603" s="28">
        <v>1</v>
      </c>
      <c r="E603" s="3">
        <v>0.9708773839657171</v>
      </c>
      <c r="F603" s="3">
        <v>0.78221505597050345</v>
      </c>
      <c r="G603" s="30">
        <v>35.17</v>
      </c>
      <c r="H603" s="18">
        <f t="shared" si="123"/>
        <v>3347.6232935366929</v>
      </c>
      <c r="I603" s="2">
        <f t="shared" si="124"/>
        <v>1.0601993914842194</v>
      </c>
      <c r="J603" s="44">
        <f t="shared" si="125"/>
        <v>0.3850667653637147</v>
      </c>
      <c r="K603" s="45">
        <f t="shared" si="126"/>
        <v>7.1692654446326633E-3</v>
      </c>
      <c r="L603" s="45">
        <f t="shared" si="127"/>
        <v>0.28383108074896551</v>
      </c>
      <c r="M603" s="49">
        <f t="shared" si="128"/>
        <v>9.4066419170116475E-2</v>
      </c>
      <c r="N603" s="44">
        <f t="shared" si="117"/>
        <v>9.2440169917444547E-3</v>
      </c>
      <c r="O603" s="45">
        <f t="shared" si="118"/>
        <v>0.58824619782201737</v>
      </c>
      <c r="P603" s="51">
        <f t="shared" si="119"/>
        <v>0.12843636782107545</v>
      </c>
      <c r="Q603" s="52">
        <f t="shared" si="129"/>
        <v>0.72592658263483734</v>
      </c>
      <c r="R603" s="18">
        <f t="shared" si="120"/>
        <v>42.503020408869318</v>
      </c>
      <c r="S603" s="2">
        <f t="shared" si="121"/>
        <v>20.850214412480284</v>
      </c>
      <c r="T603" s="18">
        <f t="shared" si="122"/>
        <v>4.3473144104640052E-2</v>
      </c>
    </row>
    <row r="604" spans="1:20">
      <c r="A604" s="11">
        <v>602</v>
      </c>
      <c r="B604" s="26">
        <v>1.0200000000000001E-2</v>
      </c>
      <c r="C604" s="27">
        <v>1.897</v>
      </c>
      <c r="D604" s="28">
        <v>1</v>
      </c>
      <c r="E604" s="3">
        <v>1.3007516823837819</v>
      </c>
      <c r="F604" s="3">
        <v>0.56550212581111525</v>
      </c>
      <c r="G604" s="1">
        <v>30.87</v>
      </c>
      <c r="H604" s="18">
        <f t="shared" si="123"/>
        <v>3936.6867093320925</v>
      </c>
      <c r="I604" s="2">
        <f t="shared" si="124"/>
        <v>1.6014792808578375</v>
      </c>
      <c r="J604" s="44">
        <f t="shared" si="125"/>
        <v>0.38438529379666814</v>
      </c>
      <c r="K604" s="45">
        <f t="shared" si="126"/>
        <v>6.0964973268273857E-3</v>
      </c>
      <c r="L604" s="45">
        <f t="shared" si="127"/>
        <v>0.26979043195027924</v>
      </c>
      <c r="M604" s="49">
        <f t="shared" si="128"/>
        <v>0.10849836451956156</v>
      </c>
      <c r="N604" s="44">
        <f t="shared" si="117"/>
        <v>9.7100903361382242E-3</v>
      </c>
      <c r="O604" s="45">
        <f t="shared" si="118"/>
        <v>1.5194192233883526</v>
      </c>
      <c r="P604" s="51">
        <f t="shared" si="119"/>
        <v>0.20195947519022692</v>
      </c>
      <c r="Q604" s="52">
        <f t="shared" si="129"/>
        <v>1.7310887889147177</v>
      </c>
      <c r="R604" s="18">
        <f t="shared" si="120"/>
        <v>29.69187474255056</v>
      </c>
      <c r="S604" s="2">
        <f t="shared" si="121"/>
        <v>3.8164083493665077</v>
      </c>
      <c r="T604" s="18">
        <f t="shared" si="122"/>
        <v>1.4564972689114391E-3</v>
      </c>
    </row>
    <row r="605" spans="1:20">
      <c r="A605" s="11">
        <v>603</v>
      </c>
      <c r="B605" s="26">
        <v>1.0200000000000001E-2</v>
      </c>
      <c r="C605" s="27">
        <v>2.31</v>
      </c>
      <c r="D605" s="28">
        <v>1</v>
      </c>
      <c r="E605" s="3">
        <v>1.0355111946415936</v>
      </c>
      <c r="F605" s="3">
        <v>0.79004307485385838</v>
      </c>
      <c r="G605" s="30">
        <v>43.57</v>
      </c>
      <c r="H605" s="18">
        <f t="shared" si="123"/>
        <v>4423.257132405317</v>
      </c>
      <c r="I605" s="2">
        <f t="shared" si="124"/>
        <v>0.93467089241500734</v>
      </c>
      <c r="J605" s="44">
        <f t="shared" si="125"/>
        <v>0.38527897339824807</v>
      </c>
      <c r="K605" s="45">
        <f t="shared" si="126"/>
        <v>5.425865890583908E-3</v>
      </c>
      <c r="L605" s="45">
        <f t="shared" si="127"/>
        <v>0.26012685868807855</v>
      </c>
      <c r="M605" s="49">
        <f t="shared" si="128"/>
        <v>0.11972624881958567</v>
      </c>
      <c r="N605" s="44">
        <f t="shared" si="117"/>
        <v>6.9381268944721962E-3</v>
      </c>
      <c r="O605" s="45">
        <f t="shared" si="118"/>
        <v>0.53753331884481526</v>
      </c>
      <c r="P605" s="51">
        <f t="shared" si="119"/>
        <v>0.16165206520436312</v>
      </c>
      <c r="Q605" s="52">
        <f t="shared" si="129"/>
        <v>0.70612351094365056</v>
      </c>
      <c r="R605" s="18">
        <f t="shared" si="120"/>
        <v>50.127562022858363</v>
      </c>
      <c r="S605" s="2">
        <f t="shared" si="121"/>
        <v>15.050635811012997</v>
      </c>
      <c r="T605" s="18">
        <f t="shared" si="122"/>
        <v>2.2652163831574684E-2</v>
      </c>
    </row>
    <row r="606" spans="1:20">
      <c r="A606" s="11">
        <v>604</v>
      </c>
      <c r="B606" s="26">
        <v>1.0200000000000001E-2</v>
      </c>
      <c r="C606" s="27">
        <v>2.0139999999999998</v>
      </c>
      <c r="D606" s="28">
        <v>1</v>
      </c>
      <c r="E606" s="3">
        <v>1.4868134623512952</v>
      </c>
      <c r="F606" s="3">
        <v>0.66123691374271698</v>
      </c>
      <c r="G606" s="1">
        <v>32.71</v>
      </c>
      <c r="H606" s="18">
        <f t="shared" si="123"/>
        <v>4768.0067013245944</v>
      </c>
      <c r="I606" s="2">
        <f t="shared" si="124"/>
        <v>1.8430668825390693</v>
      </c>
      <c r="J606" s="44">
        <f t="shared" si="125"/>
        <v>0.38643646681045685</v>
      </c>
      <c r="K606" s="45">
        <f t="shared" si="126"/>
        <v>5.0335499724303212E-3</v>
      </c>
      <c r="L606" s="45">
        <f t="shared" si="127"/>
        <v>0.25408736210858396</v>
      </c>
      <c r="M606" s="49">
        <f t="shared" si="128"/>
        <v>0.12731555472944259</v>
      </c>
      <c r="N606" s="44">
        <f t="shared" si="117"/>
        <v>7.3336840383493558E-3</v>
      </c>
      <c r="O606" s="45">
        <f t="shared" si="118"/>
        <v>0.920128453499374</v>
      </c>
      <c r="P606" s="51">
        <f t="shared" si="119"/>
        <v>0.20666516040769425</v>
      </c>
      <c r="Q606" s="52">
        <f t="shared" si="129"/>
        <v>1.1341272979454176</v>
      </c>
      <c r="R606" s="18">
        <f t="shared" si="120"/>
        <v>41.698476703234277</v>
      </c>
      <c r="S606" s="2">
        <f t="shared" si="121"/>
        <v>27.479292886683815</v>
      </c>
      <c r="T606" s="18">
        <f t="shared" si="122"/>
        <v>7.5511153755215166E-2</v>
      </c>
    </row>
    <row r="607" spans="1:20">
      <c r="A607" s="11">
        <v>605</v>
      </c>
      <c r="B607" s="26">
        <v>1.0200000000000001E-2</v>
      </c>
      <c r="C607" s="27">
        <v>2.0110000000000001</v>
      </c>
      <c r="D607" s="28">
        <v>1</v>
      </c>
      <c r="E607" s="3">
        <v>1.4960870594978255</v>
      </c>
      <c r="F607" s="3">
        <v>0.54927778924823434</v>
      </c>
      <c r="G607" s="1">
        <v>35.54</v>
      </c>
      <c r="H607" s="18">
        <f t="shared" si="123"/>
        <v>5212.8366759365408</v>
      </c>
      <c r="I607" s="2">
        <f t="shared" si="124"/>
        <v>1.566321535536465</v>
      </c>
      <c r="J607" s="44">
        <f t="shared" si="125"/>
        <v>0.38837353187731333</v>
      </c>
      <c r="K607" s="45">
        <f t="shared" si="126"/>
        <v>4.6040191726682382E-3</v>
      </c>
      <c r="L607" s="45">
        <f t="shared" si="127"/>
        <v>0.24709178216078298</v>
      </c>
      <c r="M607" s="49">
        <f t="shared" si="128"/>
        <v>0.13667773054386212</v>
      </c>
      <c r="N607" s="44">
        <f t="shared" si="117"/>
        <v>7.4401350575101785E-3</v>
      </c>
      <c r="O607" s="45">
        <f t="shared" si="118"/>
        <v>1.6296462036243182</v>
      </c>
      <c r="P607" s="51">
        <f t="shared" si="119"/>
        <v>0.26038429158163418</v>
      </c>
      <c r="Q607" s="52">
        <f t="shared" si="129"/>
        <v>1.8974706302634625</v>
      </c>
      <c r="R607" s="18">
        <f t="shared" si="120"/>
        <v>32.290171511693224</v>
      </c>
      <c r="S607" s="2">
        <f t="shared" si="121"/>
        <v>9.1441431860066835</v>
      </c>
      <c r="T607" s="18">
        <f t="shared" si="122"/>
        <v>8.3615354606192474E-3</v>
      </c>
    </row>
    <row r="608" spans="1:20">
      <c r="A608" s="11">
        <v>606</v>
      </c>
      <c r="B608" s="26">
        <v>1.0200000000000001E-2</v>
      </c>
      <c r="C608" s="27">
        <v>1.823</v>
      </c>
      <c r="D608" s="28">
        <v>1</v>
      </c>
      <c r="E608" s="3">
        <v>1.821221535835911</v>
      </c>
      <c r="F608" s="3">
        <v>0.83698265714440923</v>
      </c>
      <c r="G608" s="1">
        <v>36.6</v>
      </c>
      <c r="H608" s="18">
        <f t="shared" si="123"/>
        <v>6534.9713932935629</v>
      </c>
      <c r="I608" s="2">
        <f t="shared" si="124"/>
        <v>1.463552094555514</v>
      </c>
      <c r="J608" s="44">
        <f t="shared" si="125"/>
        <v>0.39574846167723349</v>
      </c>
      <c r="K608" s="45">
        <f t="shared" si="126"/>
        <v>3.6725485936525623E-3</v>
      </c>
      <c r="L608" s="45">
        <f t="shared" si="127"/>
        <v>0.23021373214996804</v>
      </c>
      <c r="M608" s="49">
        <f t="shared" si="128"/>
        <v>0.16186218093361288</v>
      </c>
      <c r="N608" s="44">
        <f t="shared" si="117"/>
        <v>4.4624538448532237E-3</v>
      </c>
      <c r="O608" s="45">
        <f t="shared" si="118"/>
        <v>0.41014031228585324</v>
      </c>
      <c r="P608" s="51">
        <f t="shared" si="119"/>
        <v>0.2043552781114136</v>
      </c>
      <c r="Q608" s="52">
        <f t="shared" si="129"/>
        <v>0.61895804424212009</v>
      </c>
      <c r="R608" s="18">
        <f t="shared" si="120"/>
        <v>56.280062673519971</v>
      </c>
      <c r="S608" s="2">
        <f t="shared" si="121"/>
        <v>53.770663042404287</v>
      </c>
      <c r="T608" s="18">
        <f t="shared" si="122"/>
        <v>0.28912842040197823</v>
      </c>
    </row>
    <row r="609" spans="1:20">
      <c r="A609" s="11">
        <v>607</v>
      </c>
      <c r="B609" s="26">
        <v>1.0200000000000001E-2</v>
      </c>
      <c r="C609" s="27">
        <v>2.0299999999999998</v>
      </c>
      <c r="D609" s="28">
        <v>1</v>
      </c>
      <c r="E609" s="3">
        <v>1.6119559140431652</v>
      </c>
      <c r="F609" s="3">
        <v>0.998869375386502</v>
      </c>
      <c r="G609" s="1">
        <v>41.44</v>
      </c>
      <c r="H609" s="18">
        <f t="shared" si="123"/>
        <v>6548.9659880341915</v>
      </c>
      <c r="I609" s="2">
        <f t="shared" si="124"/>
        <v>1.2646158920951871</v>
      </c>
      <c r="J609" s="44">
        <f t="shared" si="125"/>
        <v>0.39583345509634388</v>
      </c>
      <c r="K609" s="45">
        <f t="shared" si="126"/>
        <v>3.6647006632575443E-3</v>
      </c>
      <c r="L609" s="45">
        <f t="shared" si="127"/>
        <v>0.23005963939966265</v>
      </c>
      <c r="M609" s="49">
        <f t="shared" si="128"/>
        <v>0.16210911503342371</v>
      </c>
      <c r="N609" s="44">
        <f t="shared" si="117"/>
        <v>3.6700465262779623E-3</v>
      </c>
      <c r="O609" s="45">
        <f t="shared" si="118"/>
        <v>0.23090602702634722</v>
      </c>
      <c r="P609" s="51">
        <f t="shared" si="119"/>
        <v>0.1623714239403185</v>
      </c>
      <c r="Q609" s="52">
        <f t="shared" si="129"/>
        <v>0.39694749749294367</v>
      </c>
      <c r="R609" s="18">
        <f t="shared" si="120"/>
        <v>73.966067612649283</v>
      </c>
      <c r="S609" s="2">
        <f t="shared" si="121"/>
        <v>78.489545397319702</v>
      </c>
      <c r="T609" s="18">
        <f t="shared" si="122"/>
        <v>0.61606087366779105</v>
      </c>
    </row>
    <row r="610" spans="1:20">
      <c r="A610" s="11">
        <v>608</v>
      </c>
      <c r="B610" s="26">
        <v>1.0200000000000001E-2</v>
      </c>
      <c r="C610" s="27">
        <v>1.921</v>
      </c>
      <c r="D610" s="28">
        <v>1</v>
      </c>
      <c r="E610" s="3">
        <v>1.8747865636846672</v>
      </c>
      <c r="F610" s="3">
        <v>0.99210966218287633</v>
      </c>
      <c r="G610" s="1">
        <v>38.96</v>
      </c>
      <c r="H610" s="18">
        <f t="shared" si="123"/>
        <v>7160.949462858297</v>
      </c>
      <c r="I610" s="2">
        <f t="shared" si="124"/>
        <v>1.4879259226153614</v>
      </c>
      <c r="J610" s="44">
        <f t="shared" si="125"/>
        <v>0.39960550503999204</v>
      </c>
      <c r="K610" s="45">
        <f t="shared" si="126"/>
        <v>3.3515108749867348E-3</v>
      </c>
      <c r="L610" s="45">
        <f t="shared" si="127"/>
        <v>0.22371582207434562</v>
      </c>
      <c r="M610" s="49">
        <f t="shared" si="128"/>
        <v>0.17253817209065969</v>
      </c>
      <c r="N610" s="44">
        <f t="shared" si="117"/>
        <v>3.3856633049112283E-3</v>
      </c>
      <c r="O610" s="45">
        <f t="shared" si="118"/>
        <v>0.22961431096470711</v>
      </c>
      <c r="P610" s="51">
        <f t="shared" si="119"/>
        <v>0.17449597623502003</v>
      </c>
      <c r="Q610" s="52">
        <f t="shared" si="129"/>
        <v>0.40749595050463838</v>
      </c>
      <c r="R610" s="18">
        <f t="shared" si="120"/>
        <v>74.447129078504645</v>
      </c>
      <c r="S610" s="2">
        <f t="shared" si="121"/>
        <v>91.086060263102269</v>
      </c>
      <c r="T610" s="18">
        <f t="shared" si="122"/>
        <v>0.82966703742534975</v>
      </c>
    </row>
    <row r="611" spans="1:20">
      <c r="A611" s="11">
        <v>609</v>
      </c>
      <c r="B611" s="26">
        <v>1.0200000000000001E-2</v>
      </c>
      <c r="C611" s="27">
        <v>1.9590000000000001</v>
      </c>
      <c r="D611" s="28">
        <v>1</v>
      </c>
      <c r="E611" s="3">
        <v>1.9807344041905957</v>
      </c>
      <c r="F611" s="3">
        <v>0.66154139701732517</v>
      </c>
      <c r="G611" s="1">
        <v>37.44</v>
      </c>
      <c r="H611" s="18">
        <f t="shared" si="123"/>
        <v>7270.4604012643031</v>
      </c>
      <c r="I611" s="2">
        <f t="shared" si="124"/>
        <v>1.772478255845654</v>
      </c>
      <c r="J611" s="44">
        <f t="shared" si="125"/>
        <v>0.40028730600526852</v>
      </c>
      <c r="K611" s="45">
        <f t="shared" si="126"/>
        <v>3.3010289136333787E-3</v>
      </c>
      <c r="L611" s="45">
        <f t="shared" si="127"/>
        <v>0.22265559966811771</v>
      </c>
      <c r="M611" s="49">
        <f t="shared" si="128"/>
        <v>0.17433067742351743</v>
      </c>
      <c r="N611" s="44">
        <f t="shared" si="117"/>
        <v>4.8080580826941584E-3</v>
      </c>
      <c r="O611" s="45">
        <f t="shared" si="118"/>
        <v>0.86765199403927296</v>
      </c>
      <c r="P611" s="51">
        <f t="shared" si="119"/>
        <v>0.28285934017022096</v>
      </c>
      <c r="Q611" s="52">
        <f t="shared" si="129"/>
        <v>1.1553193922921881</v>
      </c>
      <c r="R611" s="18">
        <f t="shared" si="120"/>
        <v>46.374075693714182</v>
      </c>
      <c r="S611" s="2">
        <f t="shared" si="121"/>
        <v>23.862381660561393</v>
      </c>
      <c r="T611" s="18">
        <f t="shared" si="122"/>
        <v>5.6941325851429671E-2</v>
      </c>
    </row>
    <row r="612" spans="1:20">
      <c r="A612" s="11">
        <v>610</v>
      </c>
      <c r="B612" s="26">
        <v>1.0200000000000001E-2</v>
      </c>
      <c r="C612" s="27">
        <v>2.6829999999999998</v>
      </c>
      <c r="D612" s="28">
        <v>1</v>
      </c>
      <c r="E612" s="3">
        <v>1.8008854597203523</v>
      </c>
      <c r="F612" s="3">
        <v>0.66122835913458922</v>
      </c>
      <c r="G612" s="1">
        <v>43.5</v>
      </c>
      <c r="H612" s="18">
        <f t="shared" si="123"/>
        <v>7680.2468135132667</v>
      </c>
      <c r="I612" s="2">
        <f t="shared" si="124"/>
        <v>2.0950743396231117</v>
      </c>
      <c r="J612" s="44">
        <f t="shared" si="125"/>
        <v>0.40284135205326854</v>
      </c>
      <c r="K612" s="45">
        <f t="shared" si="126"/>
        <v>3.1248995745517447E-3</v>
      </c>
      <c r="L612" s="45">
        <f t="shared" si="127"/>
        <v>0.21886689181228247</v>
      </c>
      <c r="M612" s="49">
        <f t="shared" si="128"/>
        <v>0.18084956066643429</v>
      </c>
      <c r="N612" s="44">
        <f t="shared" si="117"/>
        <v>4.5528931196524638E-3</v>
      </c>
      <c r="O612" s="45">
        <f t="shared" si="118"/>
        <v>0.86283929458900621</v>
      </c>
      <c r="P612" s="51">
        <f t="shared" si="119"/>
        <v>0.29356790505645752</v>
      </c>
      <c r="Q612" s="52">
        <f t="shared" si="129"/>
        <v>1.1609600927651162</v>
      </c>
      <c r="R612" s="18">
        <f t="shared" si="120"/>
        <v>58.435979773315367</v>
      </c>
      <c r="S612" s="2">
        <f t="shared" si="121"/>
        <v>34.335585685782455</v>
      </c>
      <c r="T612" s="18">
        <f t="shared" si="122"/>
        <v>0.1178932444385709</v>
      </c>
    </row>
    <row r="613" spans="1:20">
      <c r="A613" s="11">
        <v>611</v>
      </c>
      <c r="B613" s="26">
        <v>1.0200000000000001E-2</v>
      </c>
      <c r="C613" s="27">
        <v>2.1669999999999998</v>
      </c>
      <c r="D613" s="28">
        <v>1</v>
      </c>
      <c r="E613" s="3">
        <v>1.9575251346170064</v>
      </c>
      <c r="F613" s="3">
        <v>0.56966755551938486</v>
      </c>
      <c r="G613" s="1">
        <v>42.94</v>
      </c>
      <c r="H613" s="18">
        <f t="shared" si="123"/>
        <v>8240.7969882798279</v>
      </c>
      <c r="I613" s="2">
        <f t="shared" si="124"/>
        <v>1.6205478796489274</v>
      </c>
      <c r="J613" s="44">
        <f t="shared" si="125"/>
        <v>0.4063139052514862</v>
      </c>
      <c r="K613" s="45">
        <f t="shared" si="126"/>
        <v>2.9123396722590209E-3</v>
      </c>
      <c r="L613" s="45">
        <f t="shared" si="127"/>
        <v>0.21409382253244899</v>
      </c>
      <c r="M613" s="49">
        <f t="shared" si="128"/>
        <v>0.18930774304677822</v>
      </c>
      <c r="N613" s="44">
        <f t="shared" si="117"/>
        <v>4.6212104130687612E-3</v>
      </c>
      <c r="O613" s="45">
        <f t="shared" si="118"/>
        <v>1.4083076810799051</v>
      </c>
      <c r="P613" s="51">
        <f t="shared" si="119"/>
        <v>0.35028578734145127</v>
      </c>
      <c r="Q613" s="52">
        <f t="shared" si="129"/>
        <v>1.7632146788344252</v>
      </c>
      <c r="R613" s="18">
        <f t="shared" si="120"/>
        <v>41.166161851820078</v>
      </c>
      <c r="S613" s="2">
        <f t="shared" si="121"/>
        <v>4.130969138751559</v>
      </c>
      <c r="T613" s="18">
        <f t="shared" si="122"/>
        <v>1.7064906025317799E-3</v>
      </c>
    </row>
    <row r="614" spans="1:20">
      <c r="A614" s="11">
        <v>612</v>
      </c>
      <c r="B614" s="26">
        <v>1.0200000000000001E-2</v>
      </c>
      <c r="C614" s="27">
        <v>2.4089999999999998</v>
      </c>
      <c r="D614" s="28">
        <v>1</v>
      </c>
      <c r="E614" s="3">
        <v>1.707916284777756</v>
      </c>
      <c r="F614" s="3">
        <v>0.42138472034591912</v>
      </c>
      <c r="G614" s="1">
        <v>51.33</v>
      </c>
      <c r="H614" s="18">
        <f t="shared" si="123"/>
        <v>8594.8375389845296</v>
      </c>
      <c r="I614" s="2">
        <f t="shared" si="124"/>
        <v>1.1946557784211853</v>
      </c>
      <c r="J614" s="44">
        <f t="shared" si="125"/>
        <v>0.40847855216920814</v>
      </c>
      <c r="K614" s="45">
        <f t="shared" si="126"/>
        <v>2.7923738978358364E-3</v>
      </c>
      <c r="L614" s="45">
        <f t="shared" si="127"/>
        <v>0.2112934865383676</v>
      </c>
      <c r="M614" s="49">
        <f t="shared" si="128"/>
        <v>0.19439269173300475</v>
      </c>
      <c r="N614" s="44">
        <f t="shared" si="117"/>
        <v>5.0321085326528693E-3</v>
      </c>
      <c r="O614" s="45">
        <f t="shared" si="118"/>
        <v>3.8764290122151142</v>
      </c>
      <c r="P614" s="51">
        <f t="shared" si="119"/>
        <v>0.44465564327274748</v>
      </c>
      <c r="Q614" s="52">
        <f t="shared" si="129"/>
        <v>4.3261167640205143</v>
      </c>
      <c r="R614" s="18">
        <f t="shared" si="120"/>
        <v>26.97388736930159</v>
      </c>
      <c r="S614" s="2">
        <f t="shared" si="121"/>
        <v>47.450053829531285</v>
      </c>
      <c r="T614" s="18">
        <f t="shared" si="122"/>
        <v>0.22515076084254165</v>
      </c>
    </row>
    <row r="615" spans="1:20">
      <c r="A615" s="11">
        <v>613</v>
      </c>
      <c r="B615" s="26">
        <v>1.0200000000000001E-2</v>
      </c>
      <c r="C615" s="27">
        <v>1.9670000000000001</v>
      </c>
      <c r="D615" s="28">
        <v>1</v>
      </c>
      <c r="E615" s="3">
        <v>2.1826376391652533</v>
      </c>
      <c r="F615" s="3">
        <v>0.81194389968861291</v>
      </c>
      <c r="G615" s="1">
        <v>40.83</v>
      </c>
      <c r="H615" s="18">
        <f t="shared" si="123"/>
        <v>8736.9700791291452</v>
      </c>
      <c r="I615" s="2">
        <f t="shared" si="124"/>
        <v>1.6559876686667534</v>
      </c>
      <c r="J615" s="44">
        <f t="shared" si="125"/>
        <v>0.40933922064616246</v>
      </c>
      <c r="K615" s="45">
        <f t="shared" si="126"/>
        <v>2.7469477155851944E-3</v>
      </c>
      <c r="L615" s="45">
        <f t="shared" si="127"/>
        <v>0.21021154066143696</v>
      </c>
      <c r="M615" s="49">
        <f t="shared" si="128"/>
        <v>0.19638073226914032</v>
      </c>
      <c r="N615" s="44">
        <f t="shared" si="117"/>
        <v>3.4307577811763849E-3</v>
      </c>
      <c r="O615" s="45">
        <f t="shared" si="118"/>
        <v>0.42453532961589446</v>
      </c>
      <c r="P615" s="51">
        <f t="shared" si="119"/>
        <v>0.25697415355610648</v>
      </c>
      <c r="Q615" s="52">
        <f t="shared" si="129"/>
        <v>0.68494024095317729</v>
      </c>
      <c r="R615" s="18">
        <f t="shared" si="120"/>
        <v>63.486529661171012</v>
      </c>
      <c r="S615" s="2">
        <f t="shared" si="121"/>
        <v>55.489908550504566</v>
      </c>
      <c r="T615" s="18">
        <f t="shared" si="122"/>
        <v>0.30791299509433595</v>
      </c>
    </row>
    <row r="616" spans="1:20">
      <c r="A616" s="11">
        <v>614</v>
      </c>
      <c r="B616" s="26">
        <v>1.0200000000000001E-2</v>
      </c>
      <c r="C616" s="27">
        <v>2.181</v>
      </c>
      <c r="D616" s="28">
        <v>1</v>
      </c>
      <c r="E616" s="3">
        <v>2.014505758633327</v>
      </c>
      <c r="F616" s="3">
        <v>0.68550400435899728</v>
      </c>
      <c r="G616" s="1">
        <v>44.45</v>
      </c>
      <c r="H616" s="18">
        <f t="shared" si="123"/>
        <v>8778.9000952207243</v>
      </c>
      <c r="I616" s="2">
        <f t="shared" si="124"/>
        <v>1.5750074927212181</v>
      </c>
      <c r="J616" s="44">
        <f t="shared" si="125"/>
        <v>0.40959211454581823</v>
      </c>
      <c r="K616" s="45">
        <f t="shared" si="126"/>
        <v>2.7338276708565937E-3</v>
      </c>
      <c r="L616" s="45">
        <f t="shared" si="127"/>
        <v>0.20989676607197724</v>
      </c>
      <c r="M616" s="49">
        <f t="shared" si="128"/>
        <v>0.1969615208029844</v>
      </c>
      <c r="N616" s="44">
        <f t="shared" si="117"/>
        <v>3.8901880011336103E-3</v>
      </c>
      <c r="O616" s="45">
        <f t="shared" si="118"/>
        <v>0.7510340563736897</v>
      </c>
      <c r="P616" s="51">
        <f t="shared" si="119"/>
        <v>0.30881353790415728</v>
      </c>
      <c r="Q616" s="52">
        <f t="shared" si="129"/>
        <v>1.0637377822789806</v>
      </c>
      <c r="R616" s="18">
        <f t="shared" si="120"/>
        <v>54.087360104135904</v>
      </c>
      <c r="S616" s="2">
        <f t="shared" si="121"/>
        <v>21.681350065547583</v>
      </c>
      <c r="T616" s="18">
        <f t="shared" si="122"/>
        <v>4.7008094066482022E-2</v>
      </c>
    </row>
    <row r="617" spans="1:20">
      <c r="A617" s="11">
        <v>615</v>
      </c>
      <c r="B617" s="26">
        <v>1.0200000000000001E-2</v>
      </c>
      <c r="C617" s="27">
        <v>2.0110000000000001</v>
      </c>
      <c r="D617" s="28">
        <v>1</v>
      </c>
      <c r="E617" s="3">
        <v>2.2967423703651324</v>
      </c>
      <c r="F617" s="3">
        <v>0.6262719738966217</v>
      </c>
      <c r="G617" s="1">
        <v>39.450000000000003</v>
      </c>
      <c r="H617" s="18">
        <f t="shared" si="123"/>
        <v>8882.9888736180856</v>
      </c>
      <c r="I617" s="2">
        <f t="shared" si="124"/>
        <v>1.9515386948632456</v>
      </c>
      <c r="J617" s="44">
        <f t="shared" si="125"/>
        <v>0.41021783323899252</v>
      </c>
      <c r="K617" s="45">
        <f t="shared" si="126"/>
        <v>2.7017933199577093E-3</v>
      </c>
      <c r="L617" s="45">
        <f t="shared" si="127"/>
        <v>0.20912381680253753</v>
      </c>
      <c r="M617" s="49">
        <f t="shared" si="128"/>
        <v>0.19839222311649726</v>
      </c>
      <c r="N617" s="44">
        <f t="shared" si="117"/>
        <v>4.0695285736033317E-3</v>
      </c>
      <c r="O617" s="45">
        <f t="shared" si="118"/>
        <v>1.0177604752239542</v>
      </c>
      <c r="P617" s="51">
        <f t="shared" si="119"/>
        <v>0.33855178804881469</v>
      </c>
      <c r="Q617" s="52">
        <f t="shared" si="129"/>
        <v>1.3603817918463723</v>
      </c>
      <c r="R617" s="18">
        <f t="shared" si="120"/>
        <v>47.25036696296624</v>
      </c>
      <c r="S617" s="2">
        <f t="shared" si="121"/>
        <v>19.772793315503769</v>
      </c>
      <c r="T617" s="18">
        <f t="shared" si="122"/>
        <v>3.9096335549763044E-2</v>
      </c>
    </row>
    <row r="618" spans="1:20">
      <c r="A618" s="11">
        <v>616</v>
      </c>
      <c r="B618" s="26">
        <v>1.0200000000000001E-2</v>
      </c>
      <c r="C618" s="27">
        <v>2.1779999999999999</v>
      </c>
      <c r="D618" s="28">
        <v>1</v>
      </c>
      <c r="E618" s="3">
        <v>2.2396825805797613</v>
      </c>
      <c r="F618" s="3">
        <v>0.74011131515650375</v>
      </c>
      <c r="G618" s="1">
        <v>44.73</v>
      </c>
      <c r="H618" s="18">
        <f t="shared" si="123"/>
        <v>9821.6668460130113</v>
      </c>
      <c r="I618" s="2">
        <f t="shared" si="124"/>
        <v>1.7248117827561691</v>
      </c>
      <c r="J618" s="44">
        <f t="shared" si="125"/>
        <v>0.41570999978780232</v>
      </c>
      <c r="K618" s="45">
        <f t="shared" si="126"/>
        <v>2.4435770807826286E-3</v>
      </c>
      <c r="L618" s="45">
        <f t="shared" si="127"/>
        <v>0.20265089848347378</v>
      </c>
      <c r="M618" s="49">
        <f t="shared" si="128"/>
        <v>0.2106155242235459</v>
      </c>
      <c r="N618" s="44">
        <f t="shared" si="117"/>
        <v>3.2919599996185378E-3</v>
      </c>
      <c r="O618" s="45">
        <f t="shared" si="118"/>
        <v>0.56846992395442042</v>
      </c>
      <c r="P618" s="51">
        <f t="shared" si="119"/>
        <v>0.30541610654474521</v>
      </c>
      <c r="Q618" s="52">
        <f t="shared" si="129"/>
        <v>0.8771779904987842</v>
      </c>
      <c r="R618" s="18">
        <f t="shared" si="120"/>
        <v>62.722865405871659</v>
      </c>
      <c r="S618" s="2">
        <f t="shared" si="121"/>
        <v>40.225498336399873</v>
      </c>
      <c r="T618" s="18">
        <f t="shared" si="122"/>
        <v>0.16180907164117089</v>
      </c>
    </row>
    <row r="619" spans="1:20">
      <c r="A619" s="11">
        <v>617</v>
      </c>
      <c r="B619" s="11">
        <v>0.1487</v>
      </c>
      <c r="C619" s="11">
        <v>1.1708000000000001</v>
      </c>
      <c r="D619" s="11">
        <v>1.1444000000000001</v>
      </c>
      <c r="E619" s="3">
        <v>0.83056611841541483</v>
      </c>
      <c r="F619" s="3">
        <v>0.67724891195075299</v>
      </c>
      <c r="G619" s="11">
        <v>1.9330000000000001</v>
      </c>
      <c r="H619" s="18">
        <f t="shared" si="123"/>
        <v>12.35585905052403</v>
      </c>
      <c r="I619" s="2">
        <f t="shared" si="124"/>
        <v>6.707247379565465</v>
      </c>
      <c r="J619" s="44">
        <f t="shared" si="125"/>
        <v>3.5814574778888986</v>
      </c>
      <c r="K619" s="45">
        <f t="shared" si="126"/>
        <v>1.942398331177315</v>
      </c>
      <c r="L619" s="45">
        <f t="shared" si="127"/>
        <v>1.6388766545426412</v>
      </c>
      <c r="M619" s="49">
        <f t="shared" si="128"/>
        <v>1.8249216894248465E-4</v>
      </c>
      <c r="N619" s="44">
        <f t="shared" si="117"/>
        <v>2.7864103887843603</v>
      </c>
      <c r="O619" s="45">
        <f t="shared" si="118"/>
        <v>2.8287753543242617</v>
      </c>
      <c r="P619" s="51">
        <f t="shared" si="119"/>
        <v>2.895249041781496E-4</v>
      </c>
      <c r="Q619" s="52">
        <f t="shared" si="129"/>
        <v>5.6154752680128004</v>
      </c>
      <c r="R619" s="18">
        <f t="shared" si="120"/>
        <v>2.1125682908393255</v>
      </c>
      <c r="S619" s="2">
        <f t="shared" si="121"/>
        <v>9.2896167014653628</v>
      </c>
      <c r="T619" s="18">
        <f t="shared" si="122"/>
        <v>8.6296978460144204E-3</v>
      </c>
    </row>
    <row r="620" spans="1:20">
      <c r="A620" s="11">
        <v>618</v>
      </c>
      <c r="B620" s="11">
        <v>0.1487</v>
      </c>
      <c r="C620" s="11">
        <v>1.1708000000000001</v>
      </c>
      <c r="D620" s="11">
        <v>1.1444000000000001</v>
      </c>
      <c r="E620" s="3">
        <v>0.98474502184269652</v>
      </c>
      <c r="F620" s="3">
        <v>0.76161847317244447</v>
      </c>
      <c r="G620" s="11">
        <v>2.1909999999999998</v>
      </c>
      <c r="H620" s="18">
        <f t="shared" si="123"/>
        <v>16.604777180672155</v>
      </c>
      <c r="I620" s="2">
        <f t="shared" si="124"/>
        <v>6.1897464669800506</v>
      </c>
      <c r="J620" s="44">
        <f t="shared" si="125"/>
        <v>2.9396894778143134</v>
      </c>
      <c r="K620" s="45">
        <f t="shared" si="126"/>
        <v>1.4453671819177334</v>
      </c>
      <c r="L620" s="45">
        <f t="shared" si="127"/>
        <v>1.494065217967913</v>
      </c>
      <c r="M620" s="49">
        <f t="shared" si="128"/>
        <v>2.5707792866644808E-4</v>
      </c>
      <c r="N620" s="44">
        <f t="shared" si="117"/>
        <v>1.9044099825474283</v>
      </c>
      <c r="O620" s="45">
        <f t="shared" si="118"/>
        <v>2.2217672817436012</v>
      </c>
      <c r="P620" s="51">
        <f t="shared" si="119"/>
        <v>3.6150101403771546E-4</v>
      </c>
      <c r="Q620" s="52">
        <f t="shared" si="129"/>
        <v>4.1265387653050674</v>
      </c>
      <c r="R620" s="18">
        <f t="shared" si="120"/>
        <v>2.6834026431652269</v>
      </c>
      <c r="S620" s="2">
        <f t="shared" si="121"/>
        <v>22.473876913063766</v>
      </c>
      <c r="T620" s="18">
        <f t="shared" si="122"/>
        <v>5.0507514350354062E-2</v>
      </c>
    </row>
    <row r="621" spans="1:20">
      <c r="A621" s="11">
        <v>619</v>
      </c>
      <c r="B621" s="11">
        <v>0.1487</v>
      </c>
      <c r="C621" s="11">
        <v>1.1708000000000001</v>
      </c>
      <c r="D621" s="11">
        <v>1.1444000000000001</v>
      </c>
      <c r="E621" s="3">
        <v>1.1517647645939444</v>
      </c>
      <c r="F621" s="3">
        <v>0.80144570441200691</v>
      </c>
      <c r="G621" s="11">
        <v>2.8239999999999998</v>
      </c>
      <c r="H621" s="18">
        <f t="shared" si="123"/>
        <v>25.03198911097579</v>
      </c>
      <c r="I621" s="2">
        <f t="shared" si="124"/>
        <v>4.3578093383174492</v>
      </c>
      <c r="J621" s="44">
        <f t="shared" si="125"/>
        <v>2.273120592548874</v>
      </c>
      <c r="K621" s="45">
        <f t="shared" si="126"/>
        <v>0.95877318792363597</v>
      </c>
      <c r="L621" s="45">
        <f t="shared" si="127"/>
        <v>1.3139337032286258</v>
      </c>
      <c r="M621" s="49">
        <f t="shared" si="128"/>
        <v>4.1370139661224244E-4</v>
      </c>
      <c r="N621" s="44">
        <f t="shared" si="117"/>
        <v>1.2111120632654655</v>
      </c>
      <c r="O621" s="45">
        <f t="shared" si="118"/>
        <v>1.8474199720455358</v>
      </c>
      <c r="P621" s="51">
        <f t="shared" si="119"/>
        <v>5.4953754214134322E-4</v>
      </c>
      <c r="Q621" s="52">
        <f t="shared" si="129"/>
        <v>3.0590815728531426</v>
      </c>
      <c r="R621" s="18">
        <f t="shared" si="120"/>
        <v>3.3705694179644157</v>
      </c>
      <c r="S621" s="2">
        <f t="shared" si="121"/>
        <v>19.354441146048721</v>
      </c>
      <c r="T621" s="18">
        <f t="shared" si="122"/>
        <v>3.7459439207586369E-2</v>
      </c>
    </row>
    <row r="622" spans="1:20">
      <c r="A622" s="11">
        <v>620</v>
      </c>
      <c r="B622" s="11">
        <v>0.1487</v>
      </c>
      <c r="C622" s="11">
        <v>1.1708000000000001</v>
      </c>
      <c r="D622" s="11">
        <v>1.1444000000000001</v>
      </c>
      <c r="E622" s="3">
        <v>1.2407009817988</v>
      </c>
      <c r="F622" s="3">
        <v>0.80599597700823467</v>
      </c>
      <c r="G622" s="11">
        <v>3.2120000000000002</v>
      </c>
      <c r="H622" s="18">
        <f t="shared" si="123"/>
        <v>30.669701075108247</v>
      </c>
      <c r="I622" s="2">
        <f t="shared" si="124"/>
        <v>3.6286900544908414</v>
      </c>
      <c r="J622" s="44">
        <f t="shared" si="125"/>
        <v>2.0160528659071844</v>
      </c>
      <c r="K622" s="45">
        <f t="shared" si="126"/>
        <v>0.78253126566918429</v>
      </c>
      <c r="L622" s="45">
        <f t="shared" si="127"/>
        <v>1.2329981181882659</v>
      </c>
      <c r="M622" s="49">
        <f t="shared" si="128"/>
        <v>5.2348204973362805E-4</v>
      </c>
      <c r="N622" s="44">
        <f t="shared" si="117"/>
        <v>0.98364676455763378</v>
      </c>
      <c r="O622" s="45">
        <f t="shared" si="118"/>
        <v>1.7343953719669145</v>
      </c>
      <c r="P622" s="51">
        <f t="shared" si="119"/>
        <v>6.9085398631704307E-4</v>
      </c>
      <c r="Q622" s="52">
        <f t="shared" si="129"/>
        <v>2.718732990510865</v>
      </c>
      <c r="R622" s="18">
        <f t="shared" si="120"/>
        <v>3.7107969863138202</v>
      </c>
      <c r="S622" s="2">
        <f t="shared" si="121"/>
        <v>15.529171429446448</v>
      </c>
      <c r="T622" s="18">
        <f t="shared" si="122"/>
        <v>2.4115516528513584E-2</v>
      </c>
    </row>
    <row r="623" spans="1:20">
      <c r="A623" s="11">
        <v>621</v>
      </c>
      <c r="B623" s="11">
        <v>0.1487</v>
      </c>
      <c r="C623" s="11">
        <v>1.1708000000000001</v>
      </c>
      <c r="D623" s="11">
        <v>1.1444000000000001</v>
      </c>
      <c r="E623" s="3">
        <v>1.4202480846149885</v>
      </c>
      <c r="F623" s="3">
        <v>0.79211513269174605</v>
      </c>
      <c r="G623" s="11">
        <v>3.3410000000000002</v>
      </c>
      <c r="H623" s="18">
        <f t="shared" si="123"/>
        <v>36.518049124005152</v>
      </c>
      <c r="I623" s="2">
        <f t="shared" si="124"/>
        <v>3.8392384171902503</v>
      </c>
      <c r="J623" s="44">
        <f t="shared" si="125"/>
        <v>1.8252982666539892</v>
      </c>
      <c r="K623" s="45">
        <f t="shared" si="126"/>
        <v>0.65720925886546311</v>
      </c>
      <c r="L623" s="45">
        <f t="shared" si="127"/>
        <v>1.1674482320650246</v>
      </c>
      <c r="M623" s="49">
        <f t="shared" si="128"/>
        <v>6.4077572350130336E-4</v>
      </c>
      <c r="N623" s="44">
        <f t="shared" si="117"/>
        <v>0.8385261680437841</v>
      </c>
      <c r="O623" s="45">
        <f t="shared" si="118"/>
        <v>1.7027390641192406</v>
      </c>
      <c r="P623" s="51">
        <f t="shared" si="119"/>
        <v>8.6260326615499234E-4</v>
      </c>
      <c r="Q623" s="52">
        <f t="shared" si="129"/>
        <v>2.5421278354291799</v>
      </c>
      <c r="R623" s="18">
        <f t="shared" si="120"/>
        <v>4.1058239524851272</v>
      </c>
      <c r="S623" s="2">
        <f t="shared" si="121"/>
        <v>22.892066820865818</v>
      </c>
      <c r="T623" s="18">
        <f t="shared" si="122"/>
        <v>5.2404672333098555E-2</v>
      </c>
    </row>
    <row r="624" spans="1:20">
      <c r="A624" s="11">
        <v>622</v>
      </c>
      <c r="B624" s="11">
        <v>0.1487</v>
      </c>
      <c r="C624" s="11">
        <v>1.1708000000000001</v>
      </c>
      <c r="D624" s="11">
        <v>1.1444000000000001</v>
      </c>
      <c r="E624" s="3">
        <v>1.563185283593544</v>
      </c>
      <c r="F624" s="3">
        <v>0.7676633170710051</v>
      </c>
      <c r="G624" s="11">
        <v>3.6</v>
      </c>
      <c r="H624" s="18">
        <f t="shared" si="123"/>
        <v>43.309167846402339</v>
      </c>
      <c r="I624" s="2">
        <f t="shared" si="124"/>
        <v>3.6394795041140666</v>
      </c>
      <c r="J624" s="44">
        <f t="shared" si="125"/>
        <v>1.6616947578175785</v>
      </c>
      <c r="K624" s="45">
        <f t="shared" si="126"/>
        <v>0.55415518684443299</v>
      </c>
      <c r="L624" s="45">
        <f t="shared" si="127"/>
        <v>1.1067588695870925</v>
      </c>
      <c r="M624" s="49">
        <f t="shared" si="128"/>
        <v>7.8070138605299845E-4</v>
      </c>
      <c r="N624" s="44">
        <f t="shared" si="117"/>
        <v>0.72555827228590375</v>
      </c>
      <c r="O624" s="45">
        <f t="shared" si="118"/>
        <v>1.7152044626264318</v>
      </c>
      <c r="P624" s="51">
        <f t="shared" si="119"/>
        <v>1.0883675424387682E-3</v>
      </c>
      <c r="Q624" s="52">
        <f t="shared" si="129"/>
        <v>2.4418511024547747</v>
      </c>
      <c r="R624" s="18">
        <f t="shared" si="120"/>
        <v>4.3950371521356422</v>
      </c>
      <c r="S624" s="2">
        <f t="shared" si="121"/>
        <v>22.084365337101168</v>
      </c>
      <c r="T624" s="18">
        <f t="shared" si="122"/>
        <v>4.8771919234255563E-2</v>
      </c>
    </row>
    <row r="625" spans="1:20">
      <c r="A625" s="11">
        <v>623</v>
      </c>
      <c r="B625" s="11">
        <v>0.1487</v>
      </c>
      <c r="C625" s="11">
        <v>1.1708000000000001</v>
      </c>
      <c r="D625" s="11">
        <v>1.1444000000000001</v>
      </c>
      <c r="E625" s="3">
        <v>1.6838903009606296</v>
      </c>
      <c r="F625" s="3">
        <v>0.74232864176894242</v>
      </c>
      <c r="G625" s="11">
        <v>3.7290000000000001</v>
      </c>
      <c r="H625" s="18">
        <f t="shared" si="123"/>
        <v>48.325133162768914</v>
      </c>
      <c r="I625" s="2">
        <f t="shared" si="124"/>
        <v>3.6539521051260091</v>
      </c>
      <c r="J625" s="44">
        <f t="shared" si="125"/>
        <v>1.5669620653419596</v>
      </c>
      <c r="K625" s="45">
        <f t="shared" si="126"/>
        <v>0.49663598275380016</v>
      </c>
      <c r="L625" s="45">
        <f t="shared" si="127"/>
        <v>1.0694397766276313</v>
      </c>
      <c r="M625" s="49">
        <f t="shared" si="128"/>
        <v>8.8630596052813022E-4</v>
      </c>
      <c r="N625" s="44">
        <f t="shared" si="117"/>
        <v>0.66754390095223215</v>
      </c>
      <c r="O625" s="45">
        <f t="shared" si="118"/>
        <v>1.7649805935395537</v>
      </c>
      <c r="P625" s="51">
        <f t="shared" si="119"/>
        <v>1.2811741756735238E-3</v>
      </c>
      <c r="Q625" s="52">
        <f t="shared" si="129"/>
        <v>2.4338056686674596</v>
      </c>
      <c r="R625" s="18">
        <f t="shared" si="120"/>
        <v>4.5691020646535554</v>
      </c>
      <c r="S625" s="2">
        <f t="shared" si="121"/>
        <v>22.528883471535405</v>
      </c>
      <c r="T625" s="18">
        <f t="shared" si="122"/>
        <v>5.0755059047402115E-2</v>
      </c>
    </row>
    <row r="626" spans="1:20">
      <c r="A626" s="11">
        <v>624</v>
      </c>
      <c r="B626" s="11">
        <v>0.1487</v>
      </c>
      <c r="C626" s="11">
        <v>1.1708000000000001</v>
      </c>
      <c r="D626" s="11">
        <v>1.1444000000000001</v>
      </c>
      <c r="E626" s="3">
        <v>1.789400457879299</v>
      </c>
      <c r="F626" s="3">
        <v>0.71851679709417582</v>
      </c>
      <c r="G626" s="11">
        <v>3.859</v>
      </c>
      <c r="H626" s="18">
        <f t="shared" si="123"/>
        <v>53.143383741389989</v>
      </c>
      <c r="I626" s="2">
        <f t="shared" si="124"/>
        <v>3.625699517003286</v>
      </c>
      <c r="J626" s="44">
        <f t="shared" si="125"/>
        <v>1.4906923186738228</v>
      </c>
      <c r="K626" s="45">
        <f t="shared" si="126"/>
        <v>0.45160842818723135</v>
      </c>
      <c r="L626" s="45">
        <f t="shared" si="127"/>
        <v>1.0380945240110688</v>
      </c>
      <c r="M626" s="49">
        <f t="shared" si="128"/>
        <v>9.8936647552272535E-4</v>
      </c>
      <c r="N626" s="44">
        <f t="shared" si="117"/>
        <v>0.62188732115671275</v>
      </c>
      <c r="O626" s="45">
        <f t="shared" si="118"/>
        <v>1.8227298613219198</v>
      </c>
      <c r="P626" s="51">
        <f t="shared" si="119"/>
        <v>1.4796869065218411E-3</v>
      </c>
      <c r="Q626" s="52">
        <f t="shared" si="129"/>
        <v>2.4460968693851544</v>
      </c>
      <c r="R626" s="18">
        <f t="shared" si="120"/>
        <v>4.6982254926677101</v>
      </c>
      <c r="S626" s="2">
        <f t="shared" si="121"/>
        <v>21.747227070943513</v>
      </c>
      <c r="T626" s="18">
        <f t="shared" si="122"/>
        <v>4.7294188527517829E-2</v>
      </c>
    </row>
    <row r="627" spans="1:20">
      <c r="A627" s="11">
        <v>625</v>
      </c>
      <c r="B627" s="11">
        <v>0.1487</v>
      </c>
      <c r="C627" s="11">
        <v>1.5103</v>
      </c>
      <c r="D627" s="11">
        <v>1.1444000000000001</v>
      </c>
      <c r="E627" s="3">
        <v>0.83056611841541483</v>
      </c>
      <c r="F627" s="3">
        <v>0.67724891195075299</v>
      </c>
      <c r="G627" s="11">
        <v>10.8</v>
      </c>
      <c r="H627" s="18">
        <f t="shared" si="123"/>
        <v>69.034287504221183</v>
      </c>
      <c r="I627" s="2">
        <f t="shared" si="124"/>
        <v>2.9779609885401714</v>
      </c>
      <c r="J627" s="44">
        <f t="shared" si="125"/>
        <v>1.3054708372935577</v>
      </c>
      <c r="K627" s="45">
        <f t="shared" si="126"/>
        <v>0.3476533309412731</v>
      </c>
      <c r="L627" s="45">
        <f t="shared" si="127"/>
        <v>0.95647848108374012</v>
      </c>
      <c r="M627" s="49">
        <f t="shared" si="128"/>
        <v>1.339025268544328E-3</v>
      </c>
      <c r="N627" s="44">
        <f t="shared" si="117"/>
        <v>0.49871585940001556</v>
      </c>
      <c r="O627" s="45">
        <f t="shared" si="118"/>
        <v>1.9019156621121274</v>
      </c>
      <c r="P627" s="51">
        <f t="shared" si="119"/>
        <v>2.1243714994126769E-3</v>
      </c>
      <c r="Q627" s="52">
        <f t="shared" si="129"/>
        <v>2.4027558930115558</v>
      </c>
      <c r="R627" s="18">
        <f t="shared" si="120"/>
        <v>12.023431460524366</v>
      </c>
      <c r="S627" s="2">
        <f t="shared" si="121"/>
        <v>11.328069078929305</v>
      </c>
      <c r="T627" s="18">
        <f t="shared" si="122"/>
        <v>1.2832514905699423E-2</v>
      </c>
    </row>
    <row r="628" spans="1:20">
      <c r="A628" s="11">
        <v>626</v>
      </c>
      <c r="B628" s="11">
        <v>0.1487</v>
      </c>
      <c r="C628" s="11">
        <v>1.5103</v>
      </c>
      <c r="D628" s="11">
        <v>1.1444000000000001</v>
      </c>
      <c r="E628" s="3">
        <v>0.98474502184269652</v>
      </c>
      <c r="F628" s="3">
        <v>0.76161847317244447</v>
      </c>
      <c r="G628" s="11">
        <v>14.279</v>
      </c>
      <c r="H628" s="18">
        <f t="shared" si="123"/>
        <v>108.21525027969771</v>
      </c>
      <c r="I628" s="2">
        <f t="shared" si="124"/>
        <v>2.0198564763485898</v>
      </c>
      <c r="J628" s="44">
        <f t="shared" si="125"/>
        <v>1.05497185987247</v>
      </c>
      <c r="K628" s="45">
        <f t="shared" si="126"/>
        <v>0.22178020138537391</v>
      </c>
      <c r="L628" s="45">
        <f t="shared" si="127"/>
        <v>0.83094104192405793</v>
      </c>
      <c r="M628" s="49">
        <f t="shared" si="128"/>
        <v>2.2506165630382484E-3</v>
      </c>
      <c r="N628" s="44">
        <f t="shared" si="117"/>
        <v>0.29221670087270929</v>
      </c>
      <c r="O628" s="45">
        <f t="shared" si="118"/>
        <v>1.3839007396731409</v>
      </c>
      <c r="P628" s="51">
        <f t="shared" si="119"/>
        <v>3.164799770905381E-3</v>
      </c>
      <c r="Q628" s="52">
        <f t="shared" si="129"/>
        <v>1.6792822403167555</v>
      </c>
      <c r="R628" s="18">
        <f t="shared" si="120"/>
        <v>15.660160242794914</v>
      </c>
      <c r="S628" s="2">
        <f t="shared" si="121"/>
        <v>9.6726678534555237</v>
      </c>
      <c r="T628" s="18">
        <f t="shared" si="122"/>
        <v>9.3560503403271895E-3</v>
      </c>
    </row>
    <row r="629" spans="1:20">
      <c r="A629" s="11">
        <v>627</v>
      </c>
      <c r="B629" s="11">
        <v>0.1487</v>
      </c>
      <c r="C629" s="11">
        <v>1.5103</v>
      </c>
      <c r="D629" s="11">
        <v>1.1444000000000001</v>
      </c>
      <c r="E629" s="3">
        <v>1.1517647645939444</v>
      </c>
      <c r="F629" s="3">
        <v>0.80144570441200691</v>
      </c>
      <c r="G629" s="11">
        <v>19.553000000000001</v>
      </c>
      <c r="H629" s="18">
        <f t="shared" si="123"/>
        <v>173.31815973332493</v>
      </c>
      <c r="I629" s="2">
        <f t="shared" si="124"/>
        <v>1.2598803198417987</v>
      </c>
      <c r="J629" s="44">
        <f t="shared" si="125"/>
        <v>0.85938684795862919</v>
      </c>
      <c r="K629" s="45">
        <f t="shared" si="126"/>
        <v>0.13847366044578061</v>
      </c>
      <c r="L629" s="45">
        <f t="shared" si="127"/>
        <v>0.71704152510588826</v>
      </c>
      <c r="M629" s="49">
        <f t="shared" si="128"/>
        <v>3.871662406960419E-3</v>
      </c>
      <c r="N629" s="44">
        <f t="shared" si="117"/>
        <v>0.17491845070637113</v>
      </c>
      <c r="O629" s="45">
        <f t="shared" si="118"/>
        <v>1.1151747732302038</v>
      </c>
      <c r="P629" s="51">
        <f t="shared" si="119"/>
        <v>5.1428974147657109E-3</v>
      </c>
      <c r="Q629" s="52">
        <f t="shared" si="129"/>
        <v>1.2952361213513406</v>
      </c>
      <c r="R629" s="18">
        <f t="shared" si="120"/>
        <v>19.284286390550001</v>
      </c>
      <c r="S629" s="2">
        <f t="shared" si="121"/>
        <v>1.3742832785250334</v>
      </c>
      <c r="T629" s="18">
        <f t="shared" si="122"/>
        <v>1.8886545296335143E-4</v>
      </c>
    </row>
    <row r="630" spans="1:20">
      <c r="A630" s="11">
        <v>628</v>
      </c>
      <c r="B630" s="11">
        <v>0.1487</v>
      </c>
      <c r="C630" s="11">
        <v>1.5103</v>
      </c>
      <c r="D630" s="11">
        <v>1.1444000000000001</v>
      </c>
      <c r="E630" s="3">
        <v>1.2407009817988</v>
      </c>
      <c r="F630" s="3">
        <v>0.80599597700823467</v>
      </c>
      <c r="G630" s="11">
        <v>21.738</v>
      </c>
      <c r="H630" s="18">
        <f t="shared" si="123"/>
        <v>207.56474532089138</v>
      </c>
      <c r="I630" s="2">
        <f t="shared" si="124"/>
        <v>1.0980453102231797</v>
      </c>
      <c r="J630" s="44">
        <f t="shared" si="125"/>
        <v>0.79808242211113334</v>
      </c>
      <c r="K630" s="45">
        <f t="shared" si="126"/>
        <v>0.11562657214690496</v>
      </c>
      <c r="L630" s="45">
        <f t="shared" si="127"/>
        <v>0.67769366637595407</v>
      </c>
      <c r="M630" s="49">
        <f t="shared" si="128"/>
        <v>4.7621835882742415E-3</v>
      </c>
      <c r="N630" s="44">
        <f t="shared" si="117"/>
        <v>0.14534333461031926</v>
      </c>
      <c r="O630" s="45">
        <f t="shared" si="118"/>
        <v>1.0531660015001696</v>
      </c>
      <c r="P630" s="51">
        <f t="shared" si="119"/>
        <v>6.2847876392456078E-3</v>
      </c>
      <c r="Q630" s="52">
        <f t="shared" si="129"/>
        <v>1.2047941237497344</v>
      </c>
      <c r="R630" s="18">
        <f t="shared" si="120"/>
        <v>20.752637250010576</v>
      </c>
      <c r="S630" s="2">
        <f t="shared" si="121"/>
        <v>4.5329043609781206</v>
      </c>
      <c r="T630" s="18">
        <f t="shared" si="122"/>
        <v>2.0547221945774463E-3</v>
      </c>
    </row>
    <row r="631" spans="1:20">
      <c r="A631" s="11">
        <v>629</v>
      </c>
      <c r="B631" s="11">
        <v>0.1487</v>
      </c>
      <c r="C631" s="11">
        <v>1.5103</v>
      </c>
      <c r="D631" s="11">
        <v>1.1444000000000001</v>
      </c>
      <c r="E631" s="3">
        <v>1.4202480846149885</v>
      </c>
      <c r="F631" s="3">
        <v>0.79211513269174605</v>
      </c>
      <c r="G631" s="11">
        <v>19.940999999999999</v>
      </c>
      <c r="H631" s="18">
        <f t="shared" si="123"/>
        <v>217.96061585806245</v>
      </c>
      <c r="I631" s="2">
        <f t="shared" si="124"/>
        <v>1.4936974844710165</v>
      </c>
      <c r="J631" s="44">
        <f t="shared" si="125"/>
        <v>0.78255436837090164</v>
      </c>
      <c r="K631" s="45">
        <f t="shared" si="126"/>
        <v>0.11011163601973384</v>
      </c>
      <c r="L631" s="45">
        <f t="shared" si="127"/>
        <v>0.66740611043440978</v>
      </c>
      <c r="M631" s="49">
        <f t="shared" si="128"/>
        <v>5.0366219167579827E-3</v>
      </c>
      <c r="N631" s="44">
        <f t="shared" si="117"/>
        <v>0.14049024258734683</v>
      </c>
      <c r="O631" s="45">
        <f t="shared" si="118"/>
        <v>1.0780392629895297</v>
      </c>
      <c r="P631" s="51">
        <f t="shared" si="119"/>
        <v>6.7802295818006541E-3</v>
      </c>
      <c r="Q631" s="52">
        <f t="shared" si="129"/>
        <v>1.2253097351586772</v>
      </c>
      <c r="R631" s="18">
        <f t="shared" si="120"/>
        <v>22.016856726698595</v>
      </c>
      <c r="S631" s="2">
        <f t="shared" si="121"/>
        <v>10.409993113176853</v>
      </c>
      <c r="T631" s="18">
        <f t="shared" si="122"/>
        <v>1.0836795661638952E-2</v>
      </c>
    </row>
    <row r="632" spans="1:20">
      <c r="A632" s="11">
        <v>630</v>
      </c>
      <c r="B632" s="11">
        <v>0.1487</v>
      </c>
      <c r="C632" s="11">
        <v>1.5103</v>
      </c>
      <c r="D632" s="11">
        <v>1.1444000000000001</v>
      </c>
      <c r="E632" s="3">
        <v>1.563185283593544</v>
      </c>
      <c r="F632" s="3">
        <v>0.7676633170710051</v>
      </c>
      <c r="G632" s="11">
        <v>17.757000000000001</v>
      </c>
      <c r="H632" s="18">
        <f t="shared" si="123"/>
        <v>213.62247040237952</v>
      </c>
      <c r="I632" s="2">
        <f t="shared" si="124"/>
        <v>2.0733068031494568</v>
      </c>
      <c r="J632" s="44">
        <f t="shared" si="125"/>
        <v>0.78888867260545392</v>
      </c>
      <c r="K632" s="45">
        <f t="shared" si="126"/>
        <v>0.11234773174747756</v>
      </c>
      <c r="L632" s="45">
        <f t="shared" si="127"/>
        <v>0.67161905713537651</v>
      </c>
      <c r="M632" s="49">
        <f t="shared" si="128"/>
        <v>4.9218837225998551E-3</v>
      </c>
      <c r="N632" s="44">
        <f t="shared" si="117"/>
        <v>0.14709747030631604</v>
      </c>
      <c r="O632" s="45">
        <f t="shared" si="118"/>
        <v>1.1554469775381493</v>
      </c>
      <c r="P632" s="51">
        <f t="shared" si="119"/>
        <v>6.8615460239130769E-3</v>
      </c>
      <c r="Q632" s="52">
        <f t="shared" si="129"/>
        <v>1.3094059938683782</v>
      </c>
      <c r="R632" s="18">
        <f t="shared" si="120"/>
        <v>22.344169580175834</v>
      </c>
      <c r="S632" s="2">
        <f t="shared" si="121"/>
        <v>25.833021232054016</v>
      </c>
      <c r="T632" s="18">
        <f t="shared" si="122"/>
        <v>6.6734498597575354E-2</v>
      </c>
    </row>
    <row r="633" spans="1:20">
      <c r="A633" s="11">
        <v>631</v>
      </c>
      <c r="B633" s="11">
        <v>0.1487</v>
      </c>
      <c r="C633" s="11">
        <v>1.5103</v>
      </c>
      <c r="D633" s="11">
        <v>1.1444000000000001</v>
      </c>
      <c r="E633" s="3">
        <v>1.6838903009606296</v>
      </c>
      <c r="F633" s="3">
        <v>0.74232864176894242</v>
      </c>
      <c r="G633" s="11">
        <v>18.648</v>
      </c>
      <c r="H633" s="18">
        <f t="shared" si="123"/>
        <v>241.66454363617984</v>
      </c>
      <c r="I633" s="2">
        <f t="shared" si="124"/>
        <v>2.0250771754191321</v>
      </c>
      <c r="J633" s="44">
        <f t="shared" si="125"/>
        <v>0.75116491647739891</v>
      </c>
      <c r="K633" s="45">
        <f t="shared" si="126"/>
        <v>9.9311217272035665E-2</v>
      </c>
      <c r="L633" s="45">
        <f t="shared" si="127"/>
        <v>0.64618496900708988</v>
      </c>
      <c r="M633" s="49">
        <f t="shared" si="128"/>
        <v>5.6687301982733555E-3</v>
      </c>
      <c r="N633" s="44">
        <f t="shared" si="117"/>
        <v>0.13348730194395506</v>
      </c>
      <c r="O633" s="45">
        <f t="shared" si="118"/>
        <v>1.2031386022045694</v>
      </c>
      <c r="P633" s="51">
        <f t="shared" si="119"/>
        <v>8.1942704464729489E-3</v>
      </c>
      <c r="Q633" s="52">
        <f t="shared" si="129"/>
        <v>1.3448201745949975</v>
      </c>
      <c r="R633" s="18">
        <f t="shared" si="120"/>
        <v>22.883420548703839</v>
      </c>
      <c r="S633" s="2">
        <f t="shared" si="121"/>
        <v>22.712465404889741</v>
      </c>
      <c r="T633" s="18">
        <f t="shared" si="122"/>
        <v>5.1585608476831336E-2</v>
      </c>
    </row>
    <row r="634" spans="1:20">
      <c r="A634" s="11">
        <v>632</v>
      </c>
      <c r="B634" s="11">
        <v>0.1487</v>
      </c>
      <c r="C634" s="11">
        <v>1.5103</v>
      </c>
      <c r="D634" s="11">
        <v>1.1444000000000001</v>
      </c>
      <c r="E634" s="3">
        <v>1.789400457879299</v>
      </c>
      <c r="F634" s="3">
        <v>0.71851679709417582</v>
      </c>
      <c r="G634" s="11">
        <v>16.981000000000002</v>
      </c>
      <c r="H634" s="18">
        <f t="shared" si="123"/>
        <v>233.85016825927534</v>
      </c>
      <c r="I634" s="2">
        <f t="shared" si="124"/>
        <v>2.5952148913383506</v>
      </c>
      <c r="J634" s="44">
        <f t="shared" si="125"/>
        <v>0.76095666120471883</v>
      </c>
      <c r="K634" s="45">
        <f t="shared" si="126"/>
        <v>0.10262981711174404</v>
      </c>
      <c r="L634" s="45">
        <f t="shared" si="127"/>
        <v>0.6528674323953475</v>
      </c>
      <c r="M634" s="49">
        <f t="shared" si="128"/>
        <v>5.4594116976273135E-3</v>
      </c>
      <c r="N634" s="44">
        <f t="shared" si="117"/>
        <v>0.14132637490982594</v>
      </c>
      <c r="O634" s="45">
        <f t="shared" si="118"/>
        <v>1.2971980972324153</v>
      </c>
      <c r="P634" s="51">
        <f t="shared" si="119"/>
        <v>8.16504319294146E-3</v>
      </c>
      <c r="Q634" s="52">
        <f t="shared" si="129"/>
        <v>1.4466895153351826</v>
      </c>
      <c r="R634" s="18">
        <f t="shared" si="120"/>
        <v>22.743759652396072</v>
      </c>
      <c r="S634" s="2">
        <f t="shared" si="121"/>
        <v>33.936515237006475</v>
      </c>
      <c r="T634" s="18">
        <f t="shared" si="122"/>
        <v>0.11516870664315727</v>
      </c>
    </row>
    <row r="635" spans="1:20">
      <c r="A635" s="11">
        <v>633</v>
      </c>
      <c r="B635" s="11">
        <v>0.1487</v>
      </c>
      <c r="C635" s="11">
        <v>2.7031999999999998</v>
      </c>
      <c r="D635" s="11">
        <v>1.1444000000000001</v>
      </c>
      <c r="E635" s="3">
        <v>0.83056611841541483</v>
      </c>
      <c r="F635" s="3">
        <v>0.67724891195075299</v>
      </c>
      <c r="G635" s="11">
        <v>23.792999999999999</v>
      </c>
      <c r="H635" s="18">
        <f t="shared" si="123"/>
        <v>152.08637060999391</v>
      </c>
      <c r="I635" s="2">
        <f t="shared" si="124"/>
        <v>2.6139428827618767</v>
      </c>
      <c r="J635" s="44">
        <f t="shared" si="125"/>
        <v>0.90811520050550432</v>
      </c>
      <c r="K635" s="45">
        <f t="shared" si="126"/>
        <v>0.15780506763189805</v>
      </c>
      <c r="L635" s="45">
        <f t="shared" si="127"/>
        <v>0.74697873435504936</v>
      </c>
      <c r="M635" s="49">
        <f t="shared" si="128"/>
        <v>3.3313985185569285E-3</v>
      </c>
      <c r="N635" s="44">
        <f t="shared" si="117"/>
        <v>0.22637461780860629</v>
      </c>
      <c r="O635" s="45">
        <f t="shared" si="118"/>
        <v>1.6038050337081764</v>
      </c>
      <c r="P635" s="51">
        <f t="shared" si="119"/>
        <v>5.2852834313586857E-3</v>
      </c>
      <c r="Q635" s="52">
        <f t="shared" si="129"/>
        <v>1.8354649349481413</v>
      </c>
      <c r="R635" s="18">
        <f t="shared" si="120"/>
        <v>28.393844877607883</v>
      </c>
      <c r="S635" s="2">
        <f t="shared" si="121"/>
        <v>19.336968341982448</v>
      </c>
      <c r="T635" s="18">
        <f t="shared" si="122"/>
        <v>3.7391834465883136E-2</v>
      </c>
    </row>
    <row r="636" spans="1:20">
      <c r="A636" s="11">
        <v>634</v>
      </c>
      <c r="B636" s="11">
        <v>0.1487</v>
      </c>
      <c r="C636" s="11">
        <v>2.7031999999999998</v>
      </c>
      <c r="D636" s="11">
        <v>1.1444000000000001</v>
      </c>
      <c r="E636" s="3">
        <v>0.98474502184269652</v>
      </c>
      <c r="F636" s="3">
        <v>0.76161847317244447</v>
      </c>
      <c r="G636" s="11">
        <v>31.510999999999999</v>
      </c>
      <c r="H636" s="18">
        <f t="shared" si="123"/>
        <v>238.81019340034695</v>
      </c>
      <c r="I636" s="2">
        <f t="shared" si="124"/>
        <v>1.7669315055684336</v>
      </c>
      <c r="J636" s="44">
        <f t="shared" si="125"/>
        <v>0.75468294179573503</v>
      </c>
      <c r="K636" s="45">
        <f t="shared" si="126"/>
        <v>0.100498222702604</v>
      </c>
      <c r="L636" s="45">
        <f t="shared" si="127"/>
        <v>0.64859254940882716</v>
      </c>
      <c r="M636" s="49">
        <f t="shared" si="128"/>
        <v>5.5921696843037501E-3</v>
      </c>
      <c r="N636" s="44">
        <f t="shared" si="117"/>
        <v>0.13241605381490326</v>
      </c>
      <c r="O636" s="45">
        <f t="shared" si="118"/>
        <v>1.1436567164879057</v>
      </c>
      <c r="P636" s="51">
        <f t="shared" si="119"/>
        <v>7.8636661732626508E-3</v>
      </c>
      <c r="Q636" s="52">
        <f t="shared" si="129"/>
        <v>1.2839364364760717</v>
      </c>
      <c r="R636" s="18">
        <f t="shared" si="120"/>
        <v>36.965814609519434</v>
      </c>
      <c r="S636" s="2">
        <f t="shared" si="121"/>
        <v>17.310826725649566</v>
      </c>
      <c r="T636" s="18">
        <f t="shared" si="122"/>
        <v>2.9966472192546331E-2</v>
      </c>
    </row>
    <row r="637" spans="1:20">
      <c r="A637" s="11">
        <v>635</v>
      </c>
      <c r="B637" s="11">
        <v>0.1487</v>
      </c>
      <c r="C637" s="11">
        <v>2.7031999999999998</v>
      </c>
      <c r="D637" s="11">
        <v>1.1444000000000001</v>
      </c>
      <c r="E637" s="3">
        <v>1.1517647645939444</v>
      </c>
      <c r="F637" s="3">
        <v>0.80144570441200691</v>
      </c>
      <c r="G637" s="11">
        <v>38.466999999999999</v>
      </c>
      <c r="H637" s="18">
        <f t="shared" si="123"/>
        <v>340.97221144897509</v>
      </c>
      <c r="I637" s="2">
        <f t="shared" si="124"/>
        <v>1.3867796027340307</v>
      </c>
      <c r="J637" s="44">
        <f t="shared" si="125"/>
        <v>0.65896071101072295</v>
      </c>
      <c r="K637" s="45">
        <f t="shared" si="126"/>
        <v>7.0386967600705758E-2</v>
      </c>
      <c r="L637" s="45">
        <f t="shared" si="127"/>
        <v>0.58017826913181636</v>
      </c>
      <c r="M637" s="49">
        <f t="shared" si="128"/>
        <v>8.3954742782009015E-3</v>
      </c>
      <c r="N637" s="44">
        <f t="shared" si="117"/>
        <v>8.8912066619743546E-2</v>
      </c>
      <c r="O637" s="45">
        <f t="shared" si="118"/>
        <v>0.94094467805689253</v>
      </c>
      <c r="P637" s="51">
        <f t="shared" si="119"/>
        <v>1.1152073301501789E-2</v>
      </c>
      <c r="Q637" s="52">
        <f t="shared" si="129"/>
        <v>1.0410088179781378</v>
      </c>
      <c r="R637" s="18">
        <f t="shared" si="120"/>
        <v>44.398146098360797</v>
      </c>
      <c r="S637" s="2">
        <f t="shared" si="121"/>
        <v>15.418790387503051</v>
      </c>
      <c r="T637" s="18">
        <f t="shared" si="122"/>
        <v>2.3773909701375648E-2</v>
      </c>
    </row>
    <row r="638" spans="1:20">
      <c r="A638" s="11">
        <v>636</v>
      </c>
      <c r="B638" s="11">
        <v>0.1487</v>
      </c>
      <c r="C638" s="11">
        <v>2.7031999999999998</v>
      </c>
      <c r="D638" s="11">
        <v>1.1444000000000001</v>
      </c>
      <c r="E638" s="3">
        <v>1.2407009817988</v>
      </c>
      <c r="F638" s="3">
        <v>0.80599597700823467</v>
      </c>
      <c r="G638" s="11">
        <v>43.223999999999997</v>
      </c>
      <c r="H638" s="18">
        <f t="shared" si="123"/>
        <v>412.7232749908091</v>
      </c>
      <c r="I638" s="2">
        <f t="shared" si="124"/>
        <v>1.1831437361556629</v>
      </c>
      <c r="J638" s="44">
        <f t="shared" si="125"/>
        <v>0.61509005420942642</v>
      </c>
      <c r="K638" s="45">
        <f t="shared" si="126"/>
        <v>5.8150342988372669E-2</v>
      </c>
      <c r="L638" s="45">
        <f t="shared" si="127"/>
        <v>0.54651394242993112</v>
      </c>
      <c r="M638" s="49">
        <f t="shared" si="128"/>
        <v>1.0425768791122662E-2</v>
      </c>
      <c r="N638" s="44">
        <f t="shared" si="117"/>
        <v>7.3095349985173058E-2</v>
      </c>
      <c r="O638" s="45">
        <f t="shared" si="118"/>
        <v>0.88620982006698923</v>
      </c>
      <c r="P638" s="51">
        <f t="shared" si="119"/>
        <v>1.3759180345213309E-2</v>
      </c>
      <c r="Q638" s="52">
        <f t="shared" si="129"/>
        <v>0.9730643503973756</v>
      </c>
      <c r="R638" s="18">
        <f t="shared" si="120"/>
        <v>47.662073056560423</v>
      </c>
      <c r="S638" s="2">
        <f t="shared" si="121"/>
        <v>10.267613031094825</v>
      </c>
      <c r="T638" s="18">
        <f t="shared" si="122"/>
        <v>1.0542387735630824E-2</v>
      </c>
    </row>
    <row r="639" spans="1:20">
      <c r="A639" s="11">
        <v>637</v>
      </c>
      <c r="B639" s="11">
        <v>0.1487</v>
      </c>
      <c r="C639" s="11">
        <v>2.7031999999999998</v>
      </c>
      <c r="D639" s="11">
        <v>1.1444000000000001</v>
      </c>
      <c r="E639" s="3">
        <v>1.4202480846149885</v>
      </c>
      <c r="F639" s="3">
        <v>0.79211513269174605</v>
      </c>
      <c r="G639" s="11">
        <v>42.06</v>
      </c>
      <c r="H639" s="18">
        <f t="shared" si="123"/>
        <v>459.72737089364159</v>
      </c>
      <c r="I639" s="2">
        <f t="shared" si="124"/>
        <v>1.4303620121536003</v>
      </c>
      <c r="J639" s="44">
        <f t="shared" si="125"/>
        <v>0.59235328840435486</v>
      </c>
      <c r="K639" s="45">
        <f t="shared" si="126"/>
        <v>5.2204853396802482E-2</v>
      </c>
      <c r="L639" s="45">
        <f t="shared" si="127"/>
        <v>0.5283721127923513</v>
      </c>
      <c r="M639" s="49">
        <f t="shared" si="128"/>
        <v>1.1776322215201128E-2</v>
      </c>
      <c r="N639" s="44">
        <f t="shared" si="117"/>
        <v>6.6607606453501736E-2</v>
      </c>
      <c r="O639" s="45">
        <f t="shared" si="118"/>
        <v>0.8976088024425678</v>
      </c>
      <c r="P639" s="51">
        <f t="shared" si="119"/>
        <v>1.5853119326399427E-2</v>
      </c>
      <c r="Q639" s="52">
        <f t="shared" si="129"/>
        <v>0.98006952822246896</v>
      </c>
      <c r="R639" s="18">
        <f t="shared" si="120"/>
        <v>50.811709774895469</v>
      </c>
      <c r="S639" s="2">
        <f t="shared" si="121"/>
        <v>20.807678970269773</v>
      </c>
      <c r="T639" s="18">
        <f t="shared" si="122"/>
        <v>4.3295950412980691E-2</v>
      </c>
    </row>
    <row r="640" spans="1:20">
      <c r="A640" s="11">
        <v>638</v>
      </c>
      <c r="B640" s="11">
        <v>0.1487</v>
      </c>
      <c r="C640" s="11">
        <v>2.7031999999999998</v>
      </c>
      <c r="D640" s="11">
        <v>1.1444000000000001</v>
      </c>
      <c r="E640" s="3">
        <v>1.563185283593544</v>
      </c>
      <c r="F640" s="3">
        <v>0.7676633170710051</v>
      </c>
      <c r="G640" s="11">
        <v>42.06</v>
      </c>
      <c r="H640" s="18">
        <f t="shared" si="123"/>
        <v>505.99544433880061</v>
      </c>
      <c r="I640" s="2">
        <f t="shared" si="124"/>
        <v>1.5743171012379069</v>
      </c>
      <c r="J640" s="44">
        <f t="shared" si="125"/>
        <v>0.57329865342511432</v>
      </c>
      <c r="K640" s="45">
        <f t="shared" si="126"/>
        <v>4.7431257076556328E-2</v>
      </c>
      <c r="L640" s="45">
        <f t="shared" si="127"/>
        <v>0.5127487530165904</v>
      </c>
      <c r="M640" s="49">
        <f t="shared" si="128"/>
        <v>1.3118643331967654E-2</v>
      </c>
      <c r="N640" s="44">
        <f t="shared" si="117"/>
        <v>6.2101991921760677E-2</v>
      </c>
      <c r="O640" s="45">
        <f t="shared" si="118"/>
        <v>0.94274419119807507</v>
      </c>
      <c r="P640" s="51">
        <f t="shared" si="119"/>
        <v>1.8288561873227034E-2</v>
      </c>
      <c r="Q640" s="52">
        <f t="shared" si="129"/>
        <v>1.0231347449930628</v>
      </c>
      <c r="R640" s="18">
        <f t="shared" si="120"/>
        <v>52.173378231259989</v>
      </c>
      <c r="S640" s="2">
        <f t="shared" si="121"/>
        <v>24.045121805183037</v>
      </c>
      <c r="T640" s="18">
        <f t="shared" si="122"/>
        <v>5.7816788262608873E-2</v>
      </c>
    </row>
    <row r="641" spans="1:20">
      <c r="A641" s="11">
        <v>639</v>
      </c>
      <c r="B641" s="11">
        <v>0.1487</v>
      </c>
      <c r="C641" s="11">
        <v>2.7031999999999998</v>
      </c>
      <c r="D641" s="11">
        <v>1.1444000000000001</v>
      </c>
      <c r="E641" s="3">
        <v>1.6838903009606296</v>
      </c>
      <c r="F641" s="3">
        <v>0.74232864176894242</v>
      </c>
      <c r="G641" s="11">
        <v>40.780999999999999</v>
      </c>
      <c r="H641" s="18">
        <f t="shared" si="123"/>
        <v>528.4921575518581</v>
      </c>
      <c r="I641" s="2">
        <f t="shared" si="124"/>
        <v>1.8039244520032149</v>
      </c>
      <c r="J641" s="44">
        <f t="shared" si="125"/>
        <v>0.56500223507899738</v>
      </c>
      <c r="K641" s="45">
        <f t="shared" si="126"/>
        <v>4.5412215975305197E-2</v>
      </c>
      <c r="L641" s="45">
        <f t="shared" si="127"/>
        <v>0.50581468703141474</v>
      </c>
      <c r="M641" s="49">
        <f t="shared" si="128"/>
        <v>1.3775332072277447E-2</v>
      </c>
      <c r="N641" s="44">
        <f t="shared" si="117"/>
        <v>6.1039974661015524E-2</v>
      </c>
      <c r="O641" s="45">
        <f t="shared" si="118"/>
        <v>1.0087723423313564</v>
      </c>
      <c r="P641" s="51">
        <f t="shared" si="119"/>
        <v>1.9912536413286334E-2</v>
      </c>
      <c r="Q641" s="52">
        <f t="shared" si="129"/>
        <v>1.0897248534056583</v>
      </c>
      <c r="R641" s="18">
        <f t="shared" si="120"/>
        <v>52.469704184206421</v>
      </c>
      <c r="S641" s="2">
        <f t="shared" si="121"/>
        <v>28.662132326834609</v>
      </c>
      <c r="T641" s="18">
        <f t="shared" si="122"/>
        <v>8.2151782952097754E-2</v>
      </c>
    </row>
    <row r="642" spans="1:20">
      <c r="A642" s="11">
        <v>640</v>
      </c>
      <c r="B642" s="11">
        <v>0.1487</v>
      </c>
      <c r="C642" s="11">
        <v>2.7031999999999998</v>
      </c>
      <c r="D642" s="11">
        <v>1.1444000000000001</v>
      </c>
      <c r="E642" s="3">
        <v>1.789400457879299</v>
      </c>
      <c r="F642" s="3">
        <v>0.71851679709417582</v>
      </c>
      <c r="G642" s="11">
        <v>41.557000000000002</v>
      </c>
      <c r="H642" s="18">
        <f t="shared" si="123"/>
        <v>572.29323610804465</v>
      </c>
      <c r="I642" s="2">
        <f t="shared" si="124"/>
        <v>1.8460329967615559</v>
      </c>
      <c r="J642" s="44">
        <f t="shared" si="125"/>
        <v>0.55036149880538809</v>
      </c>
      <c r="K642" s="45">
        <f t="shared" si="126"/>
        <v>4.1936543166603113E-2</v>
      </c>
      <c r="L642" s="45">
        <f t="shared" si="127"/>
        <v>0.49336447526731175</v>
      </c>
      <c r="M642" s="49">
        <f t="shared" si="128"/>
        <v>1.5060480371473279E-2</v>
      </c>
      <c r="N642" s="44">
        <f t="shared" si="117"/>
        <v>5.7748710742925487E-2</v>
      </c>
      <c r="O642" s="45">
        <f t="shared" si="118"/>
        <v>1.0698958577806852</v>
      </c>
      <c r="P642" s="51">
        <f t="shared" si="119"/>
        <v>2.2524308396263557E-2</v>
      </c>
      <c r="Q642" s="52">
        <f t="shared" si="129"/>
        <v>1.1501688769198744</v>
      </c>
      <c r="R642" s="18">
        <f t="shared" si="120"/>
        <v>52.648149650160619</v>
      </c>
      <c r="S642" s="2">
        <f t="shared" si="121"/>
        <v>26.689004620546758</v>
      </c>
      <c r="T642" s="18">
        <f t="shared" si="122"/>
        <v>7.1230296763556619E-2</v>
      </c>
    </row>
    <row r="643" spans="1:20">
      <c r="A643" s="11">
        <v>641</v>
      </c>
      <c r="B643" s="31">
        <v>0.1487</v>
      </c>
      <c r="C643" s="14">
        <v>1.1708000000000001</v>
      </c>
      <c r="D643" s="14">
        <v>1.1444000000000001</v>
      </c>
      <c r="E643" s="3">
        <v>0.67355612038425183</v>
      </c>
      <c r="F643" s="3">
        <v>0.74232864176894242</v>
      </c>
      <c r="G643" s="14">
        <v>1.74</v>
      </c>
      <c r="H643" s="18">
        <f t="shared" si="123"/>
        <v>9.0196547817879207</v>
      </c>
      <c r="I643" s="2">
        <f t="shared" si="124"/>
        <v>6.7128835268404705</v>
      </c>
      <c r="J643" s="44">
        <f t="shared" si="125"/>
        <v>4.4695221541386054</v>
      </c>
      <c r="K643" s="45">
        <f t="shared" si="126"/>
        <v>2.6608557179438526</v>
      </c>
      <c r="L643" s="45">
        <f t="shared" si="127"/>
        <v>1.8085397440644631</v>
      </c>
      <c r="M643" s="49">
        <f t="shared" si="128"/>
        <v>1.2669213029025406E-4</v>
      </c>
      <c r="N643" s="44">
        <f t="shared" ref="N643:N706" si="130">24/H643*(2-F643)^$W$2</f>
        <v>3.5765390900156242</v>
      </c>
      <c r="O643" s="45">
        <f t="shared" ref="O643:O706" si="131">24/H643*0.15*H643^0.687*F643^(-(H643^$W$3))</f>
        <v>2.6982681132610105</v>
      </c>
      <c r="P643" s="51">
        <f t="shared" ref="P643:P706" si="132">0.42/(1+42500/H643^1.16)*EXP($W$4*(1-F643))</f>
        <v>1.8313617736725947E-4</v>
      </c>
      <c r="Q643" s="52">
        <f t="shared" si="129"/>
        <v>6.2749903394540016</v>
      </c>
      <c r="R643" s="18">
        <f t="shared" ref="R643:R706" si="133">SQRT(4*981*E643*(C643/D643-1)/(3*Q643))</f>
        <v>1.7996882180260665</v>
      </c>
      <c r="S643" s="2">
        <f t="shared" ref="S643:S706" si="134">ABS(R643-G643)/G643*100</f>
        <v>3.430357357819914</v>
      </c>
      <c r="T643" s="18">
        <f t="shared" ref="T643:T706" si="135">((R643-G643)/G643)^2</f>
        <v>1.1767351602349221E-3</v>
      </c>
    </row>
    <row r="644" spans="1:20">
      <c r="A644" s="11">
        <v>642</v>
      </c>
      <c r="B644" s="11">
        <v>0.1487</v>
      </c>
      <c r="C644" s="11">
        <v>1.1708000000000001</v>
      </c>
      <c r="D644" s="11">
        <v>1.1444000000000001</v>
      </c>
      <c r="E644" s="3">
        <v>0.88260820300687981</v>
      </c>
      <c r="F644" s="3">
        <v>0.78438846358908787</v>
      </c>
      <c r="G644" s="11">
        <v>1.998</v>
      </c>
      <c r="H644" s="18">
        <f t="shared" ref="H644:H707" si="136">D644*G644*E644/B644</f>
        <v>13.571577278998685</v>
      </c>
      <c r="I644" s="2">
        <f t="shared" ref="I644:I707" si="137">4*981*E644*(C644/D644-1)/(3*G644^2)</f>
        <v>6.6713052636871613</v>
      </c>
      <c r="J644" s="44">
        <f t="shared" ref="J644:J707" si="138">24/H644*(1+0.15*H644^0.687)+0.42/(1+42500/H644^1.16)</f>
        <v>3.3600412606224168</v>
      </c>
      <c r="K644" s="45">
        <f t="shared" ref="K644:K707" si="139">24/H644</f>
        <v>1.7684016755472307</v>
      </c>
      <c r="L644" s="45">
        <f t="shared" ref="L644:L707" si="140">24/H644*0.15*H644^0.687</f>
        <v>1.591436114744996</v>
      </c>
      <c r="M644" s="49">
        <f t="shared" ref="M644:M707" si="141">0.42/(1+42500/H644^1.16)</f>
        <v>2.0347033019005678E-4</v>
      </c>
      <c r="N644" s="44">
        <f t="shared" si="130"/>
        <v>2.2749205114082569</v>
      </c>
      <c r="O644" s="45">
        <f t="shared" si="131"/>
        <v>2.245831214097326</v>
      </c>
      <c r="P644" s="51">
        <f t="shared" si="132"/>
        <v>2.7695213508495664E-4</v>
      </c>
      <c r="Q644" s="52">
        <f t="shared" ref="Q644:Q707" si="142">N644+O644+P644</f>
        <v>4.5210286776406683</v>
      </c>
      <c r="R644" s="18">
        <f t="shared" si="133"/>
        <v>2.4270697626344022</v>
      </c>
      <c r="S644" s="2">
        <f t="shared" si="134"/>
        <v>21.474963094814925</v>
      </c>
      <c r="T644" s="18">
        <f t="shared" si="135"/>
        <v>4.6117403992366302E-2</v>
      </c>
    </row>
    <row r="645" spans="1:20">
      <c r="A645" s="11">
        <v>643</v>
      </c>
      <c r="B645" s="11">
        <v>0.1487</v>
      </c>
      <c r="C645" s="11">
        <v>1.1708000000000001</v>
      </c>
      <c r="D645" s="11">
        <v>1.1444000000000001</v>
      </c>
      <c r="E645" s="3">
        <v>1.0692036940575806</v>
      </c>
      <c r="F645" s="3">
        <v>0.80166469860390954</v>
      </c>
      <c r="G645" s="11">
        <v>2.7869999999999999</v>
      </c>
      <c r="H645" s="18">
        <f t="shared" si="136"/>
        <v>22.933181060829547</v>
      </c>
      <c r="I645" s="2">
        <f t="shared" si="137"/>
        <v>4.1535585313139745</v>
      </c>
      <c r="J645" s="44">
        <f t="shared" si="138"/>
        <v>2.3973382042932059</v>
      </c>
      <c r="K645" s="45">
        <f t="shared" si="139"/>
        <v>1.0465185765699381</v>
      </c>
      <c r="L645" s="45">
        <f t="shared" si="140"/>
        <v>1.3504458509779318</v>
      </c>
      <c r="M645" s="49">
        <f t="shared" si="141"/>
        <v>3.7377674533625743E-4</v>
      </c>
      <c r="N645" s="44">
        <f t="shared" si="130"/>
        <v>1.3216395229638869</v>
      </c>
      <c r="O645" s="45">
        <f t="shared" si="131"/>
        <v>1.8904376972728374</v>
      </c>
      <c r="P645" s="51">
        <f t="shared" si="132"/>
        <v>4.963484313048991E-4</v>
      </c>
      <c r="Q645" s="52">
        <f t="shared" si="142"/>
        <v>3.212573568668029</v>
      </c>
      <c r="R645" s="18">
        <f t="shared" si="133"/>
        <v>3.1689880039540888</v>
      </c>
      <c r="S645" s="2">
        <f t="shared" si="134"/>
        <v>13.706064009834549</v>
      </c>
      <c r="T645" s="18">
        <f t="shared" si="135"/>
        <v>1.8785619064168188E-2</v>
      </c>
    </row>
    <row r="646" spans="1:20">
      <c r="A646" s="11">
        <v>644</v>
      </c>
      <c r="B646" s="11">
        <v>0.1487</v>
      </c>
      <c r="C646" s="11">
        <v>1.1708000000000001</v>
      </c>
      <c r="D646" s="11">
        <v>1.1444000000000001</v>
      </c>
      <c r="E646" s="3">
        <v>1.2407009817988</v>
      </c>
      <c r="F646" s="3">
        <v>0.80599597700823467</v>
      </c>
      <c r="G646" s="11">
        <v>3.1739999999999999</v>
      </c>
      <c r="H646" s="18">
        <f t="shared" si="136"/>
        <v>30.306859032501112</v>
      </c>
      <c r="I646" s="2">
        <f t="shared" si="137"/>
        <v>3.7160975225950694</v>
      </c>
      <c r="J646" s="44">
        <f t="shared" si="138"/>
        <v>2.030015943241033</v>
      </c>
      <c r="K646" s="45">
        <f t="shared" si="139"/>
        <v>0.79189994496831129</v>
      </c>
      <c r="L646" s="45">
        <f t="shared" si="140"/>
        <v>1.2375996846030888</v>
      </c>
      <c r="M646" s="49">
        <f t="shared" si="141"/>
        <v>5.1631366963285406E-4</v>
      </c>
      <c r="N646" s="44">
        <f t="shared" si="130"/>
        <v>0.99542325386235664</v>
      </c>
      <c r="O646" s="45">
        <f t="shared" si="131"/>
        <v>1.7399218833495529</v>
      </c>
      <c r="P646" s="51">
        <f t="shared" si="132"/>
        <v>6.8139367345516856E-4</v>
      </c>
      <c r="Q646" s="52">
        <f t="shared" si="142"/>
        <v>2.7360265308853648</v>
      </c>
      <c r="R646" s="18">
        <f t="shared" si="133"/>
        <v>3.6990510214197543</v>
      </c>
      <c r="S646" s="2">
        <f t="shared" si="134"/>
        <v>16.542250202260693</v>
      </c>
      <c r="T646" s="18">
        <f t="shared" si="135"/>
        <v>2.7364604175419388E-2</v>
      </c>
    </row>
    <row r="647" spans="1:20">
      <c r="A647" s="11">
        <v>645</v>
      </c>
      <c r="B647" s="11">
        <v>0.1487</v>
      </c>
      <c r="C647" s="11">
        <v>1.1708000000000001</v>
      </c>
      <c r="D647" s="11">
        <v>1.1444000000000001</v>
      </c>
      <c r="E647" s="3">
        <v>1.4010531899288832</v>
      </c>
      <c r="F647" s="3">
        <v>0.80296737346360458</v>
      </c>
      <c r="G647" s="11">
        <v>2.6579999999999999</v>
      </c>
      <c r="H647" s="18">
        <f t="shared" si="136"/>
        <v>28.660019429281533</v>
      </c>
      <c r="I647" s="2">
        <f t="shared" si="137"/>
        <v>5.9838195974546071</v>
      </c>
      <c r="J647" s="44">
        <f t="shared" si="138"/>
        <v>2.0973201215322588</v>
      </c>
      <c r="K647" s="45">
        <f t="shared" si="139"/>
        <v>0.83740347975757279</v>
      </c>
      <c r="L647" s="45">
        <f t="shared" si="140"/>
        <v>1.2594326919149386</v>
      </c>
      <c r="M647" s="49">
        <f t="shared" si="141"/>
        <v>4.8394985974750578E-4</v>
      </c>
      <c r="N647" s="44">
        <f t="shared" si="130"/>
        <v>1.0560670327566717</v>
      </c>
      <c r="O647" s="45">
        <f t="shared" si="131"/>
        <v>1.7765777761993646</v>
      </c>
      <c r="P647" s="51">
        <f t="shared" si="132"/>
        <v>6.4145431250781971E-4</v>
      </c>
      <c r="Q647" s="52">
        <f t="shared" si="142"/>
        <v>2.8332862632685445</v>
      </c>
      <c r="R647" s="18">
        <f t="shared" si="133"/>
        <v>3.8627712866942061</v>
      </c>
      <c r="S647" s="2">
        <f t="shared" si="134"/>
        <v>45.326233509940039</v>
      </c>
      <c r="T647" s="18">
        <f t="shared" si="135"/>
        <v>0.20544674441976113</v>
      </c>
    </row>
    <row r="648" spans="1:20">
      <c r="A648" s="11">
        <v>646</v>
      </c>
      <c r="B648" s="14">
        <v>0.1487</v>
      </c>
      <c r="C648" s="14">
        <v>1.1708000000000001</v>
      </c>
      <c r="D648" s="14">
        <v>1.1444000000000001</v>
      </c>
      <c r="E648" s="3">
        <v>1.6257782104178669</v>
      </c>
      <c r="F648" s="3">
        <v>0.79083006370458353</v>
      </c>
      <c r="G648" s="14">
        <v>3.9620000000000002</v>
      </c>
      <c r="H648" s="18">
        <f t="shared" si="136"/>
        <v>49.572708768101847</v>
      </c>
      <c r="I648" s="2">
        <f t="shared" si="137"/>
        <v>3.1251162556541945</v>
      </c>
      <c r="J648" s="44">
        <f t="shared" si="138"/>
        <v>1.5459919748693896</v>
      </c>
      <c r="K648" s="45">
        <f t="shared" si="139"/>
        <v>0.48413735291873111</v>
      </c>
      <c r="L648" s="45">
        <f t="shared" si="140"/>
        <v>1.0609417772584246</v>
      </c>
      <c r="M648" s="49">
        <f t="shared" si="141"/>
        <v>9.1284469223397587E-4</v>
      </c>
      <c r="N648" s="44">
        <f t="shared" si="130"/>
        <v>0.61855348890379547</v>
      </c>
      <c r="O648" s="45">
        <f t="shared" si="131"/>
        <v>1.576318676572299</v>
      </c>
      <c r="P648" s="51">
        <f t="shared" si="132"/>
        <v>1.2311189717564405E-3</v>
      </c>
      <c r="Q648" s="52">
        <f t="shared" si="142"/>
        <v>2.196103284447851</v>
      </c>
      <c r="R648" s="18">
        <f t="shared" si="133"/>
        <v>4.7262988528528629</v>
      </c>
      <c r="S648" s="2">
        <f t="shared" si="134"/>
        <v>19.290733287553323</v>
      </c>
      <c r="T648" s="18">
        <f t="shared" si="135"/>
        <v>3.7213239077151787E-2</v>
      </c>
    </row>
    <row r="649" spans="1:20">
      <c r="A649" s="11">
        <v>647</v>
      </c>
      <c r="B649" s="11">
        <v>0.1487</v>
      </c>
      <c r="C649" s="11">
        <v>1.1708000000000001</v>
      </c>
      <c r="D649" s="11">
        <v>1.1444000000000001</v>
      </c>
      <c r="E649" s="3">
        <v>1.8358990451675217</v>
      </c>
      <c r="F649" s="3">
        <v>0.77403636943951859</v>
      </c>
      <c r="G649" s="11">
        <v>2.9119999999999999</v>
      </c>
      <c r="H649" s="18">
        <f t="shared" si="136"/>
        <v>41.144050770327105</v>
      </c>
      <c r="I649" s="2">
        <f t="shared" si="137"/>
        <v>6.5328077291935074</v>
      </c>
      <c r="J649" s="44">
        <f t="shared" si="138"/>
        <v>1.7087202473010219</v>
      </c>
      <c r="K649" s="45">
        <f t="shared" si="139"/>
        <v>0.58331641028667713</v>
      </c>
      <c r="L649" s="45">
        <f t="shared" si="140"/>
        <v>1.1246681465300441</v>
      </c>
      <c r="M649" s="49">
        <f t="shared" si="141"/>
        <v>7.3569048430079337E-4</v>
      </c>
      <c r="N649" s="44">
        <f t="shared" si="130"/>
        <v>0.75864793703498246</v>
      </c>
      <c r="O649" s="45">
        <f t="shared" si="131"/>
        <v>1.7142560148629729</v>
      </c>
      <c r="P649" s="51">
        <f t="shared" si="132"/>
        <v>1.016313846369903E-3</v>
      </c>
      <c r="Q649" s="52">
        <f t="shared" si="142"/>
        <v>2.4739202657443249</v>
      </c>
      <c r="R649" s="18">
        <f t="shared" si="133"/>
        <v>4.7320405737312434</v>
      </c>
      <c r="S649" s="2">
        <f t="shared" si="134"/>
        <v>62.501393328682816</v>
      </c>
      <c r="T649" s="18">
        <f t="shared" si="135"/>
        <v>0.3906424168026717</v>
      </c>
    </row>
    <row r="650" spans="1:20">
      <c r="A650" s="11">
        <v>648</v>
      </c>
      <c r="B650" s="11">
        <v>0.1487</v>
      </c>
      <c r="C650" s="11">
        <v>1.1708000000000001</v>
      </c>
      <c r="D650" s="11">
        <v>1.1444000000000001</v>
      </c>
      <c r="E650" s="3">
        <v>1.9694900436853928</v>
      </c>
      <c r="F650" s="3">
        <v>0.76161847317244424</v>
      </c>
      <c r="G650" s="11">
        <v>4.22</v>
      </c>
      <c r="H650" s="18">
        <f t="shared" si="136"/>
        <v>63.963632772648531</v>
      </c>
      <c r="I650" s="2">
        <f t="shared" si="137"/>
        <v>3.3370499662580415</v>
      </c>
      <c r="J650" s="44">
        <f t="shared" si="138"/>
        <v>1.3560316221091397</v>
      </c>
      <c r="K650" s="45">
        <f t="shared" si="139"/>
        <v>0.37521321037698524</v>
      </c>
      <c r="L650" s="45">
        <f t="shared" si="140"/>
        <v>0.97959246033972935</v>
      </c>
      <c r="M650" s="49">
        <f t="shared" si="141"/>
        <v>1.2259513924250561E-3</v>
      </c>
      <c r="N650" s="44">
        <f t="shared" si="130"/>
        <v>0.4943794160854762</v>
      </c>
      <c r="O650" s="45">
        <f t="shared" si="131"/>
        <v>1.5758265771255726</v>
      </c>
      <c r="P650" s="51">
        <f t="shared" si="132"/>
        <v>1.7239234570682461E-3</v>
      </c>
      <c r="Q650" s="52">
        <f t="shared" si="142"/>
        <v>2.0719299166681173</v>
      </c>
      <c r="R650" s="18">
        <f t="shared" si="133"/>
        <v>5.3555770900083228</v>
      </c>
      <c r="S650" s="2">
        <f t="shared" si="134"/>
        <v>26.90940971583704</v>
      </c>
      <c r="T650" s="18">
        <f t="shared" si="135"/>
        <v>7.2411633125478492E-2</v>
      </c>
    </row>
    <row r="651" spans="1:20">
      <c r="A651" s="11">
        <v>649</v>
      </c>
      <c r="B651" s="11">
        <v>0.1487</v>
      </c>
      <c r="C651" s="11">
        <v>1.5103</v>
      </c>
      <c r="D651" s="11">
        <v>1.1444000000000001</v>
      </c>
      <c r="E651" s="3">
        <v>0.67355612038425183</v>
      </c>
      <c r="F651" s="3">
        <v>0.74232864176894242</v>
      </c>
      <c r="G651" s="11">
        <v>10.112</v>
      </c>
      <c r="H651" s="18">
        <f t="shared" si="136"/>
        <v>52.417671927264053</v>
      </c>
      <c r="I651" s="2">
        <f t="shared" si="137"/>
        <v>2.7548120198955379</v>
      </c>
      <c r="J651" s="44">
        <f t="shared" si="138"/>
        <v>1.5014063964642137</v>
      </c>
      <c r="K651" s="45">
        <f t="shared" si="139"/>
        <v>0.4578608533645474</v>
      </c>
      <c r="L651" s="45">
        <f t="shared" si="140"/>
        <v>1.0425717953490583</v>
      </c>
      <c r="M651" s="49">
        <f t="shared" si="141"/>
        <v>9.7374775060792538E-4</v>
      </c>
      <c r="N651" s="44">
        <f t="shared" si="130"/>
        <v>0.6154250412012644</v>
      </c>
      <c r="O651" s="45">
        <f t="shared" si="131"/>
        <v>1.7301059336276363</v>
      </c>
      <c r="P651" s="51">
        <f t="shared" si="132"/>
        <v>1.407573148843177E-3</v>
      </c>
      <c r="Q651" s="52">
        <f t="shared" si="142"/>
        <v>2.3469385479777438</v>
      </c>
      <c r="R651" s="18">
        <f t="shared" si="133"/>
        <v>10.955499577708922</v>
      </c>
      <c r="S651" s="2">
        <f t="shared" si="134"/>
        <v>8.3415701909505735</v>
      </c>
      <c r="T651" s="18">
        <f t="shared" si="135"/>
        <v>6.9581793250555199E-3</v>
      </c>
    </row>
    <row r="652" spans="1:20">
      <c r="A652" s="11">
        <v>650</v>
      </c>
      <c r="B652" s="11">
        <v>0.1487</v>
      </c>
      <c r="C652" s="11">
        <v>1.5103</v>
      </c>
      <c r="D652" s="11">
        <v>1.1444000000000001</v>
      </c>
      <c r="E652" s="3">
        <v>0.88260820300687981</v>
      </c>
      <c r="F652" s="3">
        <v>0.78438846358908787</v>
      </c>
      <c r="G652" s="11">
        <v>14.398999999999999</v>
      </c>
      <c r="H652" s="18">
        <f t="shared" si="136"/>
        <v>97.806376997148163</v>
      </c>
      <c r="I652" s="2">
        <f t="shared" si="137"/>
        <v>1.7803098734542031</v>
      </c>
      <c r="J652" s="44">
        <f t="shared" si="138"/>
        <v>1.105050227724603</v>
      </c>
      <c r="K652" s="45">
        <f t="shared" si="139"/>
        <v>0.24538277295252223</v>
      </c>
      <c r="L652" s="45">
        <f t="shared" si="140"/>
        <v>0.85766477970181687</v>
      </c>
      <c r="M652" s="49">
        <f t="shared" si="141"/>
        <v>2.0026750702638874E-3</v>
      </c>
      <c r="N652" s="44">
        <f t="shared" si="130"/>
        <v>0.3156671422872212</v>
      </c>
      <c r="O652" s="45">
        <f t="shared" si="131"/>
        <v>1.3434675140571359</v>
      </c>
      <c r="P652" s="51">
        <f t="shared" si="132"/>
        <v>2.725926360236003E-3</v>
      </c>
      <c r="Q652" s="52">
        <f t="shared" si="142"/>
        <v>1.6618605827045931</v>
      </c>
      <c r="R652" s="18">
        <f t="shared" si="133"/>
        <v>14.903313541726895</v>
      </c>
      <c r="S652" s="2">
        <f t="shared" si="134"/>
        <v>3.5024205967559974</v>
      </c>
      <c r="T652" s="18">
        <f t="shared" si="135"/>
        <v>1.2266950036580635E-3</v>
      </c>
    </row>
    <row r="653" spans="1:20">
      <c r="A653" s="11">
        <v>651</v>
      </c>
      <c r="B653" s="11">
        <v>0.1487</v>
      </c>
      <c r="C653" s="11">
        <v>1.5103</v>
      </c>
      <c r="D653" s="11">
        <v>1.1444000000000001</v>
      </c>
      <c r="E653" s="3">
        <v>1.0692036940575806</v>
      </c>
      <c r="F653" s="3">
        <v>0.80166469860390954</v>
      </c>
      <c r="G653" s="11">
        <v>18.440999999999999</v>
      </c>
      <c r="H653" s="18">
        <f t="shared" si="136"/>
        <v>151.74409470497224</v>
      </c>
      <c r="I653" s="2">
        <f t="shared" si="137"/>
        <v>1.3148730353851457</v>
      </c>
      <c r="J653" s="44">
        <f t="shared" si="138"/>
        <v>0.90898948490694742</v>
      </c>
      <c r="K653" s="45">
        <f t="shared" si="139"/>
        <v>0.15816101474434238</v>
      </c>
      <c r="L653" s="45">
        <f t="shared" si="140"/>
        <v>0.74750569830713376</v>
      </c>
      <c r="M653" s="49">
        <f t="shared" si="141"/>
        <v>3.322771855471363E-3</v>
      </c>
      <c r="N653" s="44">
        <f t="shared" si="130"/>
        <v>0.19974021747737941</v>
      </c>
      <c r="O653" s="45">
        <f t="shared" si="131"/>
        <v>1.1529070426939125</v>
      </c>
      <c r="P653" s="51">
        <f t="shared" si="132"/>
        <v>4.4124002325601546E-3</v>
      </c>
      <c r="Q653" s="52">
        <f t="shared" si="142"/>
        <v>1.3570596604038521</v>
      </c>
      <c r="R653" s="18">
        <f t="shared" si="133"/>
        <v>18.15210131884357</v>
      </c>
      <c r="S653" s="2">
        <f t="shared" si="134"/>
        <v>1.5666107106796199</v>
      </c>
      <c r="T653" s="18">
        <f t="shared" si="135"/>
        <v>2.4542691188161035E-4</v>
      </c>
    </row>
    <row r="654" spans="1:20">
      <c r="A654" s="11">
        <v>652</v>
      </c>
      <c r="B654" s="11">
        <v>0.1487</v>
      </c>
      <c r="C654" s="11">
        <v>1.5103</v>
      </c>
      <c r="D654" s="11">
        <v>1.1444000000000001</v>
      </c>
      <c r="E654" s="3">
        <v>1.2407009817988</v>
      </c>
      <c r="F654" s="3">
        <v>0.80599597700823467</v>
      </c>
      <c r="G654" s="11">
        <v>21.638000000000002</v>
      </c>
      <c r="H654" s="18">
        <f t="shared" si="136"/>
        <v>206.60989784034629</v>
      </c>
      <c r="I654" s="2">
        <f t="shared" si="137"/>
        <v>1.1082179936319274</v>
      </c>
      <c r="J654" s="44">
        <f t="shared" si="138"/>
        <v>0.7995704252960778</v>
      </c>
      <c r="K654" s="45">
        <f t="shared" si="139"/>
        <v>0.1161609402592393</v>
      </c>
      <c r="L654" s="45">
        <f t="shared" si="140"/>
        <v>0.67867241790407773</v>
      </c>
      <c r="M654" s="49">
        <f t="shared" si="141"/>
        <v>4.7370671327608225E-3</v>
      </c>
      <c r="N654" s="44">
        <f t="shared" si="130"/>
        <v>0.14601503871703114</v>
      </c>
      <c r="O654" s="45">
        <f t="shared" si="131"/>
        <v>1.0543998687995586</v>
      </c>
      <c r="P654" s="51">
        <f t="shared" si="132"/>
        <v>6.251640746391441E-3</v>
      </c>
      <c r="Q654" s="52">
        <f t="shared" si="142"/>
        <v>1.2066665482629813</v>
      </c>
      <c r="R654" s="18">
        <f t="shared" si="133"/>
        <v>20.736529721100457</v>
      </c>
      <c r="S654" s="2">
        <f t="shared" si="134"/>
        <v>4.1661441856897348</v>
      </c>
      <c r="T654" s="18">
        <f t="shared" si="135"/>
        <v>1.7356757375956388E-3</v>
      </c>
    </row>
    <row r="655" spans="1:20">
      <c r="A655" s="11">
        <v>653</v>
      </c>
      <c r="B655" s="11">
        <v>0.1487</v>
      </c>
      <c r="C655" s="11">
        <v>1.5103</v>
      </c>
      <c r="D655" s="11">
        <v>1.1444000000000001</v>
      </c>
      <c r="E655" s="3">
        <v>1.4010531899288832</v>
      </c>
      <c r="F655" s="3">
        <v>0.80296737346360458</v>
      </c>
      <c r="G655" s="11">
        <v>24.448</v>
      </c>
      <c r="H655" s="18">
        <f t="shared" si="136"/>
        <v>263.61179646616813</v>
      </c>
      <c r="I655" s="2">
        <f t="shared" si="137"/>
        <v>0.9803028241844276</v>
      </c>
      <c r="J655" s="44">
        <f t="shared" si="138"/>
        <v>0.72614465372141546</v>
      </c>
      <c r="K655" s="45">
        <f t="shared" si="139"/>
        <v>9.1042966671941616E-2</v>
      </c>
      <c r="L655" s="45">
        <f t="shared" si="140"/>
        <v>0.6288405018313955</v>
      </c>
      <c r="M655" s="49">
        <f t="shared" si="141"/>
        <v>6.2611852180783174E-3</v>
      </c>
      <c r="N655" s="44">
        <f t="shared" si="130"/>
        <v>0.11481618836171603</v>
      </c>
      <c r="O655" s="45">
        <f t="shared" si="131"/>
        <v>0.99927879903916073</v>
      </c>
      <c r="P655" s="51">
        <f t="shared" si="132"/>
        <v>8.298926383906757E-3</v>
      </c>
      <c r="Q655" s="52">
        <f t="shared" si="142"/>
        <v>1.1223939137847836</v>
      </c>
      <c r="R655" s="18">
        <f t="shared" si="133"/>
        <v>22.848137951886496</v>
      </c>
      <c r="S655" s="2">
        <f t="shared" si="134"/>
        <v>6.5439383512496079</v>
      </c>
      <c r="T655" s="18">
        <f t="shared" si="135"/>
        <v>4.2823129144955435E-3</v>
      </c>
    </row>
    <row r="656" spans="1:20">
      <c r="A656" s="11">
        <v>654</v>
      </c>
      <c r="B656" s="11">
        <v>0.1487</v>
      </c>
      <c r="C656" s="11">
        <v>1.5103</v>
      </c>
      <c r="D656" s="11">
        <v>1.1444000000000001</v>
      </c>
      <c r="E656" s="3">
        <v>1.6257782104178669</v>
      </c>
      <c r="F656" s="3">
        <v>0.79083006370458353</v>
      </c>
      <c r="G656" s="11">
        <v>23.588000000000001</v>
      </c>
      <c r="H656" s="18">
        <f t="shared" si="136"/>
        <v>295.13403695658411</v>
      </c>
      <c r="I656" s="2">
        <f t="shared" si="137"/>
        <v>1.2220004468921111</v>
      </c>
      <c r="J656" s="44">
        <f t="shared" si="138"/>
        <v>0.69543872430644793</v>
      </c>
      <c r="K656" s="45">
        <f t="shared" si="139"/>
        <v>8.1318983901306291E-2</v>
      </c>
      <c r="L656" s="45">
        <f t="shared" si="140"/>
        <v>0.60699688225357484</v>
      </c>
      <c r="M656" s="49">
        <f t="shared" si="141"/>
        <v>7.1228581515669171E-3</v>
      </c>
      <c r="N656" s="44">
        <f t="shared" si="130"/>
        <v>0.10389642712552305</v>
      </c>
      <c r="O656" s="45">
        <f t="shared" si="131"/>
        <v>1.0036315812605752</v>
      </c>
      <c r="P656" s="51">
        <f t="shared" si="132"/>
        <v>9.6063283032995876E-3</v>
      </c>
      <c r="Q656" s="52">
        <f t="shared" si="142"/>
        <v>1.117134336689398</v>
      </c>
      <c r="R656" s="18">
        <f t="shared" si="133"/>
        <v>24.670281278833354</v>
      </c>
      <c r="S656" s="2">
        <f t="shared" si="134"/>
        <v>4.5882706411452983</v>
      </c>
      <c r="T656" s="18">
        <f t="shared" si="135"/>
        <v>2.1052227476395882E-3</v>
      </c>
    </row>
    <row r="657" spans="1:20">
      <c r="A657" s="11">
        <v>655</v>
      </c>
      <c r="B657" s="11">
        <v>0.1487</v>
      </c>
      <c r="C657" s="11">
        <v>1.5103</v>
      </c>
      <c r="D657" s="11">
        <v>1.1444000000000001</v>
      </c>
      <c r="E657" s="3">
        <v>1.8358990451675217</v>
      </c>
      <c r="F657" s="3">
        <v>0.77403636943951859</v>
      </c>
      <c r="G657" s="11">
        <v>23.228999999999999</v>
      </c>
      <c r="H657" s="18">
        <f t="shared" si="136"/>
        <v>328.20575389557985</v>
      </c>
      <c r="I657" s="2">
        <f t="shared" si="137"/>
        <v>1.4229186522719945</v>
      </c>
      <c r="J657" s="44">
        <f t="shared" si="138"/>
        <v>0.66831332937906263</v>
      </c>
      <c r="K657" s="45">
        <f t="shared" si="139"/>
        <v>7.3124860594722257E-2</v>
      </c>
      <c r="L657" s="45">
        <f t="shared" si="140"/>
        <v>0.58714956453904921</v>
      </c>
      <c r="M657" s="49">
        <f t="shared" si="141"/>
        <v>8.0389042452912399E-3</v>
      </c>
      <c r="N657" s="44">
        <f t="shared" si="130"/>
        <v>9.5104515590247879E-2</v>
      </c>
      <c r="O657" s="45">
        <f t="shared" si="131"/>
        <v>1.0245380865779501</v>
      </c>
      <c r="P657" s="51">
        <f t="shared" si="132"/>
        <v>1.1105281186144698E-2</v>
      </c>
      <c r="Q657" s="52">
        <f t="shared" si="142"/>
        <v>1.1307478833543427</v>
      </c>
      <c r="R657" s="18">
        <f t="shared" si="133"/>
        <v>26.057794718756782</v>
      </c>
      <c r="S657" s="2">
        <f t="shared" si="134"/>
        <v>12.177858361344796</v>
      </c>
      <c r="T657" s="18">
        <f t="shared" si="135"/>
        <v>1.4830023426897534E-2</v>
      </c>
    </row>
    <row r="658" spans="1:20">
      <c r="A658" s="11">
        <v>656</v>
      </c>
      <c r="B658" s="11">
        <v>0.1487</v>
      </c>
      <c r="C658" s="11">
        <v>1.5103</v>
      </c>
      <c r="D658" s="11">
        <v>1.1444000000000001</v>
      </c>
      <c r="E658" s="3">
        <v>1.9694900436853928</v>
      </c>
      <c r="F658" s="3">
        <v>0.76161847317244424</v>
      </c>
      <c r="G658" s="11">
        <v>22.484000000000002</v>
      </c>
      <c r="H658" s="18">
        <f t="shared" si="136"/>
        <v>340.7958102512394</v>
      </c>
      <c r="I658" s="2">
        <f t="shared" si="137"/>
        <v>1.6292920588536806</v>
      </c>
      <c r="J658" s="44">
        <f t="shared" si="138"/>
        <v>0.65908618702820343</v>
      </c>
      <c r="K658" s="45">
        <f t="shared" si="139"/>
        <v>7.0423400986963036E-2</v>
      </c>
      <c r="L658" s="45">
        <f t="shared" si="140"/>
        <v>0.58027224922600318</v>
      </c>
      <c r="M658" s="49">
        <f t="shared" si="141"/>
        <v>8.3905368152372949E-3</v>
      </c>
      <c r="N658" s="44">
        <f t="shared" si="130"/>
        <v>9.2789589747407419E-2</v>
      </c>
      <c r="O658" s="45">
        <f t="shared" si="131"/>
        <v>1.0519076086104711</v>
      </c>
      <c r="P658" s="51">
        <f t="shared" si="132"/>
        <v>1.1798708596896112E-2</v>
      </c>
      <c r="Q658" s="52">
        <f t="shared" si="142"/>
        <v>1.1564959069547744</v>
      </c>
      <c r="R658" s="18">
        <f t="shared" si="133"/>
        <v>26.6870762797552</v>
      </c>
      <c r="S658" s="2">
        <f t="shared" si="134"/>
        <v>18.693632270748967</v>
      </c>
      <c r="T658" s="18">
        <f t="shared" si="135"/>
        <v>3.4945188747398714E-2</v>
      </c>
    </row>
    <row r="659" spans="1:20">
      <c r="A659" s="11">
        <v>657</v>
      </c>
      <c r="B659" s="11">
        <v>0.1487</v>
      </c>
      <c r="C659" s="11">
        <v>2.7031999999999998</v>
      </c>
      <c r="D659" s="11">
        <v>1.1444000000000001</v>
      </c>
      <c r="E659" s="3">
        <v>0.67355612038425183</v>
      </c>
      <c r="F659" s="3">
        <v>0.74232864176894242</v>
      </c>
      <c r="G659" s="11">
        <v>28.132000000000001</v>
      </c>
      <c r="H659" s="18">
        <f t="shared" si="136"/>
        <v>145.82811972486078</v>
      </c>
      <c r="I659" s="2">
        <f t="shared" si="137"/>
        <v>1.5163269759238915</v>
      </c>
      <c r="J659" s="44">
        <f t="shared" si="138"/>
        <v>0.92461948513423364</v>
      </c>
      <c r="K659" s="45">
        <f t="shared" si="139"/>
        <v>0.16457731228573524</v>
      </c>
      <c r="L659" s="45">
        <f t="shared" si="140"/>
        <v>0.75686806529226924</v>
      </c>
      <c r="M659" s="49">
        <f t="shared" si="141"/>
        <v>3.1741075562292478E-3</v>
      </c>
      <c r="N659" s="44">
        <f t="shared" si="130"/>
        <v>0.22121349412154082</v>
      </c>
      <c r="O659" s="45">
        <f t="shared" si="131"/>
        <v>1.3530415975175127</v>
      </c>
      <c r="P659" s="51">
        <f t="shared" si="132"/>
        <v>4.5882401935195393E-3</v>
      </c>
      <c r="Q659" s="52">
        <f t="shared" si="142"/>
        <v>1.5788433318325732</v>
      </c>
      <c r="R659" s="18">
        <f t="shared" si="133"/>
        <v>27.569413090926027</v>
      </c>
      <c r="S659" s="2">
        <f t="shared" si="134"/>
        <v>1.9998112792335234</v>
      </c>
      <c r="T659" s="18">
        <f t="shared" si="135"/>
        <v>3.9992451525496214E-4</v>
      </c>
    </row>
    <row r="660" spans="1:20">
      <c r="A660" s="11">
        <v>658</v>
      </c>
      <c r="B660" s="11">
        <v>0.1487</v>
      </c>
      <c r="C660" s="11">
        <v>2.7031999999999998</v>
      </c>
      <c r="D660" s="11">
        <v>1.1444000000000001</v>
      </c>
      <c r="E660" s="3">
        <v>0.88260820300687981</v>
      </c>
      <c r="F660" s="3">
        <v>0.78438846358908787</v>
      </c>
      <c r="G660" s="11">
        <v>32.777000000000001</v>
      </c>
      <c r="H660" s="18">
        <f t="shared" si="136"/>
        <v>222.6404346715415</v>
      </c>
      <c r="I660" s="2">
        <f t="shared" si="137"/>
        <v>1.4636925057725114</v>
      </c>
      <c r="J660" s="44">
        <f t="shared" si="138"/>
        <v>0.77594093237699691</v>
      </c>
      <c r="K660" s="45">
        <f t="shared" si="139"/>
        <v>0.10779713054103081</v>
      </c>
      <c r="L660" s="45">
        <f t="shared" si="140"/>
        <v>0.6629830661910121</v>
      </c>
      <c r="M660" s="49">
        <f t="shared" si="141"/>
        <v>5.160735644953944E-3</v>
      </c>
      <c r="N660" s="44">
        <f t="shared" si="130"/>
        <v>0.13867319101179784</v>
      </c>
      <c r="O660" s="45">
        <f t="shared" si="131"/>
        <v>1.0942700564802064</v>
      </c>
      <c r="P660" s="51">
        <f t="shared" si="132"/>
        <v>7.024497154666149E-3</v>
      </c>
      <c r="Q660" s="52">
        <f t="shared" si="142"/>
        <v>1.2399677446466704</v>
      </c>
      <c r="R660" s="18">
        <f t="shared" si="133"/>
        <v>35.611390504676329</v>
      </c>
      <c r="S660" s="2">
        <f t="shared" si="134"/>
        <v>8.647498259988188</v>
      </c>
      <c r="T660" s="18">
        <f t="shared" si="135"/>
        <v>7.4779226156498728E-3</v>
      </c>
    </row>
    <row r="661" spans="1:20">
      <c r="A661" s="11">
        <v>659</v>
      </c>
      <c r="B661" s="11">
        <v>0.1487</v>
      </c>
      <c r="C661" s="11">
        <v>2.7031999999999998</v>
      </c>
      <c r="D661" s="11">
        <v>1.1444000000000001</v>
      </c>
      <c r="E661" s="3">
        <v>1.0692036940575806</v>
      </c>
      <c r="F661" s="3">
        <v>0.80166469860390954</v>
      </c>
      <c r="G661" s="11">
        <v>40.375</v>
      </c>
      <c r="H661" s="18">
        <f t="shared" si="136"/>
        <v>332.23078052780517</v>
      </c>
      <c r="I661" s="2">
        <f t="shared" si="137"/>
        <v>1.168572526924895</v>
      </c>
      <c r="J661" s="44">
        <f t="shared" si="138"/>
        <v>0.66530383597163223</v>
      </c>
      <c r="K661" s="45">
        <f t="shared" si="139"/>
        <v>7.223894174366359E-2</v>
      </c>
      <c r="L661" s="45">
        <f t="shared" si="140"/>
        <v>0.58491373893645127</v>
      </c>
      <c r="M661" s="49">
        <f t="shared" si="141"/>
        <v>8.1511552915173018E-3</v>
      </c>
      <c r="N661" s="44">
        <f t="shared" si="130"/>
        <v>9.1229952953569116E-2</v>
      </c>
      <c r="O661" s="45">
        <f t="shared" si="131"/>
        <v>0.94646938169441108</v>
      </c>
      <c r="P661" s="51">
        <f t="shared" si="132"/>
        <v>1.0824143536879325E-2</v>
      </c>
      <c r="Q661" s="52">
        <f t="shared" si="142"/>
        <v>1.0485234781848594</v>
      </c>
      <c r="R661" s="18">
        <f t="shared" si="133"/>
        <v>42.623714237854493</v>
      </c>
      <c r="S661" s="2">
        <f t="shared" si="134"/>
        <v>5.5695708677510662</v>
      </c>
      <c r="T661" s="18">
        <f t="shared" si="135"/>
        <v>3.1020119650901363E-3</v>
      </c>
    </row>
    <row r="662" spans="1:20">
      <c r="A662" s="11">
        <v>660</v>
      </c>
      <c r="B662" s="11">
        <v>0.1487</v>
      </c>
      <c r="C662" s="11">
        <v>2.7031999999999998</v>
      </c>
      <c r="D662" s="11">
        <v>1.1444000000000001</v>
      </c>
      <c r="E662" s="3">
        <v>1.2407009817988</v>
      </c>
      <c r="F662" s="3">
        <v>0.80599597700823467</v>
      </c>
      <c r="G662" s="11">
        <v>43.198999999999998</v>
      </c>
      <c r="H662" s="18">
        <f t="shared" si="136"/>
        <v>412.48456312067282</v>
      </c>
      <c r="I662" s="2">
        <f t="shared" si="137"/>
        <v>1.1845135434300345</v>
      </c>
      <c r="J662" s="44">
        <f t="shared" si="138"/>
        <v>0.61521586076849466</v>
      </c>
      <c r="K662" s="45">
        <f t="shared" si="139"/>
        <v>5.8183995586227E-2</v>
      </c>
      <c r="L662" s="45">
        <f t="shared" si="140"/>
        <v>0.54661291744692597</v>
      </c>
      <c r="M662" s="49">
        <f t="shared" si="141"/>
        <v>1.0418947735341719E-2</v>
      </c>
      <c r="N662" s="44">
        <f t="shared" si="130"/>
        <v>7.3137651514135052E-2</v>
      </c>
      <c r="O662" s="45">
        <f t="shared" si="131"/>
        <v>0.88633709964004459</v>
      </c>
      <c r="P662" s="51">
        <f t="shared" si="132"/>
        <v>1.3750178406026372E-2</v>
      </c>
      <c r="Q662" s="52">
        <f t="shared" si="142"/>
        <v>0.97322492956020601</v>
      </c>
      <c r="R662" s="18">
        <f t="shared" si="133"/>
        <v>47.658140845574906</v>
      </c>
      <c r="S662" s="2">
        <f t="shared" si="134"/>
        <v>10.322324233373244</v>
      </c>
      <c r="T662" s="18">
        <f t="shared" si="135"/>
        <v>1.0655037757888453E-2</v>
      </c>
    </row>
    <row r="663" spans="1:20">
      <c r="A663" s="11">
        <v>661</v>
      </c>
      <c r="B663" s="11">
        <v>0.1487</v>
      </c>
      <c r="C663" s="11">
        <v>2.7031999999999998</v>
      </c>
      <c r="D663" s="11">
        <v>1.1444000000000001</v>
      </c>
      <c r="E663" s="3">
        <v>1.4010531899288832</v>
      </c>
      <c r="F663" s="3">
        <v>0.80296737346360458</v>
      </c>
      <c r="G663" s="11">
        <v>45.405999999999999</v>
      </c>
      <c r="H663" s="18">
        <f t="shared" si="136"/>
        <v>489.59249142436317</v>
      </c>
      <c r="I663" s="2">
        <f t="shared" si="137"/>
        <v>1.2107331277301421</v>
      </c>
      <c r="J663" s="44">
        <f t="shared" si="138"/>
        <v>0.57972675675117813</v>
      </c>
      <c r="K663" s="45">
        <f t="shared" si="139"/>
        <v>4.9020359626384805E-2</v>
      </c>
      <c r="L663" s="45">
        <f t="shared" si="140"/>
        <v>0.51806496623050124</v>
      </c>
      <c r="M663" s="49">
        <f t="shared" si="141"/>
        <v>1.2641430894292047E-2</v>
      </c>
      <c r="N663" s="44">
        <f t="shared" si="130"/>
        <v>6.1820600208501809E-2</v>
      </c>
      <c r="O663" s="45">
        <f t="shared" si="131"/>
        <v>0.85689764743067431</v>
      </c>
      <c r="P663" s="51">
        <f t="shared" si="132"/>
        <v>1.6755662182945823E-2</v>
      </c>
      <c r="Q663" s="52">
        <f t="shared" si="142"/>
        <v>0.93547390982212186</v>
      </c>
      <c r="R663" s="18">
        <f t="shared" si="133"/>
        <v>51.656100436308499</v>
      </c>
      <c r="S663" s="2">
        <f t="shared" si="134"/>
        <v>13.764921896464125</v>
      </c>
      <c r="T663" s="18">
        <f t="shared" si="135"/>
        <v>1.8947307481575752E-2</v>
      </c>
    </row>
    <row r="664" spans="1:20">
      <c r="A664" s="11">
        <v>662</v>
      </c>
      <c r="B664" s="11">
        <v>0.1487</v>
      </c>
      <c r="C664" s="11">
        <v>2.7031999999999998</v>
      </c>
      <c r="D664" s="11">
        <v>1.1444000000000001</v>
      </c>
      <c r="E664" s="3">
        <v>1.6257782104178669</v>
      </c>
      <c r="F664" s="3">
        <v>0.79083006370458353</v>
      </c>
      <c r="G664" s="11">
        <v>44.545999999999999</v>
      </c>
      <c r="H664" s="18">
        <f t="shared" si="136"/>
        <v>557.36140453908752</v>
      </c>
      <c r="I664" s="2">
        <f t="shared" si="137"/>
        <v>1.4597018724426978</v>
      </c>
      <c r="J664" s="44">
        <f t="shared" si="138"/>
        <v>0.55514548359303406</v>
      </c>
      <c r="K664" s="45">
        <f t="shared" si="139"/>
        <v>4.3060032152471887E-2</v>
      </c>
      <c r="L664" s="45">
        <f t="shared" si="140"/>
        <v>0.49746399539470088</v>
      </c>
      <c r="M664" s="49">
        <f t="shared" si="141"/>
        <v>1.4621456045861301E-2</v>
      </c>
      <c r="N664" s="44">
        <f t="shared" si="130"/>
        <v>5.5015240942774601E-2</v>
      </c>
      <c r="O664" s="45">
        <f t="shared" si="131"/>
        <v>0.86014294560856608</v>
      </c>
      <c r="P664" s="51">
        <f t="shared" si="132"/>
        <v>1.9719402529153218E-2</v>
      </c>
      <c r="Q664" s="52">
        <f t="shared" si="142"/>
        <v>0.9348775890804939</v>
      </c>
      <c r="R664" s="18">
        <f t="shared" si="133"/>
        <v>55.662591339703212</v>
      </c>
      <c r="S664" s="2">
        <f t="shared" si="134"/>
        <v>24.955307636383097</v>
      </c>
      <c r="T664" s="18">
        <f t="shared" si="135"/>
        <v>6.2276737922652044E-2</v>
      </c>
    </row>
    <row r="665" spans="1:20">
      <c r="A665" s="11">
        <v>663</v>
      </c>
      <c r="B665" s="11">
        <v>0.1487</v>
      </c>
      <c r="C665" s="11">
        <v>2.7031999999999998</v>
      </c>
      <c r="D665" s="11">
        <v>1.1444000000000001</v>
      </c>
      <c r="E665" s="3">
        <v>1.8358990451675217</v>
      </c>
      <c r="F665" s="3">
        <v>0.77403636943951859</v>
      </c>
      <c r="G665" s="11">
        <v>42.582000000000001</v>
      </c>
      <c r="H665" s="18">
        <f t="shared" si="136"/>
        <v>601.64696768615011</v>
      </c>
      <c r="I665" s="2">
        <f t="shared" si="137"/>
        <v>1.8039187668391212</v>
      </c>
      <c r="J665" s="44">
        <f t="shared" si="138"/>
        <v>0.54151704842556148</v>
      </c>
      <c r="K665" s="45">
        <f t="shared" si="139"/>
        <v>3.989050271839753E-2</v>
      </c>
      <c r="L665" s="45">
        <f t="shared" si="140"/>
        <v>0.48570048662240073</v>
      </c>
      <c r="M665" s="49">
        <f t="shared" si="141"/>
        <v>1.5926059084763154E-2</v>
      </c>
      <c r="N665" s="44">
        <f t="shared" si="130"/>
        <v>5.1880672411955014E-2</v>
      </c>
      <c r="O665" s="45">
        <f t="shared" si="131"/>
        <v>0.88838577010899966</v>
      </c>
      <c r="P665" s="51">
        <f t="shared" si="132"/>
        <v>2.2000929346439997E-2</v>
      </c>
      <c r="Q665" s="52">
        <f t="shared" si="142"/>
        <v>0.96226737186739475</v>
      </c>
      <c r="R665" s="18">
        <f t="shared" si="133"/>
        <v>58.302431032010098</v>
      </c>
      <c r="S665" s="2">
        <f t="shared" si="134"/>
        <v>36.918019426072277</v>
      </c>
      <c r="T665" s="18">
        <f t="shared" si="135"/>
        <v>0.13629401583438502</v>
      </c>
    </row>
    <row r="666" spans="1:20">
      <c r="A666" s="11">
        <v>664</v>
      </c>
      <c r="B666" s="11">
        <v>0.1487</v>
      </c>
      <c r="C666" s="11">
        <v>2.7031999999999998</v>
      </c>
      <c r="D666" s="11">
        <v>1.1444000000000001</v>
      </c>
      <c r="E666" s="3">
        <v>1.9694900436853928</v>
      </c>
      <c r="F666" s="3">
        <v>0.76161847317244424</v>
      </c>
      <c r="G666" s="11">
        <v>43.814999999999998</v>
      </c>
      <c r="H666" s="18">
        <f t="shared" si="136"/>
        <v>664.11530093213173</v>
      </c>
      <c r="I666" s="2">
        <f t="shared" si="137"/>
        <v>1.8277990597805289</v>
      </c>
      <c r="J666" s="44">
        <f t="shared" si="138"/>
        <v>0.52482874015538861</v>
      </c>
      <c r="K666" s="45">
        <f t="shared" si="139"/>
        <v>3.6138303042128894E-2</v>
      </c>
      <c r="L666" s="45">
        <f t="shared" si="140"/>
        <v>0.47091257693433131</v>
      </c>
      <c r="M666" s="49">
        <f t="shared" si="141"/>
        <v>1.7777860178928347E-2</v>
      </c>
      <c r="N666" s="44">
        <f t="shared" si="130"/>
        <v>4.7615682663031136E-2</v>
      </c>
      <c r="O666" s="45">
        <f t="shared" si="131"/>
        <v>0.90249824700230608</v>
      </c>
      <c r="P666" s="51">
        <f t="shared" si="132"/>
        <v>2.4999090802702927E-2</v>
      </c>
      <c r="Q666" s="52">
        <f t="shared" si="142"/>
        <v>0.97511302046804016</v>
      </c>
      <c r="R666" s="18">
        <f t="shared" si="133"/>
        <v>59.987334266066561</v>
      </c>
      <c r="S666" s="2">
        <f t="shared" si="134"/>
        <v>36.910497012590582</v>
      </c>
      <c r="T666" s="18">
        <f t="shared" si="135"/>
        <v>0.13623847897164582</v>
      </c>
    </row>
    <row r="667" spans="1:20">
      <c r="A667" s="11">
        <v>665</v>
      </c>
      <c r="B667" s="14">
        <v>21.292999999999999</v>
      </c>
      <c r="C667" s="2">
        <v>3.4933736604835817</v>
      </c>
      <c r="D667" s="14">
        <v>1.2589999999999999</v>
      </c>
      <c r="E667" s="3">
        <v>1.2041957294475965</v>
      </c>
      <c r="F667" s="3">
        <v>0.72340744910490862</v>
      </c>
      <c r="G667" s="32">
        <v>5.08</v>
      </c>
      <c r="H667" s="18">
        <f t="shared" si="136"/>
        <v>0.36170096795860529</v>
      </c>
      <c r="I667" s="2">
        <f t="shared" si="137"/>
        <v>108.31970663376444</v>
      </c>
      <c r="J667" s="44">
        <f t="shared" si="138"/>
        <v>71.302403105819764</v>
      </c>
      <c r="K667" s="45">
        <f t="shared" si="139"/>
        <v>66.353153920082036</v>
      </c>
      <c r="L667" s="45">
        <f t="shared" si="140"/>
        <v>4.9492461480520253</v>
      </c>
      <c r="M667" s="49">
        <f t="shared" si="141"/>
        <v>3.0376857061416182E-6</v>
      </c>
      <c r="N667" s="44">
        <f t="shared" si="130"/>
        <v>90.922013626688951</v>
      </c>
      <c r="O667" s="45">
        <f t="shared" si="131"/>
        <v>6.5651174335844127</v>
      </c>
      <c r="P667" s="51">
        <f t="shared" si="132"/>
        <v>4.5114711262658731E-6</v>
      </c>
      <c r="Q667" s="52">
        <f t="shared" si="142"/>
        <v>97.487135571744503</v>
      </c>
      <c r="R667" s="18">
        <f t="shared" si="133"/>
        <v>5.3548066605931099</v>
      </c>
      <c r="S667" s="2">
        <f t="shared" si="134"/>
        <v>5.4095799329352339</v>
      </c>
      <c r="T667" s="18">
        <f t="shared" si="135"/>
        <v>2.9263555050815567E-3</v>
      </c>
    </row>
    <row r="668" spans="1:20">
      <c r="A668" s="11">
        <v>666</v>
      </c>
      <c r="B668" s="14">
        <v>21.292999999999999</v>
      </c>
      <c r="C668" s="2">
        <v>3.0952264994585326</v>
      </c>
      <c r="D668" s="14">
        <v>1.2589999999999999</v>
      </c>
      <c r="E668" s="3">
        <v>1.1914413249123839</v>
      </c>
      <c r="F668" s="3">
        <v>0.88143534163334147</v>
      </c>
      <c r="G668" s="33">
        <v>4.9779999999999998</v>
      </c>
      <c r="H668" s="18">
        <f t="shared" si="136"/>
        <v>0.35068438446935762</v>
      </c>
      <c r="I668" s="2">
        <f t="shared" si="137"/>
        <v>91.721498075262005</v>
      </c>
      <c r="J668" s="44">
        <f t="shared" si="138"/>
        <v>73.435004467920791</v>
      </c>
      <c r="K668" s="45">
        <f t="shared" si="139"/>
        <v>68.437606756616475</v>
      </c>
      <c r="L668" s="45">
        <f t="shared" si="140"/>
        <v>4.9973947806783965</v>
      </c>
      <c r="M668" s="49">
        <f t="shared" si="141"/>
        <v>2.9306259180841571E-6</v>
      </c>
      <c r="N668" s="44">
        <f t="shared" si="130"/>
        <v>79.080175513168982</v>
      </c>
      <c r="O668" s="45">
        <f t="shared" si="131"/>
        <v>5.5766455582693091</v>
      </c>
      <c r="P668" s="51">
        <f t="shared" si="132"/>
        <v>3.4721134973698899E-6</v>
      </c>
      <c r="Q668" s="52">
        <f t="shared" si="142"/>
        <v>84.656824543551778</v>
      </c>
      <c r="R668" s="18">
        <f t="shared" si="133"/>
        <v>5.1815473942427293</v>
      </c>
      <c r="S668" s="2">
        <f t="shared" si="134"/>
        <v>4.0889392174111991</v>
      </c>
      <c r="T668" s="18">
        <f t="shared" si="135"/>
        <v>1.671942392368331E-3</v>
      </c>
    </row>
    <row r="669" spans="1:20">
      <c r="A669" s="11">
        <v>667</v>
      </c>
      <c r="B669" s="14">
        <v>21.292999999999999</v>
      </c>
      <c r="C669" s="2">
        <v>3.3331607663507081</v>
      </c>
      <c r="D669" s="14">
        <v>1.2589999999999999</v>
      </c>
      <c r="E669" s="3">
        <v>1.2771924139770683</v>
      </c>
      <c r="F669" s="3">
        <v>0.8556432720940057</v>
      </c>
      <c r="G669" s="33">
        <v>6.4009999999999998</v>
      </c>
      <c r="H669" s="18">
        <f t="shared" si="136"/>
        <v>0.48338484854697888</v>
      </c>
      <c r="I669" s="2">
        <f t="shared" si="137"/>
        <v>67.171509027494025</v>
      </c>
      <c r="J669" s="44">
        <f t="shared" si="138"/>
        <v>54.169680279772784</v>
      </c>
      <c r="K669" s="45">
        <f t="shared" si="139"/>
        <v>49.6498805706102</v>
      </c>
      <c r="L669" s="45">
        <f t="shared" si="140"/>
        <v>4.5197954567452294</v>
      </c>
      <c r="M669" s="49">
        <f t="shared" si="141"/>
        <v>4.252417356594463E-6</v>
      </c>
      <c r="N669" s="44">
        <f t="shared" si="130"/>
        <v>59.082987809087228</v>
      </c>
      <c r="O669" s="45">
        <f t="shared" si="131"/>
        <v>5.2064500721222045</v>
      </c>
      <c r="P669" s="51">
        <f t="shared" si="132"/>
        <v>5.2274193905253675E-6</v>
      </c>
      <c r="Q669" s="52">
        <f t="shared" si="142"/>
        <v>64.289443108628831</v>
      </c>
      <c r="R669" s="18">
        <f t="shared" si="133"/>
        <v>6.5429039933931179</v>
      </c>
      <c r="S669" s="2">
        <f t="shared" si="134"/>
        <v>2.216903505594721</v>
      </c>
      <c r="T669" s="18">
        <f t="shared" si="135"/>
        <v>4.9146611531181638E-4</v>
      </c>
    </row>
    <row r="670" spans="1:20">
      <c r="A670" s="11">
        <v>668</v>
      </c>
      <c r="B670" s="14">
        <v>21.292999999999999</v>
      </c>
      <c r="C670" s="2">
        <v>3.1621512280976249</v>
      </c>
      <c r="D670" s="14">
        <v>1.2589999999999999</v>
      </c>
      <c r="E670" s="3">
        <v>1.1751558567965563</v>
      </c>
      <c r="F670" s="3">
        <v>0.93126732136334522</v>
      </c>
      <c r="G670" s="33">
        <v>5.6130000000000004</v>
      </c>
      <c r="H670" s="18">
        <f t="shared" si="136"/>
        <v>0.3900132733136068</v>
      </c>
      <c r="I670" s="2">
        <f t="shared" si="137"/>
        <v>73.749774776155547</v>
      </c>
      <c r="J670" s="44">
        <f t="shared" si="138"/>
        <v>66.37023702089698</v>
      </c>
      <c r="K670" s="45">
        <f t="shared" si="139"/>
        <v>61.536367201281834</v>
      </c>
      <c r="L670" s="45">
        <f t="shared" si="140"/>
        <v>4.8338665044205715</v>
      </c>
      <c r="M670" s="49">
        <f t="shared" si="141"/>
        <v>3.3151945665387134E-6</v>
      </c>
      <c r="N670" s="44">
        <f t="shared" si="130"/>
        <v>67.04601639612028</v>
      </c>
      <c r="O670" s="45">
        <f t="shared" si="131"/>
        <v>5.1470038278877048</v>
      </c>
      <c r="P670" s="51">
        <f t="shared" si="132"/>
        <v>3.6575884804778745E-6</v>
      </c>
      <c r="Q670" s="52">
        <f t="shared" si="142"/>
        <v>72.19302388159646</v>
      </c>
      <c r="R670" s="18">
        <f t="shared" si="133"/>
        <v>5.673195828168855</v>
      </c>
      <c r="S670" s="2">
        <f t="shared" si="134"/>
        <v>1.0724359196304043</v>
      </c>
      <c r="T670" s="18">
        <f t="shared" si="135"/>
        <v>1.1501188017135111E-4</v>
      </c>
    </row>
    <row r="671" spans="1:20">
      <c r="A671" s="11">
        <v>669</v>
      </c>
      <c r="B671" s="14">
        <v>21.292999999999999</v>
      </c>
      <c r="C671" s="2">
        <v>2.7688370184674427</v>
      </c>
      <c r="D671" s="14">
        <v>1.2589999999999999</v>
      </c>
      <c r="E671" s="3">
        <v>1.6898620850773849</v>
      </c>
      <c r="F671" s="3">
        <v>0.77876829016196447</v>
      </c>
      <c r="G671" s="33">
        <v>8.5090000000000003</v>
      </c>
      <c r="H671" s="18">
        <f t="shared" si="136"/>
        <v>0.85019522522620794</v>
      </c>
      <c r="I671" s="2">
        <f t="shared" si="137"/>
        <v>36.610553746602505</v>
      </c>
      <c r="J671" s="44">
        <f t="shared" si="138"/>
        <v>32.016410533509088</v>
      </c>
      <c r="K671" s="45">
        <f t="shared" si="139"/>
        <v>28.228810616543299</v>
      </c>
      <c r="L671" s="45">
        <f t="shared" si="140"/>
        <v>3.7875917305548206</v>
      </c>
      <c r="M671" s="49">
        <f t="shared" si="141"/>
        <v>8.1864109625632734E-6</v>
      </c>
      <c r="N671" s="44">
        <f t="shared" si="130"/>
        <v>36.531044815672743</v>
      </c>
      <c r="O671" s="45">
        <f t="shared" si="131"/>
        <v>4.8374765608790664</v>
      </c>
      <c r="P671" s="51">
        <f t="shared" si="132"/>
        <v>1.1232787140232269E-5</v>
      </c>
      <c r="Q671" s="52">
        <f t="shared" si="142"/>
        <v>41.368532609338949</v>
      </c>
      <c r="R671" s="18">
        <f t="shared" si="133"/>
        <v>8.0047286490624181</v>
      </c>
      <c r="S671" s="2">
        <f t="shared" si="134"/>
        <v>5.9263291918860288</v>
      </c>
      <c r="T671" s="18">
        <f t="shared" si="135"/>
        <v>3.5121377690600511E-3</v>
      </c>
    </row>
    <row r="672" spans="1:20">
      <c r="A672" s="11">
        <v>670</v>
      </c>
      <c r="B672" s="14">
        <v>21.292999999999999</v>
      </c>
      <c r="C672" s="2">
        <v>3.6281217809803863</v>
      </c>
      <c r="D672" s="14">
        <v>1.2589999999999999</v>
      </c>
      <c r="E672" s="3">
        <v>1.2948299195742778</v>
      </c>
      <c r="F672" s="3">
        <v>0.6686350480619383</v>
      </c>
      <c r="G672" s="33">
        <v>5.944</v>
      </c>
      <c r="H672" s="18">
        <f t="shared" si="136"/>
        <v>0.4550723018745329</v>
      </c>
      <c r="I672" s="2">
        <f t="shared" si="137"/>
        <v>90.203735734814529</v>
      </c>
      <c r="J672" s="44">
        <f t="shared" si="138"/>
        <v>57.34486987783103</v>
      </c>
      <c r="K672" s="45">
        <f t="shared" si="139"/>
        <v>52.738872265218625</v>
      </c>
      <c r="L672" s="45">
        <f t="shared" si="140"/>
        <v>4.605993647737149</v>
      </c>
      <c r="M672" s="49">
        <f t="shared" si="141"/>
        <v>3.9648752543795251E-6</v>
      </c>
      <c r="N672" s="44">
        <f t="shared" si="130"/>
        <v>76.291143369388394</v>
      </c>
      <c r="O672" s="45">
        <f t="shared" si="131"/>
        <v>6.6165480757301616</v>
      </c>
      <c r="P672" s="51">
        <f t="shared" si="132"/>
        <v>6.3682599828950881E-6</v>
      </c>
      <c r="Q672" s="52">
        <f t="shared" si="142"/>
        <v>82.907697813378547</v>
      </c>
      <c r="R672" s="18">
        <f t="shared" si="133"/>
        <v>6.2000277717943089</v>
      </c>
      <c r="S672" s="2">
        <f t="shared" si="134"/>
        <v>4.3073312885987374</v>
      </c>
      <c r="T672" s="18">
        <f t="shared" si="135"/>
        <v>1.8553102829741656E-3</v>
      </c>
    </row>
    <row r="673" spans="1:20">
      <c r="A673" s="11">
        <v>671</v>
      </c>
      <c r="B673" s="14">
        <v>21.292999999999999</v>
      </c>
      <c r="C673" s="2">
        <v>3.3094327892516024</v>
      </c>
      <c r="D673" s="14">
        <v>1.2589999999999999</v>
      </c>
      <c r="E673" s="3">
        <v>1.3206158742221861</v>
      </c>
      <c r="F673" s="3">
        <v>0.83585416074288743</v>
      </c>
      <c r="G673" s="33">
        <v>6.375</v>
      </c>
      <c r="H673" s="18">
        <f t="shared" si="136"/>
        <v>0.49778932435502476</v>
      </c>
      <c r="I673" s="2">
        <f t="shared" si="137"/>
        <v>69.221927347209387</v>
      </c>
      <c r="J673" s="44">
        <f t="shared" si="138"/>
        <v>52.69161664342802</v>
      </c>
      <c r="K673" s="45">
        <f t="shared" si="139"/>
        <v>48.213167349653993</v>
      </c>
      <c r="L673" s="45">
        <f t="shared" si="140"/>
        <v>4.4784448940171204</v>
      </c>
      <c r="M673" s="49">
        <f t="shared" si="141"/>
        <v>4.3997569077632913E-6</v>
      </c>
      <c r="N673" s="44">
        <f t="shared" si="130"/>
        <v>58.656371885233298</v>
      </c>
      <c r="O673" s="45">
        <f t="shared" si="131"/>
        <v>5.2728774606630644</v>
      </c>
      <c r="P673" s="51">
        <f t="shared" si="132"/>
        <v>5.5637806004426678E-6</v>
      </c>
      <c r="Q673" s="52">
        <f t="shared" si="142"/>
        <v>63.929254909676963</v>
      </c>
      <c r="R673" s="18">
        <f t="shared" si="133"/>
        <v>6.6336447678426191</v>
      </c>
      <c r="S673" s="2">
        <f t="shared" si="134"/>
        <v>4.0571728289038296</v>
      </c>
      <c r="T673" s="18">
        <f t="shared" si="135"/>
        <v>1.6460651363595503E-3</v>
      </c>
    </row>
    <row r="674" spans="1:20">
      <c r="A674" s="11">
        <v>672</v>
      </c>
      <c r="B674" s="14">
        <v>21.292999999999999</v>
      </c>
      <c r="C674" s="2">
        <v>3.6218229576385008</v>
      </c>
      <c r="D674" s="14">
        <v>1.2589999999999999</v>
      </c>
      <c r="E674" s="3">
        <v>1.2792484194561813</v>
      </c>
      <c r="F674" s="3">
        <v>0.78747435305276692</v>
      </c>
      <c r="G674" s="33">
        <v>6.4260000000000002</v>
      </c>
      <c r="H674" s="18">
        <f t="shared" si="136"/>
        <v>0.48605396056791456</v>
      </c>
      <c r="I674" s="2">
        <f t="shared" si="137"/>
        <v>76.047797831475933</v>
      </c>
      <c r="J674" s="44">
        <f t="shared" si="138"/>
        <v>53.889250085584393</v>
      </c>
      <c r="K674" s="45">
        <f t="shared" si="139"/>
        <v>49.377233696353279</v>
      </c>
      <c r="L674" s="45">
        <f t="shared" si="140"/>
        <v>4.5120121095645027</v>
      </c>
      <c r="M674" s="49">
        <f t="shared" si="141"/>
        <v>4.2796666170174245E-6</v>
      </c>
      <c r="N674" s="44">
        <f t="shared" si="130"/>
        <v>63.312295443787356</v>
      </c>
      <c r="O674" s="45">
        <f t="shared" si="131"/>
        <v>5.6049581763453782</v>
      </c>
      <c r="P674" s="51">
        <f t="shared" si="132"/>
        <v>5.7995874660182692E-6</v>
      </c>
      <c r="Q674" s="52">
        <f t="shared" si="142"/>
        <v>68.91725941972021</v>
      </c>
      <c r="R674" s="18">
        <f t="shared" si="133"/>
        <v>6.750252882832247</v>
      </c>
      <c r="S674" s="2">
        <f t="shared" si="134"/>
        <v>5.0459521137915786</v>
      </c>
      <c r="T674" s="18">
        <f t="shared" si="135"/>
        <v>2.5461632734677699E-3</v>
      </c>
    </row>
    <row r="675" spans="1:20">
      <c r="A675" s="11">
        <v>673</v>
      </c>
      <c r="B675" s="14">
        <v>21.292999999999999</v>
      </c>
      <c r="C675" s="2">
        <v>2.9925351581350998</v>
      </c>
      <c r="D675" s="14">
        <v>1.2589999999999999</v>
      </c>
      <c r="E675" s="3">
        <v>1.4327096812113853</v>
      </c>
      <c r="F675" s="3">
        <v>0.85488998478370093</v>
      </c>
      <c r="G675" s="33">
        <v>6.452</v>
      </c>
      <c r="H675" s="18">
        <f t="shared" si="136"/>
        <v>0.54656451250356486</v>
      </c>
      <c r="I675" s="2">
        <f t="shared" si="137"/>
        <v>61.984648972449627</v>
      </c>
      <c r="J675" s="44">
        <f t="shared" si="138"/>
        <v>48.259963097082668</v>
      </c>
      <c r="K675" s="45">
        <f t="shared" si="139"/>
        <v>43.910644491108386</v>
      </c>
      <c r="L675" s="45">
        <f t="shared" si="140"/>
        <v>4.3493137023255874</v>
      </c>
      <c r="M675" s="49">
        <f t="shared" si="141"/>
        <v>4.9036486927655348E-6</v>
      </c>
      <c r="N675" s="44">
        <f t="shared" si="130"/>
        <v>52.297715272131839</v>
      </c>
      <c r="O675" s="45">
        <f t="shared" si="131"/>
        <v>5.0259231404372002</v>
      </c>
      <c r="P675" s="51">
        <f t="shared" si="132"/>
        <v>6.0344630682275595E-6</v>
      </c>
      <c r="Q675" s="52">
        <f t="shared" si="142"/>
        <v>57.323644447032109</v>
      </c>
      <c r="R675" s="18">
        <f t="shared" si="133"/>
        <v>6.7091814100290081</v>
      </c>
      <c r="S675" s="2">
        <f t="shared" si="134"/>
        <v>3.9860726910881619</v>
      </c>
      <c r="T675" s="18">
        <f t="shared" si="135"/>
        <v>1.5888775498638821E-3</v>
      </c>
    </row>
    <row r="676" spans="1:20">
      <c r="A676" s="11">
        <v>674</v>
      </c>
      <c r="B676" s="14">
        <v>21.292999999999999</v>
      </c>
      <c r="C676" s="2">
        <v>3.5265311746748327</v>
      </c>
      <c r="D676" s="14">
        <v>1.2589999999999999</v>
      </c>
      <c r="E676" s="3">
        <v>1.0652444500475449</v>
      </c>
      <c r="F676" s="3">
        <v>0.81456009126034967</v>
      </c>
      <c r="G676" s="33">
        <v>4.5720000000000001</v>
      </c>
      <c r="H676" s="18">
        <f t="shared" si="136"/>
        <v>0.28796809799710116</v>
      </c>
      <c r="I676" s="2">
        <f t="shared" si="137"/>
        <v>120.05275124114149</v>
      </c>
      <c r="J676" s="44">
        <f t="shared" si="138"/>
        <v>88.657866722189411</v>
      </c>
      <c r="K676" s="45">
        <f t="shared" si="139"/>
        <v>83.342565259578151</v>
      </c>
      <c r="L676" s="45">
        <f t="shared" si="140"/>
        <v>5.3152991307783424</v>
      </c>
      <c r="M676" s="49">
        <f t="shared" si="141"/>
        <v>2.3318329109643453E-6</v>
      </c>
      <c r="N676" s="44">
        <f t="shared" si="130"/>
        <v>103.79381513532365</v>
      </c>
      <c r="O676" s="45">
        <f t="shared" si="131"/>
        <v>6.3229288330369426</v>
      </c>
      <c r="P676" s="51">
        <f t="shared" si="132"/>
        <v>3.0399275560548034E-6</v>
      </c>
      <c r="Q676" s="52">
        <f t="shared" si="142"/>
        <v>110.11674700828816</v>
      </c>
      <c r="R676" s="18">
        <f t="shared" si="133"/>
        <v>4.7738150981705294</v>
      </c>
      <c r="S676" s="2">
        <f t="shared" si="134"/>
        <v>4.4141535032924182</v>
      </c>
      <c r="T676" s="18">
        <f t="shared" si="135"/>
        <v>1.9484751150628727E-3</v>
      </c>
    </row>
    <row r="677" spans="1:20">
      <c r="A677" s="11">
        <v>675</v>
      </c>
      <c r="B677" s="14">
        <v>21.292999999999999</v>
      </c>
      <c r="C677" s="2">
        <v>3.2480225718414877</v>
      </c>
      <c r="D677" s="14">
        <v>1.2589999999999999</v>
      </c>
      <c r="E677" s="3">
        <v>1.4717948674450485</v>
      </c>
      <c r="F677" s="3">
        <v>0.86015312853346171</v>
      </c>
      <c r="G677" s="33">
        <v>8.3309999999999995</v>
      </c>
      <c r="H677" s="18">
        <f t="shared" si="136"/>
        <v>0.72499213395115936</v>
      </c>
      <c r="I677" s="2">
        <f t="shared" si="137"/>
        <v>43.820238871644676</v>
      </c>
      <c r="J677" s="44">
        <f t="shared" si="138"/>
        <v>37.085052604853949</v>
      </c>
      <c r="K677" s="45">
        <f t="shared" si="139"/>
        <v>33.103807442987801</v>
      </c>
      <c r="L677" s="45">
        <f t="shared" si="140"/>
        <v>3.9812383566810068</v>
      </c>
      <c r="M677" s="49">
        <f t="shared" si="141"/>
        <v>6.8051851431341612E-6</v>
      </c>
      <c r="N677" s="44">
        <f t="shared" si="130"/>
        <v>39.19312991229922</v>
      </c>
      <c r="O677" s="45">
        <f t="shared" si="131"/>
        <v>4.5992066342478006</v>
      </c>
      <c r="P677" s="51">
        <f t="shared" si="132"/>
        <v>8.3117141972920071E-6</v>
      </c>
      <c r="Q677" s="52">
        <f t="shared" si="142"/>
        <v>43.792344858261217</v>
      </c>
      <c r="R677" s="18">
        <f t="shared" si="133"/>
        <v>8.3336528384468114</v>
      </c>
      <c r="S677" s="2">
        <f t="shared" si="134"/>
        <v>3.1842977395412989E-2</v>
      </c>
      <c r="T677" s="18">
        <f t="shared" si="135"/>
        <v>1.0139752094047827E-7</v>
      </c>
    </row>
    <row r="678" spans="1:20">
      <c r="A678" s="11">
        <v>676</v>
      </c>
      <c r="B678" s="14">
        <v>21.292999999999999</v>
      </c>
      <c r="C678" s="2">
        <v>2.8625676231785295</v>
      </c>
      <c r="D678" s="14">
        <v>1.2589999999999999</v>
      </c>
      <c r="E678" s="3">
        <v>1.2602468652100787</v>
      </c>
      <c r="F678" s="3">
        <v>0.89950756649859309</v>
      </c>
      <c r="G678" s="33">
        <v>5.2320000000000002</v>
      </c>
      <c r="H678" s="18">
        <f t="shared" si="136"/>
        <v>0.38986319461151203</v>
      </c>
      <c r="I678" s="2">
        <f t="shared" si="137"/>
        <v>76.698955223579787</v>
      </c>
      <c r="J678" s="44">
        <f t="shared" si="138"/>
        <v>66.394507936347964</v>
      </c>
      <c r="K678" s="45">
        <f t="shared" si="139"/>
        <v>61.560055762420305</v>
      </c>
      <c r="L678" s="45">
        <f t="shared" si="140"/>
        <v>4.8344488602128326</v>
      </c>
      <c r="M678" s="49">
        <f t="shared" si="141"/>
        <v>3.3137148112830473E-6</v>
      </c>
      <c r="N678" s="44">
        <f t="shared" si="130"/>
        <v>69.654040338750434</v>
      </c>
      <c r="O678" s="45">
        <f t="shared" si="131"/>
        <v>5.3074752740835871</v>
      </c>
      <c r="P678" s="51">
        <f t="shared" si="132"/>
        <v>3.8258246525154E-6</v>
      </c>
      <c r="Q678" s="52">
        <f t="shared" si="142"/>
        <v>74.961519438658669</v>
      </c>
      <c r="R678" s="18">
        <f t="shared" si="133"/>
        <v>5.2922855501883221</v>
      </c>
      <c r="S678" s="2">
        <f t="shared" si="134"/>
        <v>1.1522467543639514</v>
      </c>
      <c r="T678" s="18">
        <f t="shared" si="135"/>
        <v>1.3276725829422601E-4</v>
      </c>
    </row>
    <row r="679" spans="1:20">
      <c r="A679" s="11">
        <v>677</v>
      </c>
      <c r="B679" s="14">
        <v>21.292999999999999</v>
      </c>
      <c r="C679" s="2">
        <v>2.9258984932930181</v>
      </c>
      <c r="D679" s="14">
        <v>1.2589999999999999</v>
      </c>
      <c r="E679" s="3">
        <v>1.0279338037184398</v>
      </c>
      <c r="F679" s="3">
        <v>0.83789968657304581</v>
      </c>
      <c r="G679" s="33">
        <v>3.5310000000000001</v>
      </c>
      <c r="H679" s="18">
        <f t="shared" si="136"/>
        <v>0.21461088313110563</v>
      </c>
      <c r="I679" s="2">
        <f t="shared" si="137"/>
        <v>142.77786413377672</v>
      </c>
      <c r="J679" s="44">
        <f t="shared" si="138"/>
        <v>117.65798168832796</v>
      </c>
      <c r="K679" s="45">
        <f t="shared" si="139"/>
        <v>111.83030259159047</v>
      </c>
      <c r="L679" s="45">
        <f t="shared" si="140"/>
        <v>5.8276774387751571</v>
      </c>
      <c r="M679" s="49">
        <f t="shared" si="141"/>
        <v>1.6579623584380862E-6</v>
      </c>
      <c r="N679" s="44">
        <f t="shared" si="130"/>
        <v>135.7449768068328</v>
      </c>
      <c r="O679" s="45">
        <f t="shared" si="131"/>
        <v>6.7296247021586133</v>
      </c>
      <c r="P679" s="51">
        <f t="shared" si="132"/>
        <v>2.0904781122633704E-6</v>
      </c>
      <c r="Q679" s="52">
        <f t="shared" si="142"/>
        <v>142.47460359946953</v>
      </c>
      <c r="R679" s="18">
        <f t="shared" si="133"/>
        <v>3.5347559105714574</v>
      </c>
      <c r="S679" s="2">
        <f t="shared" si="134"/>
        <v>0.10636959987134803</v>
      </c>
      <c r="T679" s="18">
        <f t="shared" si="135"/>
        <v>1.1314491776790683E-6</v>
      </c>
    </row>
    <row r="680" spans="1:20">
      <c r="A680" s="11">
        <v>678</v>
      </c>
      <c r="B680" s="14">
        <v>21.292999999999999</v>
      </c>
      <c r="C680" s="2">
        <v>3.5019811872542288</v>
      </c>
      <c r="D680" s="14">
        <v>1.2589999999999999</v>
      </c>
      <c r="E680" s="3">
        <v>0.67820533107973413</v>
      </c>
      <c r="F680" s="3">
        <v>0.85499695924786057</v>
      </c>
      <c r="G680" s="33">
        <v>1.9810000000000001</v>
      </c>
      <c r="H680" s="18">
        <f t="shared" si="136"/>
        <v>7.9439143095571874E-2</v>
      </c>
      <c r="I680" s="2">
        <f t="shared" si="137"/>
        <v>402.71693516465837</v>
      </c>
      <c r="J680" s="44">
        <f t="shared" si="138"/>
        <v>310.07217475551215</v>
      </c>
      <c r="K680" s="45">
        <f t="shared" si="139"/>
        <v>302.11806251643486</v>
      </c>
      <c r="L680" s="45">
        <f t="shared" si="140"/>
        <v>7.9541117155975103</v>
      </c>
      <c r="M680" s="49">
        <f t="shared" si="141"/>
        <v>5.2347976404964176E-7</v>
      </c>
      <c r="N680" s="44">
        <f t="shared" si="130"/>
        <v>359.78019805493432</v>
      </c>
      <c r="O680" s="45">
        <f t="shared" si="131"/>
        <v>8.892969776077182</v>
      </c>
      <c r="P680" s="51">
        <f t="shared" si="132"/>
        <v>6.4409918146256003E-7</v>
      </c>
      <c r="Q680" s="52">
        <f t="shared" si="142"/>
        <v>368.67316847511069</v>
      </c>
      <c r="R680" s="18">
        <f t="shared" si="133"/>
        <v>2.0704448003556313</v>
      </c>
      <c r="S680" s="2">
        <f t="shared" si="134"/>
        <v>4.5151337887749206</v>
      </c>
      <c r="T680" s="18">
        <f t="shared" si="135"/>
        <v>2.0386433130536973E-3</v>
      </c>
    </row>
    <row r="681" spans="1:20">
      <c r="A681" s="11">
        <v>679</v>
      </c>
      <c r="B681" s="14">
        <v>21.292999999999999</v>
      </c>
      <c r="C681" s="2">
        <v>2.9253539111583424</v>
      </c>
      <c r="D681" s="14">
        <v>1.2589999999999999</v>
      </c>
      <c r="E681" s="3">
        <v>0.74525358453028445</v>
      </c>
      <c r="F681" s="3">
        <v>0.96673222413273885</v>
      </c>
      <c r="G681" s="33">
        <v>2.1339999999999999</v>
      </c>
      <c r="H681" s="18">
        <f t="shared" si="136"/>
        <v>9.4034531399005417E-2</v>
      </c>
      <c r="I681" s="2">
        <f t="shared" si="137"/>
        <v>283.31169503869228</v>
      </c>
      <c r="J681" s="44">
        <f t="shared" si="138"/>
        <v>262.77046607492048</v>
      </c>
      <c r="K681" s="45">
        <f t="shared" si="139"/>
        <v>255.2253905340761</v>
      </c>
      <c r="L681" s="45">
        <f t="shared" si="140"/>
        <v>7.5450749042349807</v>
      </c>
      <c r="M681" s="49">
        <f t="shared" si="141"/>
        <v>6.366093972169917E-7</v>
      </c>
      <c r="N681" s="44">
        <f t="shared" si="130"/>
        <v>266.23092385414134</v>
      </c>
      <c r="O681" s="45">
        <f t="shared" si="131"/>
        <v>7.7333518381880166</v>
      </c>
      <c r="P681" s="51">
        <f t="shared" si="132"/>
        <v>6.6762670721390586E-7</v>
      </c>
      <c r="Q681" s="52">
        <f t="shared" si="142"/>
        <v>273.96427635995605</v>
      </c>
      <c r="R681" s="18">
        <f t="shared" si="133"/>
        <v>2.1700997555250079</v>
      </c>
      <c r="S681" s="2">
        <f t="shared" si="134"/>
        <v>1.691647400422118</v>
      </c>
      <c r="T681" s="18">
        <f t="shared" si="135"/>
        <v>2.8616709273549093E-4</v>
      </c>
    </row>
    <row r="682" spans="1:20">
      <c r="A682" s="11">
        <v>680</v>
      </c>
      <c r="B682" s="14">
        <v>21.292999999999999</v>
      </c>
      <c r="C682" s="2">
        <v>3.3971277390500849</v>
      </c>
      <c r="D682" s="14">
        <v>1.2589999999999999</v>
      </c>
      <c r="E682" s="3">
        <v>0.78608181137307509</v>
      </c>
      <c r="F682" s="3">
        <v>0.81059190241570811</v>
      </c>
      <c r="G682" s="33">
        <v>2.7429999999999999</v>
      </c>
      <c r="H682" s="18">
        <f t="shared" si="136"/>
        <v>0.12749185236569754</v>
      </c>
      <c r="I682" s="2">
        <f t="shared" si="137"/>
        <v>232.07683555949259</v>
      </c>
      <c r="J682" s="44">
        <f t="shared" si="138"/>
        <v>195.10673045034747</v>
      </c>
      <c r="K682" s="45">
        <f t="shared" si="139"/>
        <v>188.247323689034</v>
      </c>
      <c r="L682" s="45">
        <f t="shared" si="140"/>
        <v>6.8594058551239234</v>
      </c>
      <c r="M682" s="49">
        <f t="shared" si="141"/>
        <v>9.0618953702957845E-7</v>
      </c>
      <c r="N682" s="44">
        <f t="shared" si="130"/>
        <v>235.45377607011437</v>
      </c>
      <c r="O682" s="45">
        <f t="shared" si="131"/>
        <v>8.0443046784071921</v>
      </c>
      <c r="P682" s="51">
        <f t="shared" si="132"/>
        <v>1.1880897755690365E-6</v>
      </c>
      <c r="Q682" s="52">
        <f t="shared" si="142"/>
        <v>243.49808193661136</v>
      </c>
      <c r="R682" s="18">
        <f t="shared" si="133"/>
        <v>2.6778973924281915</v>
      </c>
      <c r="S682" s="2">
        <f t="shared" si="134"/>
        <v>2.3734089526725635</v>
      </c>
      <c r="T682" s="18">
        <f t="shared" si="135"/>
        <v>5.6330700566262746E-4</v>
      </c>
    </row>
    <row r="683" spans="1:20">
      <c r="A683" s="11">
        <v>681</v>
      </c>
      <c r="B683" s="14">
        <v>21.292999999999999</v>
      </c>
      <c r="C683" s="2">
        <v>3.270975379956266</v>
      </c>
      <c r="D683" s="14">
        <v>1.2589999999999999</v>
      </c>
      <c r="E683" s="3">
        <v>1.1319447545947297</v>
      </c>
      <c r="F683" s="3">
        <v>0.81270417933334826</v>
      </c>
      <c r="G683" s="33">
        <v>4.2670000000000003</v>
      </c>
      <c r="H683" s="18">
        <f t="shared" si="136"/>
        <v>0.28558589251070027</v>
      </c>
      <c r="I683" s="2">
        <f t="shared" si="137"/>
        <v>129.95249483583424</v>
      </c>
      <c r="J683" s="44">
        <f t="shared" si="138"/>
        <v>89.366904039548871</v>
      </c>
      <c r="K683" s="45">
        <f t="shared" si="139"/>
        <v>84.037764572354618</v>
      </c>
      <c r="L683" s="45">
        <f t="shared" si="140"/>
        <v>5.3291371577227835</v>
      </c>
      <c r="M683" s="49">
        <f t="shared" si="141"/>
        <v>2.3094714748047056E-6</v>
      </c>
      <c r="N683" s="44">
        <f t="shared" si="130"/>
        <v>104.8710274521129</v>
      </c>
      <c r="O683" s="45">
        <f t="shared" si="131"/>
        <v>6.3504003365629114</v>
      </c>
      <c r="P683" s="51">
        <f t="shared" si="132"/>
        <v>3.018776820819321E-6</v>
      </c>
      <c r="Q683" s="52">
        <f t="shared" si="142"/>
        <v>111.22143080745263</v>
      </c>
      <c r="R683" s="18">
        <f t="shared" si="133"/>
        <v>4.6123336362925587</v>
      </c>
      <c r="S683" s="2">
        <f t="shared" si="134"/>
        <v>8.0931248252298644</v>
      </c>
      <c r="T683" s="18">
        <f t="shared" si="135"/>
        <v>6.5498669436751915E-3</v>
      </c>
    </row>
    <row r="684" spans="1:20">
      <c r="A684" s="11">
        <v>682</v>
      </c>
      <c r="B684" s="14">
        <v>21.292999999999999</v>
      </c>
      <c r="C684" s="2">
        <v>3.3547011710509609</v>
      </c>
      <c r="D684" s="14">
        <v>1.2589999999999999</v>
      </c>
      <c r="E684" s="3">
        <v>1.0106057863076259</v>
      </c>
      <c r="F684" s="3">
        <v>0.80671330448840961</v>
      </c>
      <c r="G684" s="33">
        <v>4.3940000000000001</v>
      </c>
      <c r="H684" s="18">
        <f t="shared" si="136"/>
        <v>0.26256129703282566</v>
      </c>
      <c r="I684" s="2">
        <f t="shared" si="137"/>
        <v>113.9654068586794</v>
      </c>
      <c r="J684" s="44">
        <f t="shared" si="138"/>
        <v>96.878437587454485</v>
      </c>
      <c r="K684" s="45">
        <f t="shared" si="139"/>
        <v>91.407226697998439</v>
      </c>
      <c r="L684" s="45">
        <f t="shared" si="140"/>
        <v>5.4712087945438759</v>
      </c>
      <c r="M684" s="49">
        <f t="shared" si="141"/>
        <v>2.0949121553439612E-6</v>
      </c>
      <c r="N684" s="44">
        <f t="shared" si="130"/>
        <v>114.81042449535651</v>
      </c>
      <c r="O684" s="45">
        <f t="shared" si="131"/>
        <v>6.5472775102550358</v>
      </c>
      <c r="P684" s="51">
        <f t="shared" si="132"/>
        <v>2.7618799701374215E-6</v>
      </c>
      <c r="Q684" s="52">
        <f t="shared" si="142"/>
        <v>121.35770476749151</v>
      </c>
      <c r="R684" s="18">
        <f t="shared" si="133"/>
        <v>4.2580709951886648</v>
      </c>
      <c r="S684" s="2">
        <f t="shared" si="134"/>
        <v>3.0935139920649819</v>
      </c>
      <c r="T684" s="18">
        <f t="shared" si="135"/>
        <v>9.5698288191018203E-4</v>
      </c>
    </row>
    <row r="685" spans="1:20">
      <c r="A685" s="11">
        <v>683</v>
      </c>
      <c r="B685" s="14">
        <v>21.292999999999999</v>
      </c>
      <c r="C685" s="2">
        <v>3.8047313013402078</v>
      </c>
      <c r="D685" s="14">
        <v>1.2589999999999999</v>
      </c>
      <c r="E685" s="3">
        <v>0.84359925720369411</v>
      </c>
      <c r="F685" s="3">
        <v>0.6996547418710608</v>
      </c>
      <c r="G685" s="33">
        <v>2.8959999999999999</v>
      </c>
      <c r="H685" s="18">
        <f t="shared" si="136"/>
        <v>0.1444520209513516</v>
      </c>
      <c r="I685" s="2">
        <f t="shared" si="137"/>
        <v>266.03185945998848</v>
      </c>
      <c r="J685" s="44">
        <f t="shared" si="138"/>
        <v>172.74156317610996</v>
      </c>
      <c r="K685" s="45">
        <f t="shared" si="139"/>
        <v>166.14513138644628</v>
      </c>
      <c r="L685" s="45">
        <f t="shared" si="140"/>
        <v>6.5964307422006945</v>
      </c>
      <c r="M685" s="49">
        <f t="shared" si="141"/>
        <v>1.0474629707181722E-6</v>
      </c>
      <c r="N685" s="44">
        <f t="shared" si="130"/>
        <v>233.14350140069297</v>
      </c>
      <c r="O685" s="45">
        <f t="shared" si="131"/>
        <v>8.6895971410841852</v>
      </c>
      <c r="P685" s="51">
        <f t="shared" si="132"/>
        <v>1.6094053149462101E-6</v>
      </c>
      <c r="Q685" s="52">
        <f t="shared" si="142"/>
        <v>241.83310015118246</v>
      </c>
      <c r="R685" s="18">
        <f t="shared" si="133"/>
        <v>3.0374386223134677</v>
      </c>
      <c r="S685" s="2">
        <f t="shared" si="134"/>
        <v>4.8839303285037232</v>
      </c>
      <c r="T685" s="18">
        <f t="shared" si="135"/>
        <v>2.3852775453678484E-3</v>
      </c>
    </row>
    <row r="686" spans="1:20">
      <c r="A686" s="11">
        <v>684</v>
      </c>
      <c r="B686" s="14">
        <v>21.292999999999999</v>
      </c>
      <c r="C686" s="2">
        <v>3.6316829107892143</v>
      </c>
      <c r="D686" s="14">
        <v>1.2589999999999999</v>
      </c>
      <c r="E686" s="3">
        <v>0.64489331809300121</v>
      </c>
      <c r="F686" s="3">
        <v>0.83037690165067568</v>
      </c>
      <c r="G686" s="33">
        <v>1.905</v>
      </c>
      <c r="H686" s="18">
        <f t="shared" si="136"/>
        <v>7.2639313842467648E-2</v>
      </c>
      <c r="I686" s="2">
        <f t="shared" si="137"/>
        <v>438.04591356751837</v>
      </c>
      <c r="J686" s="44">
        <f t="shared" si="138"/>
        <v>338.57964324272206</v>
      </c>
      <c r="K686" s="45">
        <f t="shared" si="139"/>
        <v>330.39959672593585</v>
      </c>
      <c r="L686" s="45">
        <f t="shared" si="140"/>
        <v>8.1800460449198038</v>
      </c>
      <c r="M686" s="49">
        <f t="shared" si="141"/>
        <v>4.7186643157391149E-7</v>
      </c>
      <c r="N686" s="44">
        <f t="shared" si="130"/>
        <v>404.40709514817706</v>
      </c>
      <c r="O686" s="45">
        <f t="shared" si="131"/>
        <v>9.3231567347669486</v>
      </c>
      <c r="P686" s="51">
        <f t="shared" si="132"/>
        <v>6.0139802841531044E-7</v>
      </c>
      <c r="Q686" s="52">
        <f t="shared" si="142"/>
        <v>413.73025248434203</v>
      </c>
      <c r="R686" s="18">
        <f t="shared" si="133"/>
        <v>1.9601809199108133</v>
      </c>
      <c r="S686" s="2">
        <f t="shared" si="134"/>
        <v>2.8966362157907248</v>
      </c>
      <c r="T686" s="18">
        <f t="shared" si="135"/>
        <v>8.3905013666304106E-4</v>
      </c>
    </row>
    <row r="687" spans="1:20">
      <c r="A687" s="11">
        <v>685</v>
      </c>
      <c r="B687" s="14">
        <v>21.292999999999999</v>
      </c>
      <c r="C687" s="2">
        <v>3.4041137231510996</v>
      </c>
      <c r="D687" s="14">
        <v>1.2589999999999999</v>
      </c>
      <c r="E687" s="3">
        <v>0.82778234144427643</v>
      </c>
      <c r="F687" s="3">
        <v>0.79638409776970687</v>
      </c>
      <c r="G687" s="33">
        <v>2.794</v>
      </c>
      <c r="H687" s="18">
        <f t="shared" si="136"/>
        <v>0.13675129114037915</v>
      </c>
      <c r="I687" s="2">
        <f t="shared" si="137"/>
        <v>236.31739422176778</v>
      </c>
      <c r="J687" s="44">
        <f t="shared" si="138"/>
        <v>182.21160289994566</v>
      </c>
      <c r="K687" s="45">
        <f t="shared" si="139"/>
        <v>175.50108521727452</v>
      </c>
      <c r="L687" s="45">
        <f t="shared" si="140"/>
        <v>6.7105166997021746</v>
      </c>
      <c r="M687" s="49">
        <f t="shared" si="141"/>
        <v>9.8296897139266409E-7</v>
      </c>
      <c r="N687" s="44">
        <f t="shared" si="130"/>
        <v>222.89956413530405</v>
      </c>
      <c r="O687" s="45">
        <f t="shared" si="131"/>
        <v>7.9890222656082051</v>
      </c>
      <c r="P687" s="51">
        <f t="shared" si="132"/>
        <v>1.3152056163373427E-6</v>
      </c>
      <c r="Q687" s="52">
        <f t="shared" si="142"/>
        <v>230.88858771611788</v>
      </c>
      <c r="R687" s="18">
        <f t="shared" si="133"/>
        <v>2.8266563517858216</v>
      </c>
      <c r="S687" s="2">
        <f t="shared" si="134"/>
        <v>1.168802855612799</v>
      </c>
      <c r="T687" s="18">
        <f t="shared" si="135"/>
        <v>1.3661001152886332E-4</v>
      </c>
    </row>
    <row r="688" spans="1:20">
      <c r="A688" s="11">
        <v>686</v>
      </c>
      <c r="B688" s="14">
        <v>21.292999999999999</v>
      </c>
      <c r="C688" s="2">
        <v>3.3467227692081734</v>
      </c>
      <c r="D688" s="14">
        <v>1.2589999999999999</v>
      </c>
      <c r="E688" s="3">
        <v>1.0226265767107303</v>
      </c>
      <c r="F688" s="3">
        <v>0.8285055450756692</v>
      </c>
      <c r="G688" s="33">
        <v>3.988</v>
      </c>
      <c r="H688" s="18">
        <f t="shared" si="136"/>
        <v>0.24113547165708413</v>
      </c>
      <c r="I688" s="2">
        <f t="shared" si="137"/>
        <v>139.46383959275059</v>
      </c>
      <c r="J688" s="44">
        <f t="shared" si="138"/>
        <v>105.14806146451895</v>
      </c>
      <c r="K688" s="45">
        <f t="shared" si="139"/>
        <v>99.529114630344026</v>
      </c>
      <c r="L688" s="45">
        <f t="shared" si="140"/>
        <v>5.6189449362401751</v>
      </c>
      <c r="M688" s="49">
        <f t="shared" si="141"/>
        <v>1.8979347384554681E-6</v>
      </c>
      <c r="N688" s="44">
        <f t="shared" si="130"/>
        <v>122.07452606223302</v>
      </c>
      <c r="O688" s="45">
        <f t="shared" si="131"/>
        <v>6.5641806173454427</v>
      </c>
      <c r="P688" s="51">
        <f t="shared" si="132"/>
        <v>2.4254167996456269E-6</v>
      </c>
      <c r="Q688" s="52">
        <f t="shared" si="142"/>
        <v>128.63870910499526</v>
      </c>
      <c r="R688" s="18">
        <f t="shared" si="133"/>
        <v>4.1524089823945323</v>
      </c>
      <c r="S688" s="2">
        <f t="shared" si="134"/>
        <v>4.1225923368739288</v>
      </c>
      <c r="T688" s="18">
        <f t="shared" si="135"/>
        <v>1.6995767576051641E-3</v>
      </c>
    </row>
    <row r="689" spans="1:20">
      <c r="A689" s="11">
        <v>687</v>
      </c>
      <c r="B689" s="14">
        <v>21.292999999999999</v>
      </c>
      <c r="C689" s="2">
        <v>3.3749865174049383</v>
      </c>
      <c r="D689" s="14">
        <v>1.2589999999999999</v>
      </c>
      <c r="E689" s="3">
        <v>0.6772784023121553</v>
      </c>
      <c r="F689" s="3">
        <v>0.85329246207121334</v>
      </c>
      <c r="G689" s="33">
        <v>1.9810000000000001</v>
      </c>
      <c r="H689" s="18">
        <f t="shared" si="136"/>
        <v>7.9330570626980595E-2</v>
      </c>
      <c r="I689" s="2">
        <f t="shared" si="137"/>
        <v>379.39638246517922</v>
      </c>
      <c r="J689" s="44">
        <f t="shared" si="138"/>
        <v>310.48906174598613</v>
      </c>
      <c r="K689" s="45">
        <f t="shared" si="139"/>
        <v>302.53154377081358</v>
      </c>
      <c r="L689" s="45">
        <f t="shared" si="140"/>
        <v>7.9575174525226089</v>
      </c>
      <c r="M689" s="49">
        <f t="shared" si="141"/>
        <v>5.2264992283174942E-7</v>
      </c>
      <c r="N689" s="44">
        <f t="shared" si="130"/>
        <v>360.9645932989165</v>
      </c>
      <c r="O689" s="45">
        <f t="shared" si="131"/>
        <v>8.9092465378434404</v>
      </c>
      <c r="P689" s="51">
        <f t="shared" si="132"/>
        <v>6.4464749986647529E-7</v>
      </c>
      <c r="Q689" s="52">
        <f t="shared" si="142"/>
        <v>369.87384048140746</v>
      </c>
      <c r="R689" s="18">
        <f t="shared" si="133"/>
        <v>2.0063387448101984</v>
      </c>
      <c r="S689" s="2">
        <f t="shared" si="134"/>
        <v>1.2790885820392865</v>
      </c>
      <c r="T689" s="18">
        <f t="shared" si="135"/>
        <v>1.6360676007032724E-4</v>
      </c>
    </row>
    <row r="690" spans="1:20">
      <c r="A690" s="11">
        <v>688</v>
      </c>
      <c r="B690" s="14">
        <v>21.292999999999999</v>
      </c>
      <c r="C690" s="2">
        <v>2.9042365678493831</v>
      </c>
      <c r="D690" s="14">
        <v>1.2589999999999999</v>
      </c>
      <c r="E690" s="3">
        <v>1.0734604824316063</v>
      </c>
      <c r="F690" s="3">
        <v>0.92931398256472453</v>
      </c>
      <c r="G690" s="33">
        <v>4.1399999999999997</v>
      </c>
      <c r="H690" s="18">
        <f t="shared" si="136"/>
        <v>0.26276969586995552</v>
      </c>
      <c r="I690" s="2">
        <f t="shared" si="137"/>
        <v>107.05223695410625</v>
      </c>
      <c r="J690" s="44">
        <f t="shared" si="138"/>
        <v>96.804585322923543</v>
      </c>
      <c r="K690" s="45">
        <f t="shared" si="139"/>
        <v>91.334732951388645</v>
      </c>
      <c r="L690" s="45">
        <f t="shared" si="140"/>
        <v>5.4698502746938349</v>
      </c>
      <c r="M690" s="49">
        <f t="shared" si="141"/>
        <v>2.0968410734485524E-6</v>
      </c>
      <c r="N690" s="44">
        <f t="shared" si="130"/>
        <v>99.747061944846664</v>
      </c>
      <c r="O690" s="45">
        <f t="shared" si="131"/>
        <v>5.8155747539411982</v>
      </c>
      <c r="P690" s="51">
        <f t="shared" si="132"/>
        <v>2.3198742146892471E-6</v>
      </c>
      <c r="Q690" s="52">
        <f t="shared" si="142"/>
        <v>105.56263901866207</v>
      </c>
      <c r="R690" s="18">
        <f t="shared" si="133"/>
        <v>4.169107514775904</v>
      </c>
      <c r="S690" s="2">
        <f t="shared" si="134"/>
        <v>0.70308006705082959</v>
      </c>
      <c r="T690" s="18">
        <f t="shared" si="135"/>
        <v>4.9432158068419902E-5</v>
      </c>
    </row>
    <row r="691" spans="1:20">
      <c r="A691" s="11">
        <v>689</v>
      </c>
      <c r="B691" s="14">
        <v>21.292999999999999</v>
      </c>
      <c r="C691" s="2">
        <v>3.4312959344282135</v>
      </c>
      <c r="D691" s="14">
        <v>1.2589999999999999</v>
      </c>
      <c r="E691" s="3">
        <v>0.68441874431088867</v>
      </c>
      <c r="F691" s="3">
        <v>0.85849448867772871</v>
      </c>
      <c r="G691" s="33">
        <v>2.0830000000000002</v>
      </c>
      <c r="H691" s="18">
        <f t="shared" si="136"/>
        <v>8.4294655694316101E-2</v>
      </c>
      <c r="I691" s="2">
        <f t="shared" si="137"/>
        <v>355.99537725620769</v>
      </c>
      <c r="J691" s="44">
        <f t="shared" si="138"/>
        <v>292.52333073650146</v>
      </c>
      <c r="K691" s="45">
        <f t="shared" si="139"/>
        <v>284.71555880165124</v>
      </c>
      <c r="L691" s="45">
        <f t="shared" si="140"/>
        <v>7.8077713740762542</v>
      </c>
      <c r="M691" s="49">
        <f t="shared" si="141"/>
        <v>5.6077394651890046E-7</v>
      </c>
      <c r="N691" s="44">
        <f t="shared" si="130"/>
        <v>337.72082143813032</v>
      </c>
      <c r="O691" s="45">
        <f t="shared" si="131"/>
        <v>8.7115651592225287</v>
      </c>
      <c r="P691" s="51">
        <f t="shared" si="132"/>
        <v>6.8654430327822893E-7</v>
      </c>
      <c r="Q691" s="52">
        <f t="shared" si="142"/>
        <v>346.43238728389713</v>
      </c>
      <c r="R691" s="18">
        <f t="shared" si="133"/>
        <v>2.1115540658719927</v>
      </c>
      <c r="S691" s="2">
        <f t="shared" si="134"/>
        <v>1.3708144921743877</v>
      </c>
      <c r="T691" s="18">
        <f t="shared" si="135"/>
        <v>1.8791323719553242E-4</v>
      </c>
    </row>
    <row r="692" spans="1:20">
      <c r="A692" s="11">
        <v>690</v>
      </c>
      <c r="B692" s="14">
        <v>21.292999999999999</v>
      </c>
      <c r="C692" s="2">
        <v>3.2622809069397749</v>
      </c>
      <c r="D692" s="14">
        <v>1.2589999999999999</v>
      </c>
      <c r="E692" s="3">
        <v>0.80165510986106536</v>
      </c>
      <c r="F692" s="3">
        <v>0.81577313663911166</v>
      </c>
      <c r="G692" s="33">
        <v>2.819</v>
      </c>
      <c r="H692" s="18">
        <f t="shared" si="136"/>
        <v>0.13362001527099113</v>
      </c>
      <c r="I692" s="2">
        <f t="shared" si="137"/>
        <v>209.95261060350484</v>
      </c>
      <c r="J692" s="44">
        <f t="shared" si="138"/>
        <v>186.37315728711667</v>
      </c>
      <c r="K692" s="45">
        <f t="shared" si="139"/>
        <v>179.61380973745776</v>
      </c>
      <c r="L692" s="45">
        <f t="shared" si="140"/>
        <v>6.759346592750596</v>
      </c>
      <c r="M692" s="49">
        <f t="shared" si="141"/>
        <v>9.5690832001223963E-7</v>
      </c>
      <c r="N692" s="44">
        <f t="shared" si="130"/>
        <v>223.39361532653203</v>
      </c>
      <c r="O692" s="45">
        <f t="shared" si="131"/>
        <v>7.8964239382555634</v>
      </c>
      <c r="P692" s="51">
        <f t="shared" si="132"/>
        <v>1.2453252280194138E-6</v>
      </c>
      <c r="Q692" s="52">
        <f t="shared" si="142"/>
        <v>231.29004051011282</v>
      </c>
      <c r="R692" s="18">
        <f t="shared" si="133"/>
        <v>2.68582213892154</v>
      </c>
      <c r="S692" s="2">
        <f t="shared" si="134"/>
        <v>4.7242944689059945</v>
      </c>
      <c r="T692" s="18">
        <f t="shared" si="135"/>
        <v>2.2318958228935769E-3</v>
      </c>
    </row>
    <row r="693" spans="1:20">
      <c r="A693" s="11">
        <v>691</v>
      </c>
      <c r="B693" s="14">
        <v>21.292999999999999</v>
      </c>
      <c r="C693" s="2">
        <v>3.7204713407204304</v>
      </c>
      <c r="D693" s="14">
        <v>1.2589999999999999</v>
      </c>
      <c r="E693" s="3">
        <v>0.92163243960254571</v>
      </c>
      <c r="F693" s="3">
        <v>0.76218457195474199</v>
      </c>
      <c r="G693" s="33">
        <v>3.556</v>
      </c>
      <c r="H693" s="18">
        <f t="shared" si="136"/>
        <v>0.19377974539192955</v>
      </c>
      <c r="I693" s="2">
        <f t="shared" si="137"/>
        <v>186.38503754480158</v>
      </c>
      <c r="J693" s="44">
        <f t="shared" si="138"/>
        <v>129.86888514927722</v>
      </c>
      <c r="K693" s="45">
        <f t="shared" si="139"/>
        <v>123.85195341989308</v>
      </c>
      <c r="L693" s="45">
        <f t="shared" si="140"/>
        <v>6.0169302566086005</v>
      </c>
      <c r="M693" s="49">
        <f t="shared" si="141"/>
        <v>1.4727755284505265E-6</v>
      </c>
      <c r="N693" s="44">
        <f t="shared" si="130"/>
        <v>163.09061134321934</v>
      </c>
      <c r="O693" s="45">
        <f t="shared" si="131"/>
        <v>7.482272739435099</v>
      </c>
      <c r="P693" s="51">
        <f t="shared" si="132"/>
        <v>2.0693298217333458E-6</v>
      </c>
      <c r="Q693" s="52">
        <f t="shared" si="142"/>
        <v>170.57288615198425</v>
      </c>
      <c r="R693" s="18">
        <f t="shared" si="133"/>
        <v>3.7171687386803511</v>
      </c>
      <c r="S693" s="2">
        <f t="shared" si="134"/>
        <v>4.5323042373552047</v>
      </c>
      <c r="T693" s="18">
        <f t="shared" si="135"/>
        <v>2.054178169994795E-3</v>
      </c>
    </row>
    <row r="694" spans="1:20">
      <c r="A694" s="11">
        <v>692</v>
      </c>
      <c r="B694" s="14">
        <v>21.292999999999999</v>
      </c>
      <c r="C694" s="2">
        <v>3.7845710997800013</v>
      </c>
      <c r="D694" s="14">
        <v>1.2589999999999999</v>
      </c>
      <c r="E694" s="3">
        <v>0.7281408248078779</v>
      </c>
      <c r="F694" s="3">
        <v>0.68023110743962256</v>
      </c>
      <c r="G694" s="33">
        <v>2.3620000000000001</v>
      </c>
      <c r="H694" s="18">
        <f t="shared" si="136"/>
        <v>0.10169138228051591</v>
      </c>
      <c r="I694" s="2">
        <f t="shared" si="137"/>
        <v>342.45002952664117</v>
      </c>
      <c r="J694" s="44">
        <f t="shared" si="138"/>
        <v>243.3706532808126</v>
      </c>
      <c r="K694" s="45">
        <f t="shared" si="139"/>
        <v>236.00819913919494</v>
      </c>
      <c r="L694" s="45">
        <f t="shared" si="140"/>
        <v>7.3624534444949097</v>
      </c>
      <c r="M694" s="49">
        <f t="shared" si="141"/>
        <v>6.9712274760831661E-7</v>
      </c>
      <c r="N694" s="44">
        <f t="shared" si="130"/>
        <v>337.57429248756091</v>
      </c>
      <c r="O694" s="45">
        <f t="shared" si="131"/>
        <v>9.7772170384821475</v>
      </c>
      <c r="P694" s="51">
        <f t="shared" si="132"/>
        <v>1.1012828649212187E-6</v>
      </c>
      <c r="Q694" s="52">
        <f t="shared" si="142"/>
        <v>347.35151062732592</v>
      </c>
      <c r="R694" s="18">
        <f t="shared" si="133"/>
        <v>2.3452756867638893</v>
      </c>
      <c r="S694" s="2">
        <f t="shared" si="134"/>
        <v>0.70805729196065992</v>
      </c>
      <c r="T694" s="18">
        <f t="shared" si="135"/>
        <v>5.0134512869866325E-5</v>
      </c>
    </row>
    <row r="695" spans="1:20">
      <c r="A695" s="11">
        <v>693</v>
      </c>
      <c r="B695" s="14">
        <v>21.292999999999999</v>
      </c>
      <c r="C695" s="2">
        <v>2.8843646593803709</v>
      </c>
      <c r="D695" s="14">
        <v>1.2589999999999999</v>
      </c>
      <c r="E695" s="3">
        <v>0.88306942949059697</v>
      </c>
      <c r="F695" s="3">
        <v>0.93377728238749669</v>
      </c>
      <c r="G695" s="33">
        <v>2.9460000000000002</v>
      </c>
      <c r="H695" s="18">
        <f t="shared" si="136"/>
        <v>0.15382129699678943</v>
      </c>
      <c r="I695" s="2">
        <f t="shared" si="137"/>
        <v>171.81544127529</v>
      </c>
      <c r="J695" s="44">
        <f t="shared" si="138"/>
        <v>162.49315545822915</v>
      </c>
      <c r="K695" s="45">
        <f t="shared" si="139"/>
        <v>156.02520891824835</v>
      </c>
      <c r="L695" s="45">
        <f t="shared" si="140"/>
        <v>6.4679454133067162</v>
      </c>
      <c r="M695" s="49">
        <f t="shared" si="141"/>
        <v>1.126674069980365E-6</v>
      </c>
      <c r="N695" s="44">
        <f t="shared" si="130"/>
        <v>169.48005824777937</v>
      </c>
      <c r="O695" s="45">
        <f t="shared" si="131"/>
        <v>6.8221513963521989</v>
      </c>
      <c r="P695" s="51">
        <f t="shared" si="132"/>
        <v>1.2385836115202225E-6</v>
      </c>
      <c r="Q695" s="52">
        <f t="shared" si="142"/>
        <v>176.3022108827152</v>
      </c>
      <c r="R695" s="18">
        <f t="shared" si="133"/>
        <v>2.9082715789269495</v>
      </c>
      <c r="S695" s="2">
        <f t="shared" si="134"/>
        <v>1.2806660242040269</v>
      </c>
      <c r="T695" s="18">
        <f t="shared" si="135"/>
        <v>1.6401054655505493E-4</v>
      </c>
    </row>
    <row r="696" spans="1:20">
      <c r="A696" s="11">
        <v>694</v>
      </c>
      <c r="B696" s="14">
        <v>21.292999999999999</v>
      </c>
      <c r="C696" s="2">
        <v>3.5453951533049097</v>
      </c>
      <c r="D696" s="14">
        <v>1.2589999999999999</v>
      </c>
      <c r="E696" s="3">
        <v>0.95738350015443885</v>
      </c>
      <c r="F696" s="3">
        <v>0.75540583733094158</v>
      </c>
      <c r="G696" s="33">
        <v>3.6829999999999998</v>
      </c>
      <c r="H696" s="18">
        <f t="shared" si="136"/>
        <v>0.20848582537526966</v>
      </c>
      <c r="I696" s="2">
        <f t="shared" si="137"/>
        <v>167.65472801932</v>
      </c>
      <c r="J696" s="44">
        <f t="shared" si="138"/>
        <v>120.99647541710955</v>
      </c>
      <c r="K696" s="45">
        <f t="shared" si="139"/>
        <v>115.11573967582954</v>
      </c>
      <c r="L696" s="45">
        <f t="shared" si="140"/>
        <v>5.8807341380808316</v>
      </c>
      <c r="M696" s="49">
        <f t="shared" si="141"/>
        <v>1.6031991769268859E-6</v>
      </c>
      <c r="N696" s="44">
        <f t="shared" si="130"/>
        <v>152.65833398991131</v>
      </c>
      <c r="O696" s="45">
        <f t="shared" si="131"/>
        <v>7.3818823433644472</v>
      </c>
      <c r="P696" s="51">
        <f t="shared" si="132"/>
        <v>2.2745239349241631E-6</v>
      </c>
      <c r="Q696" s="52">
        <f t="shared" si="142"/>
        <v>160.04021860779969</v>
      </c>
      <c r="R696" s="18">
        <f t="shared" si="133"/>
        <v>3.7695981324476251</v>
      </c>
      <c r="S696" s="2">
        <f t="shared" si="134"/>
        <v>2.3512933056645471</v>
      </c>
      <c r="T696" s="18">
        <f t="shared" si="135"/>
        <v>5.5285802092629123E-4</v>
      </c>
    </row>
    <row r="697" spans="1:20">
      <c r="A697" s="11">
        <v>695</v>
      </c>
      <c r="B697" s="14">
        <v>21.292999999999999</v>
      </c>
      <c r="C697" s="2">
        <v>3.4906861739529274</v>
      </c>
      <c r="D697" s="14">
        <v>1.2589999999999999</v>
      </c>
      <c r="E697" s="3">
        <v>0.88827321625665778</v>
      </c>
      <c r="F697" s="3">
        <v>0.83648485594240485</v>
      </c>
      <c r="G697" s="33">
        <v>3.3780000000000001</v>
      </c>
      <c r="H697" s="18">
        <f t="shared" si="136"/>
        <v>0.17741694162233468</v>
      </c>
      <c r="I697" s="2">
        <f t="shared" si="137"/>
        <v>180.48554011572438</v>
      </c>
      <c r="J697" s="44">
        <f t="shared" si="138"/>
        <v>141.45995786590322</v>
      </c>
      <c r="K697" s="45">
        <f t="shared" si="139"/>
        <v>135.27456724560449</v>
      </c>
      <c r="L697" s="45">
        <f t="shared" si="140"/>
        <v>6.1853892907836059</v>
      </c>
      <c r="M697" s="49">
        <f t="shared" si="141"/>
        <v>1.329515142782689E-6</v>
      </c>
      <c r="N697" s="44">
        <f t="shared" si="130"/>
        <v>164.46068139637404</v>
      </c>
      <c r="O697" s="45">
        <f t="shared" si="131"/>
        <v>7.1264103780564829</v>
      </c>
      <c r="P697" s="51">
        <f t="shared" si="132"/>
        <v>1.6797432888294491E-6</v>
      </c>
      <c r="Q697" s="52">
        <f t="shared" si="142"/>
        <v>171.58709345417381</v>
      </c>
      <c r="R697" s="18">
        <f t="shared" si="133"/>
        <v>3.4644838654248256</v>
      </c>
      <c r="S697" s="2">
        <f t="shared" si="134"/>
        <v>2.560209160000753</v>
      </c>
      <c r="T697" s="18">
        <f t="shared" si="135"/>
        <v>6.5546709429517612E-4</v>
      </c>
    </row>
    <row r="698" spans="1:20">
      <c r="A698" s="11">
        <v>696</v>
      </c>
      <c r="B698" s="14">
        <v>21.292999999999999</v>
      </c>
      <c r="C698" s="2">
        <v>3.2188795610527157</v>
      </c>
      <c r="D698" s="14">
        <v>1.2589999999999999</v>
      </c>
      <c r="E698" s="3">
        <v>1.7375969823201756</v>
      </c>
      <c r="F698" s="3">
        <v>0.81282481940736995</v>
      </c>
      <c r="G698" s="33">
        <v>9.8040000000000003</v>
      </c>
      <c r="H698" s="18">
        <f t="shared" si="136"/>
        <v>1.0072591755819167</v>
      </c>
      <c r="I698" s="2">
        <f t="shared" si="137"/>
        <v>36.808985353915496</v>
      </c>
      <c r="J698" s="44">
        <f t="shared" si="138"/>
        <v>27.41890445743045</v>
      </c>
      <c r="K698" s="45">
        <f t="shared" si="139"/>
        <v>23.827035366676753</v>
      </c>
      <c r="L698" s="45">
        <f t="shared" si="140"/>
        <v>3.5918591253732082</v>
      </c>
      <c r="M698" s="49">
        <f t="shared" si="141"/>
        <v>9.9653804871437944E-6</v>
      </c>
      <c r="N698" s="44">
        <f t="shared" si="130"/>
        <v>29.729945459449034</v>
      </c>
      <c r="O698" s="45">
        <f t="shared" si="131"/>
        <v>4.4198711981095009</v>
      </c>
      <c r="P698" s="51">
        <f t="shared" si="132"/>
        <v>1.3023789459308761E-5</v>
      </c>
      <c r="Q698" s="52">
        <f t="shared" si="142"/>
        <v>34.149829681347988</v>
      </c>
      <c r="R698" s="18">
        <f t="shared" si="133"/>
        <v>10.17855094475844</v>
      </c>
      <c r="S698" s="2">
        <f t="shared" si="134"/>
        <v>3.8203890734234971</v>
      </c>
      <c r="T698" s="18">
        <f t="shared" si="135"/>
        <v>1.4595372672333645E-3</v>
      </c>
    </row>
    <row r="699" spans="1:20">
      <c r="A699" s="11">
        <v>697</v>
      </c>
      <c r="B699" s="14">
        <v>21.292999999999999</v>
      </c>
      <c r="C699" s="2">
        <v>3.3767570875095276</v>
      </c>
      <c r="D699" s="14">
        <v>1.2589999999999999</v>
      </c>
      <c r="E699" s="3">
        <v>1.5602855328759713</v>
      </c>
      <c r="F699" s="3">
        <v>0.72485777912691707</v>
      </c>
      <c r="G699" s="33">
        <v>8.3309999999999995</v>
      </c>
      <c r="H699" s="18">
        <f t="shared" si="136"/>
        <v>0.76858179293461004</v>
      </c>
      <c r="I699" s="2">
        <f t="shared" si="137"/>
        <v>49.461578309831502</v>
      </c>
      <c r="J699" s="44">
        <f t="shared" si="138"/>
        <v>35.135494485537286</v>
      </c>
      <c r="K699" s="45">
        <f t="shared" si="139"/>
        <v>31.226344704787834</v>
      </c>
      <c r="L699" s="45">
        <f t="shared" si="140"/>
        <v>3.909142498704806</v>
      </c>
      <c r="M699" s="49">
        <f t="shared" si="141"/>
        <v>7.2820446471103622E-6</v>
      </c>
      <c r="N699" s="44">
        <f t="shared" si="130"/>
        <v>42.725954808903715</v>
      </c>
      <c r="O699" s="45">
        <f t="shared" si="131"/>
        <v>5.3331737663500327</v>
      </c>
      <c r="P699" s="51">
        <f t="shared" si="132"/>
        <v>1.0792646868532862E-5</v>
      </c>
      <c r="Q699" s="52">
        <f t="shared" si="142"/>
        <v>48.05913936790062</v>
      </c>
      <c r="R699" s="18">
        <f t="shared" si="133"/>
        <v>8.4516815523833628</v>
      </c>
      <c r="S699" s="2">
        <f t="shared" si="134"/>
        <v>1.4485842321853717</v>
      </c>
      <c r="T699" s="18">
        <f t="shared" si="135"/>
        <v>2.0983962777360832E-4</v>
      </c>
    </row>
    <row r="700" spans="1:20">
      <c r="A700" s="11">
        <v>698</v>
      </c>
      <c r="B700" s="14">
        <v>21.292999999999999</v>
      </c>
      <c r="C700" s="2">
        <v>3.2688388985204093</v>
      </c>
      <c r="D700" s="14">
        <v>1.2589999999999999</v>
      </c>
      <c r="E700" s="3">
        <v>1.1959865920951156</v>
      </c>
      <c r="F700" s="3">
        <v>0.80656919275471328</v>
      </c>
      <c r="G700" s="33">
        <v>5.4610000000000003</v>
      </c>
      <c r="H700" s="18">
        <f t="shared" si="136"/>
        <v>0.38617785278280026</v>
      </c>
      <c r="I700" s="2">
        <f t="shared" si="137"/>
        <v>83.738508079313334</v>
      </c>
      <c r="J700" s="44">
        <f t="shared" si="138"/>
        <v>66.996376336030906</v>
      </c>
      <c r="K700" s="45">
        <f t="shared" si="139"/>
        <v>62.147530799748964</v>
      </c>
      <c r="L700" s="45">
        <f t="shared" si="140"/>
        <v>4.8488422588754183</v>
      </c>
      <c r="M700" s="49">
        <f t="shared" si="141"/>
        <v>3.2774065173386933E-6</v>
      </c>
      <c r="N700" s="44">
        <f t="shared" si="130"/>
        <v>78.071464063216141</v>
      </c>
      <c r="O700" s="45">
        <f t="shared" si="131"/>
        <v>5.8589690386594473</v>
      </c>
      <c r="P700" s="51">
        <f t="shared" si="132"/>
        <v>4.3217415952322199E-6</v>
      </c>
      <c r="Q700" s="52">
        <f t="shared" si="142"/>
        <v>83.930437423617192</v>
      </c>
      <c r="R700" s="18">
        <f t="shared" si="133"/>
        <v>5.4547524093012152</v>
      </c>
      <c r="S700" s="2">
        <f t="shared" si="134"/>
        <v>0.11440378499881175</v>
      </c>
      <c r="T700" s="18">
        <f t="shared" si="135"/>
        <v>1.3088226022054344E-6</v>
      </c>
    </row>
    <row r="701" spans="1:20">
      <c r="A701" s="11">
        <v>699</v>
      </c>
      <c r="B701" s="14">
        <v>21.292999999999999</v>
      </c>
      <c r="C701" s="2">
        <v>2.9544051750921225</v>
      </c>
      <c r="D701" s="14">
        <v>1.2589999999999999</v>
      </c>
      <c r="E701" s="3">
        <v>0.97414241487895203</v>
      </c>
      <c r="F701" s="3">
        <v>0.96316775784887332</v>
      </c>
      <c r="G701" s="33">
        <v>3.8610000000000002</v>
      </c>
      <c r="H701" s="18">
        <f t="shared" si="136"/>
        <v>0.2223878882536125</v>
      </c>
      <c r="I701" s="2">
        <f t="shared" si="137"/>
        <v>115.10080694150439</v>
      </c>
      <c r="J701" s="44">
        <f t="shared" si="138"/>
        <v>113.68265546402679</v>
      </c>
      <c r="K701" s="45">
        <f t="shared" si="139"/>
        <v>107.91954628675755</v>
      </c>
      <c r="L701" s="45">
        <f t="shared" si="140"/>
        <v>5.7631074494134724</v>
      </c>
      <c r="M701" s="49">
        <f t="shared" si="141"/>
        <v>1.7278557616585181E-6</v>
      </c>
      <c r="N701" s="44">
        <f t="shared" si="130"/>
        <v>113.07434167668092</v>
      </c>
      <c r="O701" s="45">
        <f t="shared" si="131"/>
        <v>5.942663715545291</v>
      </c>
      <c r="P701" s="51">
        <f t="shared" si="132"/>
        <v>1.8213014025641142E-6</v>
      </c>
      <c r="Q701" s="52">
        <f t="shared" si="142"/>
        <v>119.01700721352761</v>
      </c>
      <c r="R701" s="18">
        <f t="shared" si="133"/>
        <v>3.7969464586791504</v>
      </c>
      <c r="S701" s="2">
        <f t="shared" si="134"/>
        <v>1.6589883791983899</v>
      </c>
      <c r="T701" s="18">
        <f t="shared" si="135"/>
        <v>2.7522424423153004E-4</v>
      </c>
    </row>
    <row r="702" spans="1:20">
      <c r="A702" s="11">
        <v>700</v>
      </c>
      <c r="B702" s="14">
        <v>21.292999999999999</v>
      </c>
      <c r="C702" s="2">
        <v>3.50347179947686</v>
      </c>
      <c r="D702" s="14">
        <v>1.2589999999999999</v>
      </c>
      <c r="E702" s="3">
        <v>1.3086296101933523</v>
      </c>
      <c r="F702" s="3">
        <v>0.78816357690999783</v>
      </c>
      <c r="G702" s="33">
        <v>6.3250000000000002</v>
      </c>
      <c r="H702" s="18">
        <f t="shared" si="136"/>
        <v>0.48940246072190147</v>
      </c>
      <c r="I702" s="2">
        <f t="shared" si="137"/>
        <v>76.276691995658808</v>
      </c>
      <c r="J702" s="44">
        <f t="shared" si="138"/>
        <v>53.541724724020952</v>
      </c>
      <c r="K702" s="45">
        <f t="shared" si="139"/>
        <v>49.039393804024584</v>
      </c>
      <c r="L702" s="45">
        <f t="shared" si="140"/>
        <v>4.5023266061106844</v>
      </c>
      <c r="M702" s="49">
        <f t="shared" si="141"/>
        <v>4.3138856815124248E-6</v>
      </c>
      <c r="N702" s="44">
        <f t="shared" si="130"/>
        <v>62.833008564626091</v>
      </c>
      <c r="O702" s="45">
        <f t="shared" si="131"/>
        <v>5.5895979399148139</v>
      </c>
      <c r="P702" s="51">
        <f t="shared" si="132"/>
        <v>5.8402005278832219E-6</v>
      </c>
      <c r="Q702" s="52">
        <f t="shared" si="142"/>
        <v>68.422612344741438</v>
      </c>
      <c r="R702" s="18">
        <f t="shared" si="133"/>
        <v>6.6781570668836761</v>
      </c>
      <c r="S702" s="2">
        <f t="shared" si="134"/>
        <v>5.5835109388723456</v>
      </c>
      <c r="T702" s="18">
        <f t="shared" si="135"/>
        <v>3.1175594404507143E-3</v>
      </c>
    </row>
    <row r="703" spans="1:20">
      <c r="A703" s="11">
        <v>701</v>
      </c>
      <c r="B703" s="14">
        <v>21.292999999999999</v>
      </c>
      <c r="C703" s="2">
        <v>3.4642840122407184</v>
      </c>
      <c r="D703" s="14">
        <v>1.2589999999999999</v>
      </c>
      <c r="E703" s="3">
        <v>0.97107440380489574</v>
      </c>
      <c r="F703" s="3">
        <v>0.84148073828324121</v>
      </c>
      <c r="G703" s="33">
        <v>3.9369999999999998</v>
      </c>
      <c r="H703" s="18">
        <f t="shared" si="136"/>
        <v>0.22605119001901383</v>
      </c>
      <c r="I703" s="2">
        <f t="shared" si="137"/>
        <v>143.53843939892235</v>
      </c>
      <c r="J703" s="44">
        <f t="shared" si="138"/>
        <v>111.90435455352535</v>
      </c>
      <c r="K703" s="45">
        <f t="shared" si="139"/>
        <v>106.17064213632889</v>
      </c>
      <c r="L703" s="45">
        <f t="shared" si="140"/>
        <v>5.7337106562813416</v>
      </c>
      <c r="M703" s="49">
        <f t="shared" si="141"/>
        <v>1.7609151292132963E-6</v>
      </c>
      <c r="N703" s="44">
        <f t="shared" si="130"/>
        <v>128.36293775473277</v>
      </c>
      <c r="O703" s="45">
        <f t="shared" si="131"/>
        <v>6.6046531031895039</v>
      </c>
      <c r="P703" s="51">
        <f t="shared" si="132"/>
        <v>2.2089475446376318E-6</v>
      </c>
      <c r="Q703" s="52">
        <f t="shared" si="142"/>
        <v>134.9675930668698</v>
      </c>
      <c r="R703" s="18">
        <f t="shared" si="133"/>
        <v>4.0600817045372271</v>
      </c>
      <c r="S703" s="2">
        <f t="shared" si="134"/>
        <v>3.1262815478086674</v>
      </c>
      <c r="T703" s="18">
        <f t="shared" si="135"/>
        <v>9.7736363161689569E-4</v>
      </c>
    </row>
    <row r="704" spans="1:20">
      <c r="A704" s="11">
        <v>702</v>
      </c>
      <c r="B704" s="14">
        <v>21.292999999999999</v>
      </c>
      <c r="C704" s="2">
        <v>3.4323560683044261</v>
      </c>
      <c r="D704" s="14">
        <v>1.2589999999999999</v>
      </c>
      <c r="E704" s="3">
        <v>1.075540942821704</v>
      </c>
      <c r="F704" s="3">
        <v>0.81341317964220838</v>
      </c>
      <c r="G704" s="33">
        <v>4.75</v>
      </c>
      <c r="H704" s="18">
        <f t="shared" si="136"/>
        <v>0.3020712780401773</v>
      </c>
      <c r="I704" s="2">
        <f t="shared" si="137"/>
        <v>107.63477966577422</v>
      </c>
      <c r="J704" s="44">
        <f t="shared" si="138"/>
        <v>84.687793957135014</v>
      </c>
      <c r="K704" s="45">
        <f t="shared" si="139"/>
        <v>79.45144654503649</v>
      </c>
      <c r="L704" s="45">
        <f t="shared" si="140"/>
        <v>5.2363449472811148</v>
      </c>
      <c r="M704" s="49">
        <f t="shared" si="141"/>
        <v>2.4648174159656132E-6</v>
      </c>
      <c r="N704" s="44">
        <f t="shared" si="130"/>
        <v>99.071374821021379</v>
      </c>
      <c r="O704" s="45">
        <f t="shared" si="131"/>
        <v>6.243450043526483</v>
      </c>
      <c r="P704" s="51">
        <f t="shared" si="132"/>
        <v>3.2185691172256988E-6</v>
      </c>
      <c r="Q704" s="52">
        <f t="shared" si="142"/>
        <v>105.31482808311698</v>
      </c>
      <c r="R704" s="18">
        <f t="shared" si="133"/>
        <v>4.8020332308187168</v>
      </c>
      <c r="S704" s="2">
        <f t="shared" si="134"/>
        <v>1.0954364382887749</v>
      </c>
      <c r="T704" s="18">
        <f t="shared" si="135"/>
        <v>1.1999809903307968E-4</v>
      </c>
    </row>
    <row r="705" spans="1:20">
      <c r="A705" s="11">
        <v>703</v>
      </c>
      <c r="B705" s="14">
        <v>21.292999999999999</v>
      </c>
      <c r="C705" s="2">
        <v>3.2969477185958014</v>
      </c>
      <c r="D705" s="14">
        <v>1.2589999999999999</v>
      </c>
      <c r="E705" s="3">
        <v>1.2499213603860859</v>
      </c>
      <c r="F705" s="3">
        <v>0.87569841933728843</v>
      </c>
      <c r="G705" s="33">
        <v>6.4009999999999998</v>
      </c>
      <c r="H705" s="18">
        <f t="shared" si="136"/>
        <v>0.47306344829003194</v>
      </c>
      <c r="I705" s="2">
        <f t="shared" si="137"/>
        <v>64.589524581678205</v>
      </c>
      <c r="J705" s="44">
        <f t="shared" si="138"/>
        <v>55.283589579045831</v>
      </c>
      <c r="K705" s="45">
        <f t="shared" si="139"/>
        <v>50.733152364132273</v>
      </c>
      <c r="L705" s="45">
        <f t="shared" si="140"/>
        <v>4.5504330676410989</v>
      </c>
      <c r="M705" s="49">
        <f t="shared" si="141"/>
        <v>4.147272461639692E-6</v>
      </c>
      <c r="N705" s="44">
        <f t="shared" si="130"/>
        <v>59.010689343819834</v>
      </c>
      <c r="O705" s="45">
        <f t="shared" si="131"/>
        <v>5.1309372471113219</v>
      </c>
      <c r="P705" s="51">
        <f t="shared" si="132"/>
        <v>4.9540337333292212E-6</v>
      </c>
      <c r="Q705" s="52">
        <f t="shared" si="142"/>
        <v>64.141631544964881</v>
      </c>
      <c r="R705" s="18">
        <f t="shared" si="133"/>
        <v>6.4233098145885439</v>
      </c>
      <c r="S705" s="2">
        <f t="shared" si="134"/>
        <v>0.34853639413441784</v>
      </c>
      <c r="T705" s="18">
        <f t="shared" si="135"/>
        <v>1.2147761803622225E-5</v>
      </c>
    </row>
    <row r="706" spans="1:20">
      <c r="A706" s="11">
        <v>704</v>
      </c>
      <c r="B706" s="14">
        <v>21.292999999999999</v>
      </c>
      <c r="C706" s="2">
        <v>3.4519129574395206</v>
      </c>
      <c r="D706" s="14">
        <v>1.2589999999999999</v>
      </c>
      <c r="E706" s="3">
        <v>1.1647514190230226</v>
      </c>
      <c r="F706" s="3">
        <v>0.89760569778841703</v>
      </c>
      <c r="G706" s="33">
        <v>5.8170000000000002</v>
      </c>
      <c r="H706" s="18">
        <f t="shared" si="136"/>
        <v>0.40060944848594676</v>
      </c>
      <c r="I706" s="2">
        <f t="shared" si="137"/>
        <v>78.422110923264313</v>
      </c>
      <c r="J706" s="44">
        <f t="shared" si="138"/>
        <v>64.702203556222315</v>
      </c>
      <c r="K706" s="45">
        <f t="shared" si="139"/>
        <v>59.908721800509184</v>
      </c>
      <c r="L706" s="45">
        <f t="shared" si="140"/>
        <v>4.7934783358131758</v>
      </c>
      <c r="M706" s="49">
        <f t="shared" si="141"/>
        <v>3.4198999602975512E-6</v>
      </c>
      <c r="N706" s="44">
        <f t="shared" si="130"/>
        <v>67.936744517772496</v>
      </c>
      <c r="O706" s="45">
        <f t="shared" si="131"/>
        <v>5.2741555997091298</v>
      </c>
      <c r="P706" s="51">
        <f t="shared" si="132"/>
        <v>3.9591729460027546E-6</v>
      </c>
      <c r="Q706" s="52">
        <f t="shared" si="142"/>
        <v>73.210904076654572</v>
      </c>
      <c r="R706" s="18">
        <f t="shared" si="133"/>
        <v>6.020470641598191</v>
      </c>
      <c r="S706" s="2">
        <f t="shared" si="134"/>
        <v>3.4978621557192855</v>
      </c>
      <c r="T706" s="18">
        <f t="shared" si="135"/>
        <v>1.2235039660413167E-3</v>
      </c>
    </row>
    <row r="707" spans="1:20">
      <c r="A707" s="11">
        <v>705</v>
      </c>
      <c r="B707" s="14">
        <v>21.292999999999999</v>
      </c>
      <c r="C707" s="2">
        <v>3.3301485236584574</v>
      </c>
      <c r="D707" s="14">
        <v>1.2589999999999999</v>
      </c>
      <c r="E707" s="3">
        <v>1.1808380047494902</v>
      </c>
      <c r="F707" s="3">
        <v>0.80983741349963734</v>
      </c>
      <c r="G707" s="33">
        <v>5.2830000000000004</v>
      </c>
      <c r="H707" s="18">
        <f t="shared" si="136"/>
        <v>0.36885851117626778</v>
      </c>
      <c r="I707" s="2">
        <f t="shared" si="137"/>
        <v>91.037926670366176</v>
      </c>
      <c r="J707" s="44">
        <f t="shared" si="138"/>
        <v>69.984585840078296</v>
      </c>
      <c r="K707" s="45">
        <f t="shared" si="139"/>
        <v>65.065599065249799</v>
      </c>
      <c r="L707" s="45">
        <f t="shared" si="140"/>
        <v>4.9189836673042526</v>
      </c>
      <c r="M707" s="49">
        <f t="shared" si="141"/>
        <v>3.1075242432772066E-6</v>
      </c>
      <c r="N707" s="44">
        <f t="shared" ref="N707:N770" si="143">24/H707*(2-F707)^$W$2</f>
        <v>81.448586504623464</v>
      </c>
      <c r="O707" s="45">
        <f t="shared" ref="O707:O770" si="144">24/H707*0.15*H707^0.687*F707^(-(H707^$W$3))</f>
        <v>5.9158650757526177</v>
      </c>
      <c r="P707" s="51">
        <f t="shared" ref="P707:P770" si="145">0.42/(1+42500/H707^1.16)*EXP($W$4*(1-F707))</f>
        <v>4.0786206064812018E-6</v>
      </c>
      <c r="Q707" s="52">
        <f t="shared" si="142"/>
        <v>87.36445565899669</v>
      </c>
      <c r="R707" s="18">
        <f t="shared" ref="R707:R770" si="146">SQRT(4*981*E707*(C707/D707-1)/(3*Q707))</f>
        <v>5.3929252692386083</v>
      </c>
      <c r="S707" s="2">
        <f t="shared" ref="S707:S770" si="147">ABS(R707-G707)/G707*100</f>
        <v>2.0807357417870129</v>
      </c>
      <c r="T707" s="18">
        <f t="shared" ref="T707:T770" si="148">((R707-G707)/G707)^2</f>
        <v>4.3294612271499509E-4</v>
      </c>
    </row>
    <row r="708" spans="1:20">
      <c r="A708" s="11">
        <v>706</v>
      </c>
      <c r="B708" s="14">
        <v>21.292999999999999</v>
      </c>
      <c r="C708" s="2">
        <v>3.3105822789133392</v>
      </c>
      <c r="D708" s="14">
        <v>1.2589999999999999</v>
      </c>
      <c r="E708" s="3">
        <v>1.127261229701733</v>
      </c>
      <c r="F708" s="3">
        <v>0.86460391699057093</v>
      </c>
      <c r="G708" s="33">
        <v>5.1559999999999997</v>
      </c>
      <c r="H708" s="18">
        <f t="shared" ref="H708:H771" si="149">D708*G708*E708/B708</f>
        <v>0.34365791835489357</v>
      </c>
      <c r="I708" s="2">
        <f t="shared" ref="I708:I771" si="150">4*981*E708*(C708/D708-1)/(3*G708^2)</f>
        <v>90.3794524728536</v>
      </c>
      <c r="J708" s="44">
        <f t="shared" ref="J708:J771" si="151">24/H708*(1+0.15*H708^0.687)+0.42/(1+42500/H708^1.16)</f>
        <v>74.866046356703222</v>
      </c>
      <c r="K708" s="45">
        <f t="shared" ref="K708:K771" si="152">24/H708</f>
        <v>69.836889296452455</v>
      </c>
      <c r="L708" s="45">
        <f t="shared" ref="L708:L771" si="153">24/H708*0.15*H708^0.687</f>
        <v>5.0291541976289738</v>
      </c>
      <c r="M708" s="49">
        <f t="shared" ref="M708:M771" si="154">0.42/(1+42500/H708^1.16)</f>
        <v>2.8626217863725632E-6</v>
      </c>
      <c r="N708" s="44">
        <f t="shared" si="143"/>
        <v>82.266879043399825</v>
      </c>
      <c r="O708" s="45">
        <f t="shared" si="144"/>
        <v>5.7049517024977527</v>
      </c>
      <c r="P708" s="51">
        <f t="shared" si="145"/>
        <v>3.4741655203022235E-6</v>
      </c>
      <c r="Q708" s="52">
        <f t="shared" ref="Q708:Q771" si="155">N708+O708+P708</f>
        <v>87.971834220063101</v>
      </c>
      <c r="R708" s="18">
        <f t="shared" si="146"/>
        <v>5.2260786108675852</v>
      </c>
      <c r="S708" s="2">
        <f t="shared" si="147"/>
        <v>1.3591662309461887</v>
      </c>
      <c r="T708" s="18">
        <f t="shared" si="148"/>
        <v>1.8473328433444685E-4</v>
      </c>
    </row>
    <row r="709" spans="1:20">
      <c r="A709" s="11">
        <v>707</v>
      </c>
      <c r="B709" s="14">
        <v>21.292999999999999</v>
      </c>
      <c r="C709" s="2">
        <v>3.0093888754248046</v>
      </c>
      <c r="D709" s="14">
        <v>1.2589999999999999</v>
      </c>
      <c r="E709" s="3">
        <v>1.0015392960186811</v>
      </c>
      <c r="F709" s="3">
        <v>0.78024533610722857</v>
      </c>
      <c r="G709" s="33">
        <v>3.15</v>
      </c>
      <c r="H709" s="18">
        <f t="shared" si="149"/>
        <v>0.18653804617083952</v>
      </c>
      <c r="I709" s="2">
        <f t="shared" si="150"/>
        <v>183.55382735692262</v>
      </c>
      <c r="J709" s="44">
        <f t="shared" si="151"/>
        <v>134.74917036637345</v>
      </c>
      <c r="K709" s="45">
        <f t="shared" si="152"/>
        <v>128.66008030350963</v>
      </c>
      <c r="L709" s="45">
        <f t="shared" si="153"/>
        <v>6.0890886537401174</v>
      </c>
      <c r="M709" s="49">
        <f t="shared" si="154"/>
        <v>1.4091236846512687E-6</v>
      </c>
      <c r="N709" s="44">
        <f t="shared" si="143"/>
        <v>166.23992215147908</v>
      </c>
      <c r="O709" s="45">
        <f t="shared" si="144"/>
        <v>7.4234752865265454</v>
      </c>
      <c r="P709" s="51">
        <f t="shared" si="145"/>
        <v>1.9294156408289269E-6</v>
      </c>
      <c r="Q709" s="52">
        <f t="shared" si="155"/>
        <v>173.66339936742128</v>
      </c>
      <c r="R709" s="18">
        <f t="shared" si="146"/>
        <v>3.2384569422963287</v>
      </c>
      <c r="S709" s="2">
        <f t="shared" si="147"/>
        <v>2.8081568982961538</v>
      </c>
      <c r="T709" s="18">
        <f t="shared" si="148"/>
        <v>7.8857451654482742E-4</v>
      </c>
    </row>
    <row r="710" spans="1:20">
      <c r="A710" s="11">
        <v>708</v>
      </c>
      <c r="B710" s="14">
        <v>21.292999999999999</v>
      </c>
      <c r="C710" s="2">
        <v>3.1404579015249126</v>
      </c>
      <c r="D710" s="14">
        <v>1.2589999999999999</v>
      </c>
      <c r="E710" s="3">
        <v>1.0692226572304424</v>
      </c>
      <c r="F710" s="3">
        <v>0.87579434475472173</v>
      </c>
      <c r="G710" s="33">
        <v>4.7750000000000004</v>
      </c>
      <c r="H710" s="18">
        <f t="shared" si="149"/>
        <v>0.30187726384439401</v>
      </c>
      <c r="I710" s="2">
        <f t="shared" si="150"/>
        <v>91.663813294761283</v>
      </c>
      <c r="J710" s="44">
        <f t="shared" si="151"/>
        <v>84.739909913734564</v>
      </c>
      <c r="K710" s="45">
        <f t="shared" si="152"/>
        <v>79.502509378682674</v>
      </c>
      <c r="L710" s="45">
        <f t="shared" si="153"/>
        <v>5.2373980720707634</v>
      </c>
      <c r="M710" s="49">
        <f t="shared" si="154"/>
        <v>2.4629811230802689E-6</v>
      </c>
      <c r="N710" s="44">
        <f t="shared" si="143"/>
        <v>92.463829101139837</v>
      </c>
      <c r="O710" s="45">
        <f t="shared" si="144"/>
        <v>5.8637154192068834</v>
      </c>
      <c r="P710" s="51">
        <f t="shared" si="145"/>
        <v>2.941696753482678E-6</v>
      </c>
      <c r="Q710" s="52">
        <f t="shared" si="155"/>
        <v>98.327547462043469</v>
      </c>
      <c r="R710" s="18">
        <f t="shared" si="146"/>
        <v>4.6103588750319791</v>
      </c>
      <c r="S710" s="2">
        <f t="shared" si="147"/>
        <v>3.4479816747229588</v>
      </c>
      <c r="T710" s="18">
        <f t="shared" si="148"/>
        <v>1.1888577629225339E-3</v>
      </c>
    </row>
    <row r="711" spans="1:20">
      <c r="A711" s="11">
        <v>709</v>
      </c>
      <c r="B711" s="14">
        <v>21.292999999999999</v>
      </c>
      <c r="C711" s="2">
        <v>3.2606121894731062</v>
      </c>
      <c r="D711" s="14">
        <v>1.2589999999999999</v>
      </c>
      <c r="E711" s="3">
        <v>0.79505377851726167</v>
      </c>
      <c r="F711" s="3">
        <v>0.89779575775332032</v>
      </c>
      <c r="G711" s="33">
        <v>2.718</v>
      </c>
      <c r="H711" s="18">
        <f t="shared" si="149"/>
        <v>0.12777174743072775</v>
      </c>
      <c r="I711" s="2">
        <f t="shared" si="150"/>
        <v>223.79972685535677</v>
      </c>
      <c r="J711" s="44">
        <f t="shared" si="151"/>
        <v>194.68965168718924</v>
      </c>
      <c r="K711" s="45">
        <f t="shared" si="152"/>
        <v>187.83495164305981</v>
      </c>
      <c r="L711" s="45">
        <f t="shared" si="153"/>
        <v>6.8546991356317539</v>
      </c>
      <c r="M711" s="49">
        <f t="shared" si="154"/>
        <v>9.0849769285857097E-7</v>
      </c>
      <c r="N711" s="44">
        <f t="shared" si="143"/>
        <v>212.95825932262719</v>
      </c>
      <c r="O711" s="45">
        <f t="shared" si="144"/>
        <v>7.43923563185262</v>
      </c>
      <c r="P711" s="51">
        <f t="shared" si="145"/>
        <v>1.0514699481354296E-6</v>
      </c>
      <c r="Q711" s="52">
        <f t="shared" si="155"/>
        <v>220.39749600594976</v>
      </c>
      <c r="R711" s="18">
        <f t="shared" si="146"/>
        <v>2.7388982620193389</v>
      </c>
      <c r="S711" s="2">
        <f t="shared" si="147"/>
        <v>0.76888381233771075</v>
      </c>
      <c r="T711" s="18">
        <f t="shared" si="148"/>
        <v>5.9118231687497196E-5</v>
      </c>
    </row>
    <row r="712" spans="1:20">
      <c r="A712" s="11">
        <v>710</v>
      </c>
      <c r="B712" s="14">
        <v>21.292999999999999</v>
      </c>
      <c r="C712" s="2">
        <v>3.2581583031200654</v>
      </c>
      <c r="D712" s="14">
        <v>1.2589999999999999</v>
      </c>
      <c r="E712" s="3">
        <v>1.3810861015029425</v>
      </c>
      <c r="F712" s="3">
        <v>0.87968186885120248</v>
      </c>
      <c r="G712" s="33">
        <v>7.6449999999999996</v>
      </c>
      <c r="H712" s="18">
        <f t="shared" si="149"/>
        <v>0.62429106686241498</v>
      </c>
      <c r="I712" s="2">
        <f t="shared" si="150"/>
        <v>49.078917385007621</v>
      </c>
      <c r="J712" s="44">
        <f t="shared" si="151"/>
        <v>42.615631558651927</v>
      </c>
      <c r="K712" s="45">
        <f t="shared" si="152"/>
        <v>38.443606314311182</v>
      </c>
      <c r="L712" s="45">
        <f t="shared" si="153"/>
        <v>4.172019522925031</v>
      </c>
      <c r="M712" s="49">
        <f t="shared" si="154"/>
        <v>5.7214157082050521E-6</v>
      </c>
      <c r="N712" s="44">
        <f t="shared" si="143"/>
        <v>44.511730774365887</v>
      </c>
      <c r="O712" s="45">
        <f t="shared" si="144"/>
        <v>4.7055942742694521</v>
      </c>
      <c r="P712" s="51">
        <f t="shared" si="145"/>
        <v>6.7955718650502652E-6</v>
      </c>
      <c r="Q712" s="52">
        <f t="shared" si="155"/>
        <v>49.217331844207202</v>
      </c>
      <c r="R712" s="18">
        <f t="shared" si="146"/>
        <v>7.6342423712260539</v>
      </c>
      <c r="S712" s="2">
        <f t="shared" si="147"/>
        <v>0.14071456865854423</v>
      </c>
      <c r="T712" s="18">
        <f t="shared" si="148"/>
        <v>1.9800589832760157E-6</v>
      </c>
    </row>
    <row r="713" spans="1:20">
      <c r="A713" s="11">
        <v>711</v>
      </c>
      <c r="B713" s="14">
        <v>21.292999999999999</v>
      </c>
      <c r="C713" s="2">
        <v>3.4022098734309445</v>
      </c>
      <c r="D713" s="14">
        <v>1.2589999999999999</v>
      </c>
      <c r="E713" s="3">
        <v>0.88909506976452235</v>
      </c>
      <c r="F713" s="3">
        <v>0.85946884240341537</v>
      </c>
      <c r="G713" s="33">
        <v>3.48</v>
      </c>
      <c r="H713" s="18">
        <f t="shared" si="149"/>
        <v>0.18294322129623336</v>
      </c>
      <c r="I713" s="2">
        <f t="shared" si="150"/>
        <v>163.46938521539312</v>
      </c>
      <c r="J713" s="44">
        <f t="shared" si="151"/>
        <v>137.31453479723146</v>
      </c>
      <c r="K713" s="45">
        <f t="shared" si="152"/>
        <v>131.1882442538697</v>
      </c>
      <c r="L713" s="45">
        <f t="shared" si="153"/>
        <v>6.1262891656896441</v>
      </c>
      <c r="M713" s="49">
        <f t="shared" si="154"/>
        <v>1.3776721186784035E-6</v>
      </c>
      <c r="N713" s="44">
        <f t="shared" si="143"/>
        <v>155.44012916795393</v>
      </c>
      <c r="O713" s="45">
        <f t="shared" si="144"/>
        <v>6.911605136250552</v>
      </c>
      <c r="P713" s="51">
        <f t="shared" si="145"/>
        <v>1.6843079371460363E-6</v>
      </c>
      <c r="Q713" s="52">
        <f t="shared" si="155"/>
        <v>162.35173598851242</v>
      </c>
      <c r="R713" s="18">
        <f t="shared" si="146"/>
        <v>3.4919578285322097</v>
      </c>
      <c r="S713" s="2">
        <f t="shared" si="147"/>
        <v>0.34361576241981967</v>
      </c>
      <c r="T713" s="18">
        <f t="shared" si="148"/>
        <v>1.1807179218335395E-5</v>
      </c>
    </row>
    <row r="714" spans="1:20">
      <c r="A714" s="11">
        <v>712</v>
      </c>
      <c r="B714" s="14">
        <v>21.292999999999999</v>
      </c>
      <c r="C714" s="2">
        <v>2.7791895823310324</v>
      </c>
      <c r="D714" s="14">
        <v>1.2589999999999999</v>
      </c>
      <c r="E714" s="3">
        <v>1.1738967160012144</v>
      </c>
      <c r="F714" s="3">
        <v>0.97230487896734386</v>
      </c>
      <c r="G714" s="33">
        <v>4.9779999999999998</v>
      </c>
      <c r="H714" s="18">
        <f t="shared" si="149"/>
        <v>0.34552036988624629</v>
      </c>
      <c r="I714" s="2">
        <f t="shared" si="150"/>
        <v>74.816927492208379</v>
      </c>
      <c r="J714" s="44">
        <f t="shared" si="151"/>
        <v>74.481105254558614</v>
      </c>
      <c r="K714" s="45">
        <f t="shared" si="152"/>
        <v>69.460448910440164</v>
      </c>
      <c r="L714" s="45">
        <f t="shared" si="153"/>
        <v>5.0206534634928142</v>
      </c>
      <c r="M714" s="49">
        <f t="shared" si="154"/>
        <v>2.8806256441627966E-6</v>
      </c>
      <c r="N714" s="44">
        <f t="shared" si="143"/>
        <v>71.951942961879823</v>
      </c>
      <c r="O714" s="45">
        <f t="shared" si="144"/>
        <v>5.1444485779431792</v>
      </c>
      <c r="P714" s="51">
        <f t="shared" si="145"/>
        <v>2.9969992293332134E-6</v>
      </c>
      <c r="Q714" s="52">
        <f t="shared" si="155"/>
        <v>77.096394536822231</v>
      </c>
      <c r="R714" s="18">
        <f t="shared" si="146"/>
        <v>4.9038569459380188</v>
      </c>
      <c r="S714" s="2">
        <f t="shared" si="147"/>
        <v>1.4894145050618917</v>
      </c>
      <c r="T714" s="18">
        <f t="shared" si="148"/>
        <v>2.2183555678887597E-4</v>
      </c>
    </row>
    <row r="715" spans="1:20">
      <c r="A715" s="11">
        <v>713</v>
      </c>
      <c r="B715" s="14">
        <v>21.292999999999999</v>
      </c>
      <c r="C715" s="2">
        <v>3.2331998421793879</v>
      </c>
      <c r="D715" s="14">
        <v>1.2589999999999999</v>
      </c>
      <c r="E715" s="3">
        <v>1.8616169890550951</v>
      </c>
      <c r="F715" s="3">
        <v>0.88995003005342022</v>
      </c>
      <c r="G715" s="33">
        <v>12.395</v>
      </c>
      <c r="H715" s="18">
        <f t="shared" si="149"/>
        <v>1.3643498289290574</v>
      </c>
      <c r="I715" s="2">
        <f t="shared" si="150"/>
        <v>24.852518066558389</v>
      </c>
      <c r="J715" s="44">
        <f t="shared" si="151"/>
        <v>20.857220882964715</v>
      </c>
      <c r="K715" s="45">
        <f t="shared" si="152"/>
        <v>17.590796356707674</v>
      </c>
      <c r="L715" s="45">
        <f t="shared" si="153"/>
        <v>3.266410356592536</v>
      </c>
      <c r="M715" s="49">
        <f t="shared" si="154"/>
        <v>1.4169664501392994E-5</v>
      </c>
      <c r="N715" s="44">
        <f t="shared" si="143"/>
        <v>20.126922015709788</v>
      </c>
      <c r="O715" s="45">
        <f t="shared" si="144"/>
        <v>3.6885660729657097</v>
      </c>
      <c r="P715" s="51">
        <f t="shared" si="145"/>
        <v>1.6584604640922053E-5</v>
      </c>
      <c r="Q715" s="52">
        <f t="shared" si="155"/>
        <v>23.815504673280138</v>
      </c>
      <c r="R715" s="18">
        <f t="shared" si="146"/>
        <v>12.661986194335507</v>
      </c>
      <c r="S715" s="2">
        <f t="shared" si="147"/>
        <v>2.1539830119847272</v>
      </c>
      <c r="T715" s="18">
        <f t="shared" si="148"/>
        <v>4.6396428159187984E-4</v>
      </c>
    </row>
    <row r="716" spans="1:20">
      <c r="A716" s="11">
        <v>714</v>
      </c>
      <c r="B716" s="14">
        <v>21.292999999999999</v>
      </c>
      <c r="C716" s="2">
        <v>3.3014600744038081</v>
      </c>
      <c r="D716" s="14">
        <v>1.2589999999999999</v>
      </c>
      <c r="E716" s="3">
        <v>0.71805619602417825</v>
      </c>
      <c r="F716" s="3">
        <v>0.93318609156649446</v>
      </c>
      <c r="G716" s="33">
        <v>2.3370000000000002</v>
      </c>
      <c r="H716" s="18">
        <f t="shared" si="149"/>
        <v>9.922155349676455E-2</v>
      </c>
      <c r="I716" s="2">
        <f t="shared" si="150"/>
        <v>278.98226693634359</v>
      </c>
      <c r="J716" s="44">
        <f t="shared" si="151"/>
        <v>249.30226206010758</v>
      </c>
      <c r="K716" s="45">
        <f t="shared" si="152"/>
        <v>241.88292920431445</v>
      </c>
      <c r="L716" s="45">
        <f t="shared" si="153"/>
        <v>7.4193321782722874</v>
      </c>
      <c r="M716" s="49">
        <f t="shared" si="154"/>
        <v>6.7752082048309529E-7</v>
      </c>
      <c r="N716" s="44">
        <f t="shared" si="143"/>
        <v>262.92967368346615</v>
      </c>
      <c r="O716" s="45">
        <f t="shared" si="144"/>
        <v>7.8054951715705529</v>
      </c>
      <c r="P716" s="51">
        <f t="shared" si="145"/>
        <v>7.4544710006166014E-7</v>
      </c>
      <c r="Q716" s="52">
        <f t="shared" si="155"/>
        <v>270.7351696004838</v>
      </c>
      <c r="R716" s="18">
        <f t="shared" si="146"/>
        <v>2.3723276671643787</v>
      </c>
      <c r="S716" s="2">
        <f t="shared" si="147"/>
        <v>1.5116674011287341</v>
      </c>
      <c r="T716" s="18">
        <f t="shared" si="148"/>
        <v>2.285138331635301E-4</v>
      </c>
    </row>
    <row r="717" spans="1:20">
      <c r="A717" s="11">
        <v>715</v>
      </c>
      <c r="B717" s="14">
        <v>21.292999999999999</v>
      </c>
      <c r="C717" s="2">
        <v>3.2586002267964571</v>
      </c>
      <c r="D717" s="14">
        <v>1.2589999999999999</v>
      </c>
      <c r="E717" s="3">
        <v>0.73410473006114452</v>
      </c>
      <c r="F717" s="3">
        <v>0.94175920824794679</v>
      </c>
      <c r="G717" s="33">
        <v>2.54</v>
      </c>
      <c r="H717" s="18">
        <f t="shared" si="149"/>
        <v>0.11025051200269251</v>
      </c>
      <c r="I717" s="2">
        <f t="shared" si="150"/>
        <v>236.38274976523212</v>
      </c>
      <c r="J717" s="44">
        <f t="shared" si="151"/>
        <v>224.86462521364106</v>
      </c>
      <c r="K717" s="45">
        <f t="shared" si="152"/>
        <v>217.68606389250945</v>
      </c>
      <c r="L717" s="45">
        <f t="shared" si="153"/>
        <v>7.1785605554978309</v>
      </c>
      <c r="M717" s="49">
        <f t="shared" si="154"/>
        <v>7.6563377235347292E-7</v>
      </c>
      <c r="N717" s="44">
        <f t="shared" si="143"/>
        <v>234.17721099697533</v>
      </c>
      <c r="O717" s="45">
        <f t="shared" si="144"/>
        <v>7.5063850246700952</v>
      </c>
      <c r="P717" s="51">
        <f t="shared" si="145"/>
        <v>8.3212967132971848E-7</v>
      </c>
      <c r="Q717" s="52">
        <f t="shared" si="155"/>
        <v>241.6835968537751</v>
      </c>
      <c r="R717" s="18">
        <f t="shared" si="146"/>
        <v>2.5119906522408959</v>
      </c>
      <c r="S717" s="2">
        <f t="shared" si="147"/>
        <v>1.102730226736383</v>
      </c>
      <c r="T717" s="18">
        <f t="shared" si="148"/>
        <v>1.2160139529580747E-4</v>
      </c>
    </row>
    <row r="718" spans="1:20">
      <c r="A718" s="11">
        <v>716</v>
      </c>
      <c r="B718" s="2">
        <v>10.210000000000001</v>
      </c>
      <c r="C718" s="3">
        <v>2.41</v>
      </c>
      <c r="D718" s="3">
        <v>1.23</v>
      </c>
      <c r="E718" s="3">
        <v>1.5071484363608381</v>
      </c>
      <c r="F718" s="2">
        <v>1</v>
      </c>
      <c r="G718" s="34">
        <v>10.58</v>
      </c>
      <c r="H718" s="18">
        <f t="shared" si="149"/>
        <v>1.9209721314141166</v>
      </c>
      <c r="I718" s="2">
        <f t="shared" si="150"/>
        <v>16.895433206777525</v>
      </c>
      <c r="J718" s="44">
        <f t="shared" si="151"/>
        <v>15.428372965849572</v>
      </c>
      <c r="K718" s="45">
        <f t="shared" si="152"/>
        <v>12.493674222297274</v>
      </c>
      <c r="L718" s="45">
        <f t="shared" si="153"/>
        <v>2.9346776707154656</v>
      </c>
      <c r="M718" s="49">
        <f t="shared" si="154"/>
        <v>2.1072836832742395E-5</v>
      </c>
      <c r="N718" s="44">
        <f t="shared" si="143"/>
        <v>12.493674222297274</v>
      </c>
      <c r="O718" s="45">
        <f t="shared" si="144"/>
        <v>2.9346776707154656</v>
      </c>
      <c r="P718" s="51">
        <f t="shared" si="145"/>
        <v>2.1072836832742395E-5</v>
      </c>
      <c r="Q718" s="52">
        <f t="shared" si="155"/>
        <v>15.428372965849572</v>
      </c>
      <c r="R718" s="18">
        <f t="shared" si="146"/>
        <v>11.071596994334049</v>
      </c>
      <c r="S718" s="2">
        <f t="shared" si="147"/>
        <v>4.6464744265978188</v>
      </c>
      <c r="T718" s="18">
        <f t="shared" si="148"/>
        <v>2.1589724597027527E-3</v>
      </c>
    </row>
    <row r="719" spans="1:20">
      <c r="A719" s="11">
        <v>717</v>
      </c>
      <c r="B719" s="2">
        <v>10.210000000000001</v>
      </c>
      <c r="C719" s="3">
        <v>2.41</v>
      </c>
      <c r="D719" s="3">
        <v>1.23</v>
      </c>
      <c r="E719" s="3">
        <v>1.265760504692744</v>
      </c>
      <c r="F719" s="2">
        <v>0.90357083496360935</v>
      </c>
      <c r="G719" s="34">
        <v>7.02</v>
      </c>
      <c r="H719" s="18">
        <f t="shared" si="149"/>
        <v>1.0704540307365296</v>
      </c>
      <c r="I719" s="2">
        <f t="shared" si="150"/>
        <v>32.230122481501233</v>
      </c>
      <c r="J719" s="44">
        <f t="shared" si="151"/>
        <v>25.944499473353833</v>
      </c>
      <c r="K719" s="45">
        <f t="shared" si="152"/>
        <v>22.420392946240501</v>
      </c>
      <c r="L719" s="45">
        <f t="shared" si="153"/>
        <v>3.5240958329156582</v>
      </c>
      <c r="M719" s="49">
        <f t="shared" si="154"/>
        <v>1.0694197671716792E-5</v>
      </c>
      <c r="N719" s="44">
        <f t="shared" si="143"/>
        <v>25.247487575016127</v>
      </c>
      <c r="O719" s="45">
        <f t="shared" si="144"/>
        <v>3.9038138917093081</v>
      </c>
      <c r="P719" s="51">
        <f t="shared" si="145"/>
        <v>1.227537258915238E-5</v>
      </c>
      <c r="Q719" s="52">
        <f t="shared" si="155"/>
        <v>29.151313742098026</v>
      </c>
      <c r="R719" s="18">
        <f t="shared" si="146"/>
        <v>7.3814048236403895</v>
      </c>
      <c r="S719" s="2">
        <f t="shared" si="147"/>
        <v>5.148216860974216</v>
      </c>
      <c r="T719" s="18">
        <f t="shared" si="148"/>
        <v>2.6504136847619211E-3</v>
      </c>
    </row>
    <row r="720" spans="1:20">
      <c r="A720" s="11">
        <v>718</v>
      </c>
      <c r="B720" s="2">
        <v>10.210000000000001</v>
      </c>
      <c r="C720" s="3">
        <v>2.41</v>
      </c>
      <c r="D720" s="3">
        <v>1.23</v>
      </c>
      <c r="E720" s="3">
        <v>1.0957146652964382</v>
      </c>
      <c r="F720" s="2">
        <v>1</v>
      </c>
      <c r="G720" s="34">
        <v>6.28</v>
      </c>
      <c r="H720" s="18">
        <f t="shared" si="149"/>
        <v>0.82896555931594595</v>
      </c>
      <c r="I720" s="2">
        <f t="shared" si="150"/>
        <v>34.862845138532286</v>
      </c>
      <c r="J720" s="44">
        <f t="shared" si="151"/>
        <v>32.769442863637956</v>
      </c>
      <c r="K720" s="45">
        <f t="shared" si="152"/>
        <v>28.951745618725774</v>
      </c>
      <c r="L720" s="45">
        <f t="shared" si="153"/>
        <v>3.8176892951439858</v>
      </c>
      <c r="M720" s="49">
        <f t="shared" si="154"/>
        <v>7.9497681955937892E-6</v>
      </c>
      <c r="N720" s="44">
        <f t="shared" si="143"/>
        <v>28.951745618725774</v>
      </c>
      <c r="O720" s="45">
        <f t="shared" si="144"/>
        <v>3.8176892951439858</v>
      </c>
      <c r="P720" s="51">
        <f t="shared" si="145"/>
        <v>7.9497681955937892E-6</v>
      </c>
      <c r="Q720" s="52">
        <f t="shared" si="155"/>
        <v>32.769442863637956</v>
      </c>
      <c r="R720" s="18">
        <f t="shared" si="146"/>
        <v>6.4774866751448599</v>
      </c>
      <c r="S720" s="2">
        <f t="shared" si="147"/>
        <v>3.1446922793767458</v>
      </c>
      <c r="T720" s="18">
        <f t="shared" si="148"/>
        <v>9.889089531971713E-4</v>
      </c>
    </row>
    <row r="721" spans="1:20">
      <c r="A721" s="11">
        <v>719</v>
      </c>
      <c r="B721" s="2">
        <v>10.210000000000001</v>
      </c>
      <c r="C721" s="3">
        <v>2.41</v>
      </c>
      <c r="D721" s="3">
        <v>1.23</v>
      </c>
      <c r="E721" s="3">
        <v>1.2674071313765318</v>
      </c>
      <c r="F721" s="2">
        <v>0.91740580909233838</v>
      </c>
      <c r="G721" s="34">
        <v>7.99</v>
      </c>
      <c r="H721" s="18">
        <f t="shared" si="149"/>
        <v>1.2199507409431087</v>
      </c>
      <c r="I721" s="2">
        <f t="shared" si="150"/>
        <v>24.911921555482241</v>
      </c>
      <c r="J721" s="44">
        <f t="shared" si="151"/>
        <v>23.055746016737846</v>
      </c>
      <c r="K721" s="45">
        <f t="shared" si="152"/>
        <v>19.672925467012128</v>
      </c>
      <c r="L721" s="45">
        <f t="shared" si="153"/>
        <v>3.3828081044491145</v>
      </c>
      <c r="M721" s="49">
        <f t="shared" si="154"/>
        <v>1.2445276608083093E-5</v>
      </c>
      <c r="N721" s="44">
        <f t="shared" si="143"/>
        <v>21.793635838115055</v>
      </c>
      <c r="O721" s="45">
        <f t="shared" si="144"/>
        <v>3.6959549203661646</v>
      </c>
      <c r="P721" s="51">
        <f t="shared" si="145"/>
        <v>1.4005510439753325E-5</v>
      </c>
      <c r="Q721" s="52">
        <f t="shared" si="155"/>
        <v>25.489604763991661</v>
      </c>
      <c r="R721" s="18">
        <f t="shared" si="146"/>
        <v>7.8989404997343433</v>
      </c>
      <c r="S721" s="2">
        <f t="shared" si="147"/>
        <v>1.1396683387441413</v>
      </c>
      <c r="T721" s="18">
        <f t="shared" si="148"/>
        <v>1.298843922335831E-4</v>
      </c>
    </row>
    <row r="722" spans="1:20">
      <c r="A722" s="11">
        <v>720</v>
      </c>
      <c r="B722" s="2">
        <v>10.210000000000001</v>
      </c>
      <c r="C722" s="3">
        <v>2.41</v>
      </c>
      <c r="D722" s="3">
        <v>1.23</v>
      </c>
      <c r="E722" s="3">
        <v>1.1661215142946084</v>
      </c>
      <c r="F722" s="2">
        <v>0.95192555280428626</v>
      </c>
      <c r="G722" s="34">
        <v>6.92</v>
      </c>
      <c r="H722" s="18">
        <f t="shared" si="149"/>
        <v>0.97214102654946011</v>
      </c>
      <c r="I722" s="2">
        <f t="shared" si="150"/>
        <v>30.557390125853246</v>
      </c>
      <c r="J722" s="44">
        <f t="shared" si="151"/>
        <v>28.319763909208497</v>
      </c>
      <c r="K722" s="45">
        <f t="shared" si="152"/>
        <v>24.687776098891902</v>
      </c>
      <c r="L722" s="45">
        <f t="shared" si="153"/>
        <v>3.6319782468261899</v>
      </c>
      <c r="M722" s="49">
        <f t="shared" si="154"/>
        <v>9.5634904045637338E-6</v>
      </c>
      <c r="N722" s="44">
        <f t="shared" si="143"/>
        <v>26.229367688199485</v>
      </c>
      <c r="O722" s="45">
        <f t="shared" si="144"/>
        <v>3.814691274842763</v>
      </c>
      <c r="P722" s="51">
        <f t="shared" si="145"/>
        <v>1.024407228869187E-5</v>
      </c>
      <c r="Q722" s="52">
        <f t="shared" si="155"/>
        <v>30.044069207114536</v>
      </c>
      <c r="R722" s="18">
        <f t="shared" si="146"/>
        <v>6.9788657980974458</v>
      </c>
      <c r="S722" s="2">
        <f t="shared" si="147"/>
        <v>0.8506618222174257</v>
      </c>
      <c r="T722" s="18">
        <f t="shared" si="148"/>
        <v>7.2362553577827115E-5</v>
      </c>
    </row>
    <row r="723" spans="1:20">
      <c r="A723" s="11">
        <v>721</v>
      </c>
      <c r="B723" s="2">
        <v>10.210000000000001</v>
      </c>
      <c r="C723" s="3">
        <v>2.41</v>
      </c>
      <c r="D723" s="3">
        <v>1.23</v>
      </c>
      <c r="E723" s="3">
        <v>0.85293388009435289</v>
      </c>
      <c r="F723" s="2">
        <v>0.78428929216121102</v>
      </c>
      <c r="G723" s="34">
        <v>3.36</v>
      </c>
      <c r="H723" s="18">
        <f t="shared" si="149"/>
        <v>0.34525025853613528</v>
      </c>
      <c r="I723" s="2">
        <f t="shared" si="150"/>
        <v>94.802862516017939</v>
      </c>
      <c r="J723" s="44">
        <f t="shared" si="151"/>
        <v>74.536677728850549</v>
      </c>
      <c r="K723" s="45">
        <f t="shared" si="152"/>
        <v>69.51479226043233</v>
      </c>
      <c r="L723" s="45">
        <f t="shared" si="153"/>
        <v>5.0218825904046334</v>
      </c>
      <c r="M723" s="49">
        <f t="shared" si="154"/>
        <v>2.878013579969051E-6</v>
      </c>
      <c r="N723" s="44">
        <f t="shared" si="143"/>
        <v>89.435150331978917</v>
      </c>
      <c r="O723" s="45">
        <f t="shared" si="144"/>
        <v>6.1997582891598721</v>
      </c>
      <c r="P723" s="51">
        <f t="shared" si="145"/>
        <v>3.9179424829478628E-6</v>
      </c>
      <c r="Q723" s="52">
        <f t="shared" si="155"/>
        <v>95.63491253908127</v>
      </c>
      <c r="R723" s="18">
        <f t="shared" si="146"/>
        <v>3.3453516074106204</v>
      </c>
      <c r="S723" s="2">
        <f t="shared" si="147"/>
        <v>0.43596406516010255</v>
      </c>
      <c r="T723" s="18">
        <f t="shared" si="148"/>
        <v>1.9006466611092213E-5</v>
      </c>
    </row>
    <row r="724" spans="1:20">
      <c r="A724" s="11">
        <v>722</v>
      </c>
      <c r="B724" s="2">
        <v>10.210000000000001</v>
      </c>
      <c r="C724" s="3">
        <v>2.41</v>
      </c>
      <c r="D724" s="3">
        <v>1.23</v>
      </c>
      <c r="E724" s="3">
        <v>1.1170777240742231</v>
      </c>
      <c r="F724" s="2">
        <v>0.98267045469606873</v>
      </c>
      <c r="G724" s="34">
        <v>5.99</v>
      </c>
      <c r="H724" s="18">
        <f t="shared" si="149"/>
        <v>0.80610122895804637</v>
      </c>
      <c r="I724" s="2">
        <f t="shared" si="150"/>
        <v>39.067388974002661</v>
      </c>
      <c r="J724" s="44">
        <f t="shared" si="151"/>
        <v>33.624200861307088</v>
      </c>
      <c r="K724" s="45">
        <f t="shared" si="152"/>
        <v>29.772935628720003</v>
      </c>
      <c r="L724" s="45">
        <f t="shared" si="153"/>
        <v>3.8512575366001962</v>
      </c>
      <c r="M724" s="49">
        <f t="shared" si="154"/>
        <v>7.6959868852347605E-6</v>
      </c>
      <c r="N724" s="44">
        <f t="shared" si="143"/>
        <v>30.44017862544684</v>
      </c>
      <c r="O724" s="45">
        <f t="shared" si="144"/>
        <v>3.9172249795967415</v>
      </c>
      <c r="P724" s="51">
        <f t="shared" si="145"/>
        <v>7.8890857928059109E-6</v>
      </c>
      <c r="Q724" s="52">
        <f t="shared" si="155"/>
        <v>34.357411494129373</v>
      </c>
      <c r="R724" s="18">
        <f t="shared" si="146"/>
        <v>6.3873953454343271</v>
      </c>
      <c r="S724" s="2">
        <f t="shared" si="147"/>
        <v>6.6343129454812493</v>
      </c>
      <c r="T724" s="18">
        <f t="shared" si="148"/>
        <v>4.4014108258580093E-3</v>
      </c>
    </row>
    <row r="725" spans="1:20">
      <c r="A725" s="11">
        <v>723</v>
      </c>
      <c r="B725" s="2">
        <v>10.210000000000001</v>
      </c>
      <c r="C725" s="3">
        <v>2.41</v>
      </c>
      <c r="D725" s="3">
        <v>1.23</v>
      </c>
      <c r="E725" s="3">
        <v>1.3791265193231164</v>
      </c>
      <c r="F725" s="2">
        <v>0.87078335874145518</v>
      </c>
      <c r="G725" s="34">
        <v>9.4499999999999993</v>
      </c>
      <c r="H725" s="18">
        <f t="shared" si="149"/>
        <v>1.5700565227573202</v>
      </c>
      <c r="I725" s="2">
        <f t="shared" si="150"/>
        <v>19.378721996867515</v>
      </c>
      <c r="J725" s="44">
        <f t="shared" si="151"/>
        <v>18.412033275315107</v>
      </c>
      <c r="K725" s="45">
        <f t="shared" si="152"/>
        <v>15.286073878315793</v>
      </c>
      <c r="L725" s="45">
        <f t="shared" si="153"/>
        <v>3.1259427205015538</v>
      </c>
      <c r="M725" s="49">
        <f t="shared" si="154"/>
        <v>1.6676497758288374E-5</v>
      </c>
      <c r="N725" s="44">
        <f t="shared" si="143"/>
        <v>17.880457723819305</v>
      </c>
      <c r="O725" s="45">
        <f t="shared" si="144"/>
        <v>3.620889721239223</v>
      </c>
      <c r="P725" s="51">
        <f t="shared" si="145"/>
        <v>2.0061051629353678E-5</v>
      </c>
      <c r="Q725" s="52">
        <f t="shared" si="155"/>
        <v>21.501367506110157</v>
      </c>
      <c r="R725" s="18">
        <f t="shared" si="146"/>
        <v>8.9714229911186045</v>
      </c>
      <c r="S725" s="2">
        <f t="shared" si="147"/>
        <v>5.0643069722898924</v>
      </c>
      <c r="T725" s="18">
        <f t="shared" si="148"/>
        <v>2.5647205109584014E-3</v>
      </c>
    </row>
    <row r="726" spans="1:20">
      <c r="A726" s="11">
        <v>724</v>
      </c>
      <c r="B726" s="2">
        <v>10.210000000000001</v>
      </c>
      <c r="C726" s="3">
        <v>2.41</v>
      </c>
      <c r="D726" s="3">
        <v>1.23</v>
      </c>
      <c r="E726" s="3">
        <v>1.1014056545716515</v>
      </c>
      <c r="F726" s="2">
        <v>1</v>
      </c>
      <c r="G726" s="34">
        <v>6.02</v>
      </c>
      <c r="H726" s="18">
        <f t="shared" si="149"/>
        <v>0.79877260625281588</v>
      </c>
      <c r="I726" s="2">
        <f t="shared" si="150"/>
        <v>38.136335460413498</v>
      </c>
      <c r="J726" s="44">
        <f t="shared" si="151"/>
        <v>33.908388235778112</v>
      </c>
      <c r="K726" s="45">
        <f t="shared" si="152"/>
        <v>30.046097991001798</v>
      </c>
      <c r="L726" s="45">
        <f t="shared" si="153"/>
        <v>3.862282629891213</v>
      </c>
      <c r="M726" s="49">
        <f t="shared" si="154"/>
        <v>7.6148850984314977E-6</v>
      </c>
      <c r="N726" s="44">
        <f t="shared" si="143"/>
        <v>30.046097991001798</v>
      </c>
      <c r="O726" s="45">
        <f t="shared" si="144"/>
        <v>3.862282629891213</v>
      </c>
      <c r="P726" s="51">
        <f t="shared" si="145"/>
        <v>7.6148850984314977E-6</v>
      </c>
      <c r="Q726" s="52">
        <f t="shared" si="155"/>
        <v>33.908388235778112</v>
      </c>
      <c r="R726" s="18">
        <f t="shared" si="146"/>
        <v>6.3842869298136895</v>
      </c>
      <c r="S726" s="2">
        <f t="shared" si="147"/>
        <v>6.0512779038818927</v>
      </c>
      <c r="T726" s="18">
        <f t="shared" si="148"/>
        <v>3.6617964270009235E-3</v>
      </c>
    </row>
    <row r="727" spans="1:20">
      <c r="A727" s="11">
        <v>725</v>
      </c>
      <c r="B727" s="2">
        <v>10.210000000000001</v>
      </c>
      <c r="C727" s="3">
        <v>2.41</v>
      </c>
      <c r="D727" s="3">
        <v>1.23</v>
      </c>
      <c r="E727" s="3">
        <v>0.99150859248439649</v>
      </c>
      <c r="F727" s="2">
        <v>1</v>
      </c>
      <c r="G727" s="34">
        <v>5</v>
      </c>
      <c r="H727" s="18">
        <f t="shared" si="149"/>
        <v>0.59723583190783913</v>
      </c>
      <c r="I727" s="2">
        <f t="shared" si="150"/>
        <v>49.766960064524135</v>
      </c>
      <c r="J727" s="44">
        <f t="shared" si="151"/>
        <v>44.415413602534592</v>
      </c>
      <c r="K727" s="45">
        <f t="shared" si="152"/>
        <v>40.185130760378584</v>
      </c>
      <c r="L727" s="45">
        <f t="shared" si="153"/>
        <v>4.2302774073514255</v>
      </c>
      <c r="M727" s="49">
        <f t="shared" si="154"/>
        <v>5.434804587894924E-6</v>
      </c>
      <c r="N727" s="44">
        <f t="shared" si="143"/>
        <v>40.185130760378584</v>
      </c>
      <c r="O727" s="45">
        <f t="shared" si="144"/>
        <v>4.2302774073514255</v>
      </c>
      <c r="P727" s="51">
        <f t="shared" si="145"/>
        <v>5.434804587894924E-6</v>
      </c>
      <c r="Q727" s="52">
        <f t="shared" si="155"/>
        <v>44.415413602534592</v>
      </c>
      <c r="R727" s="18">
        <f t="shared" si="146"/>
        <v>5.292656463798906</v>
      </c>
      <c r="S727" s="2">
        <f t="shared" si="147"/>
        <v>5.8531292759781195</v>
      </c>
      <c r="T727" s="18">
        <f t="shared" si="148"/>
        <v>3.4259122321312146E-3</v>
      </c>
    </row>
    <row r="728" spans="1:20">
      <c r="A728" s="11">
        <v>726</v>
      </c>
      <c r="B728" s="2">
        <v>10.210000000000001</v>
      </c>
      <c r="C728" s="3">
        <v>2.41</v>
      </c>
      <c r="D728" s="3">
        <v>1.23</v>
      </c>
      <c r="E728" s="3">
        <v>0.95410966765007499</v>
      </c>
      <c r="F728" s="2">
        <v>0.8464436975270716</v>
      </c>
      <c r="G728" s="34">
        <v>4.49</v>
      </c>
      <c r="H728" s="18">
        <f t="shared" si="149"/>
        <v>0.51608829202067275</v>
      </c>
      <c r="I728" s="2">
        <f t="shared" si="150"/>
        <v>59.386845111299962</v>
      </c>
      <c r="J728" s="44">
        <f t="shared" si="151"/>
        <v>50.931800468497549</v>
      </c>
      <c r="K728" s="45">
        <f t="shared" si="152"/>
        <v>46.50367073050873</v>
      </c>
      <c r="L728" s="45">
        <f t="shared" si="153"/>
        <v>4.4281251500727477</v>
      </c>
      <c r="M728" s="49">
        <f t="shared" si="154"/>
        <v>4.5879160665582059E-6</v>
      </c>
      <c r="N728" s="44">
        <f t="shared" si="143"/>
        <v>55.913577718917608</v>
      </c>
      <c r="O728" s="45">
        <f t="shared" si="144"/>
        <v>5.1579894598693077</v>
      </c>
      <c r="P728" s="51">
        <f t="shared" si="145"/>
        <v>5.7145263619428505E-6</v>
      </c>
      <c r="Q728" s="52">
        <f t="shared" si="155"/>
        <v>61.071572893313274</v>
      </c>
      <c r="R728" s="18">
        <f t="shared" si="146"/>
        <v>4.4276360563848067</v>
      </c>
      <c r="S728" s="2">
        <f t="shared" si="147"/>
        <v>1.388951973612327</v>
      </c>
      <c r="T728" s="18">
        <f t="shared" si="148"/>
        <v>1.9291875850015782E-4</v>
      </c>
    </row>
    <row r="729" spans="1:20">
      <c r="A729" s="11">
        <v>727</v>
      </c>
      <c r="B729" s="2">
        <v>10.210000000000001</v>
      </c>
      <c r="C729" s="3">
        <v>2.41</v>
      </c>
      <c r="D729" s="3">
        <v>1.23</v>
      </c>
      <c r="E729" s="3">
        <v>1.6013782093896489</v>
      </c>
      <c r="F729" s="2">
        <v>0.88972174048945962</v>
      </c>
      <c r="G729" s="34">
        <v>10.46</v>
      </c>
      <c r="H729" s="18">
        <f t="shared" si="149"/>
        <v>2.0179247567448915</v>
      </c>
      <c r="I729" s="2">
        <f t="shared" si="150"/>
        <v>18.366025601931238</v>
      </c>
      <c r="J729" s="44">
        <f t="shared" si="151"/>
        <v>14.783225499158837</v>
      </c>
      <c r="K729" s="45">
        <f t="shared" si="152"/>
        <v>11.8934067882265</v>
      </c>
      <c r="L729" s="45">
        <f t="shared" si="153"/>
        <v>2.8897963995205185</v>
      </c>
      <c r="M729" s="49">
        <f t="shared" si="154"/>
        <v>2.2311411819126269E-5</v>
      </c>
      <c r="N729" s="44">
        <f t="shared" si="143"/>
        <v>13.611730491085611</v>
      </c>
      <c r="O729" s="45">
        <f t="shared" si="144"/>
        <v>3.2856314500791814</v>
      </c>
      <c r="P729" s="51">
        <f t="shared" si="145"/>
        <v>2.6122478775826325E-5</v>
      </c>
      <c r="Q729" s="52">
        <f t="shared" si="155"/>
        <v>16.897388063643568</v>
      </c>
      <c r="R729" s="18">
        <f t="shared" si="146"/>
        <v>10.905095875024639</v>
      </c>
      <c r="S729" s="2">
        <f t="shared" si="147"/>
        <v>4.2552186904841101</v>
      </c>
      <c r="T729" s="18">
        <f t="shared" si="148"/>
        <v>1.8106886103845302E-3</v>
      </c>
    </row>
    <row r="730" spans="1:20">
      <c r="A730" s="11">
        <v>728</v>
      </c>
      <c r="B730" s="2">
        <v>10.210000000000001</v>
      </c>
      <c r="C730" s="3">
        <v>2.41</v>
      </c>
      <c r="D730" s="3">
        <v>1.23</v>
      </c>
      <c r="E730" s="3">
        <v>1.4382229054261966</v>
      </c>
      <c r="F730" s="2">
        <v>0.83837698525542748</v>
      </c>
      <c r="G730" s="34">
        <v>8.6199999999999992</v>
      </c>
      <c r="H730" s="18">
        <f t="shared" si="149"/>
        <v>1.4935261681754934</v>
      </c>
      <c r="I730" s="2">
        <f t="shared" si="150"/>
        <v>24.288254747467601</v>
      </c>
      <c r="J730" s="44">
        <f t="shared" si="151"/>
        <v>19.244589715663512</v>
      </c>
      <c r="K730" s="45">
        <f t="shared" si="152"/>
        <v>16.069353528179985</v>
      </c>
      <c r="L730" s="45">
        <f t="shared" si="153"/>
        <v>3.1752204501562269</v>
      </c>
      <c r="M730" s="49">
        <f t="shared" si="154"/>
        <v>1.5737327299636624E-5</v>
      </c>
      <c r="N730" s="44">
        <f t="shared" si="143"/>
        <v>19.495416757982035</v>
      </c>
      <c r="O730" s="45">
        <f t="shared" si="144"/>
        <v>3.8243928241431013</v>
      </c>
      <c r="P730" s="51">
        <f t="shared" si="145"/>
        <v>1.982921462959354E-5</v>
      </c>
      <c r="Q730" s="52">
        <f t="shared" si="155"/>
        <v>23.319829411339764</v>
      </c>
      <c r="R730" s="18">
        <f t="shared" si="146"/>
        <v>8.7971649639898999</v>
      </c>
      <c r="S730" s="2">
        <f t="shared" si="147"/>
        <v>2.0552780045232097</v>
      </c>
      <c r="T730" s="18">
        <f t="shared" si="148"/>
        <v>4.2241676758769079E-4</v>
      </c>
    </row>
    <row r="731" spans="1:20">
      <c r="A731" s="11">
        <v>729</v>
      </c>
      <c r="B731" s="2">
        <v>10.210000000000001</v>
      </c>
      <c r="C731" s="3">
        <v>2.41</v>
      </c>
      <c r="D731" s="3">
        <v>1.23</v>
      </c>
      <c r="E731" s="3">
        <v>1.1407068184340552</v>
      </c>
      <c r="F731" s="2">
        <v>0.74423009024218112</v>
      </c>
      <c r="G731" s="34">
        <v>5.34</v>
      </c>
      <c r="H731" s="18">
        <f t="shared" si="149"/>
        <v>0.73382865081670523</v>
      </c>
      <c r="I731" s="2">
        <f t="shared" si="150"/>
        <v>50.196815157741028</v>
      </c>
      <c r="J731" s="44">
        <f t="shared" si="151"/>
        <v>36.671359889259882</v>
      </c>
      <c r="K731" s="45">
        <f t="shared" si="152"/>
        <v>32.705182569922158</v>
      </c>
      <c r="L731" s="45">
        <f t="shared" si="153"/>
        <v>3.9661704178450101</v>
      </c>
      <c r="M731" s="49">
        <f t="shared" si="154"/>
        <v>6.901492716788991E-6</v>
      </c>
      <c r="N731" s="44">
        <f t="shared" si="143"/>
        <v>43.874337460346418</v>
      </c>
      <c r="O731" s="45">
        <f t="shared" si="144"/>
        <v>5.2656576141214737</v>
      </c>
      <c r="P731" s="51">
        <f t="shared" si="145"/>
        <v>9.9491656653518497E-6</v>
      </c>
      <c r="Q731" s="52">
        <f t="shared" si="155"/>
        <v>49.140005023633556</v>
      </c>
      <c r="R731" s="18">
        <f t="shared" si="146"/>
        <v>5.3971158504371166</v>
      </c>
      <c r="S731" s="2">
        <f t="shared" si="147"/>
        <v>1.0695852141782165</v>
      </c>
      <c r="T731" s="18">
        <f t="shared" si="148"/>
        <v>1.1440125303886612E-4</v>
      </c>
    </row>
    <row r="732" spans="1:20">
      <c r="A732" s="11">
        <v>730</v>
      </c>
      <c r="B732" s="2">
        <v>10.210000000000001</v>
      </c>
      <c r="C732" s="3">
        <v>2.41</v>
      </c>
      <c r="D732" s="3">
        <v>1.23</v>
      </c>
      <c r="E732" s="3">
        <v>1.3024439263409668</v>
      </c>
      <c r="F732" s="2">
        <v>0.78888868961903691</v>
      </c>
      <c r="G732" s="34">
        <v>8.14</v>
      </c>
      <c r="H732" s="18">
        <f t="shared" si="149"/>
        <v>1.2772114671215502</v>
      </c>
      <c r="I732" s="2">
        <f t="shared" si="150"/>
        <v>24.66578064284548</v>
      </c>
      <c r="J732" s="44">
        <f t="shared" si="151"/>
        <v>22.125538407144766</v>
      </c>
      <c r="K732" s="45">
        <f t="shared" si="152"/>
        <v>18.790936832166697</v>
      </c>
      <c r="L732" s="45">
        <f t="shared" si="153"/>
        <v>3.3345884496052971</v>
      </c>
      <c r="M732" s="49">
        <f t="shared" si="154"/>
        <v>1.3125372771883478E-5</v>
      </c>
      <c r="N732" s="44">
        <f t="shared" si="143"/>
        <v>24.057797774797383</v>
      </c>
      <c r="O732" s="45">
        <f t="shared" si="144"/>
        <v>4.2604848110793165</v>
      </c>
      <c r="P732" s="51">
        <f t="shared" si="145"/>
        <v>1.7750902924018954E-5</v>
      </c>
      <c r="Q732" s="52">
        <f t="shared" si="155"/>
        <v>28.318300336779622</v>
      </c>
      <c r="R732" s="18">
        <f t="shared" si="146"/>
        <v>7.5969321147465712</v>
      </c>
      <c r="S732" s="2">
        <f t="shared" si="147"/>
        <v>6.6715956419340223</v>
      </c>
      <c r="T732" s="18">
        <f t="shared" si="148"/>
        <v>4.4510188409473041E-3</v>
      </c>
    </row>
    <row r="733" spans="1:20">
      <c r="A733" s="11">
        <v>731</v>
      </c>
      <c r="B733" s="2">
        <v>10.210000000000001</v>
      </c>
      <c r="C733" s="3">
        <v>2.41</v>
      </c>
      <c r="D733" s="3">
        <v>1.23</v>
      </c>
      <c r="E733" s="3">
        <v>1.2823593318646009</v>
      </c>
      <c r="F733" s="2">
        <v>0.85702326910998361</v>
      </c>
      <c r="G733" s="34">
        <v>7.33</v>
      </c>
      <c r="H733" s="18">
        <f t="shared" si="149"/>
        <v>1.1323823212691533</v>
      </c>
      <c r="I733" s="2">
        <f t="shared" si="150"/>
        <v>29.949282827155425</v>
      </c>
      <c r="J733" s="44">
        <f t="shared" si="151"/>
        <v>24.656869428247028</v>
      </c>
      <c r="K733" s="45">
        <f t="shared" si="152"/>
        <v>21.194255287473265</v>
      </c>
      <c r="L733" s="45">
        <f t="shared" si="153"/>
        <v>3.4626027256524821</v>
      </c>
      <c r="M733" s="49">
        <f t="shared" si="154"/>
        <v>1.1415121279495549E-5</v>
      </c>
      <c r="N733" s="44">
        <f t="shared" si="143"/>
        <v>25.181778117022521</v>
      </c>
      <c r="O733" s="45">
        <f t="shared" si="144"/>
        <v>4.050752456906066</v>
      </c>
      <c r="P733" s="51">
        <f t="shared" si="145"/>
        <v>1.4004737001993373E-5</v>
      </c>
      <c r="Q733" s="52">
        <f t="shared" si="155"/>
        <v>29.232544578665586</v>
      </c>
      <c r="R733" s="18">
        <f t="shared" si="146"/>
        <v>7.4193161562395549</v>
      </c>
      <c r="S733" s="2">
        <f t="shared" si="147"/>
        <v>1.218501449380011</v>
      </c>
      <c r="T733" s="18">
        <f t="shared" si="148"/>
        <v>1.4847457821411873E-4</v>
      </c>
    </row>
    <row r="734" spans="1:20">
      <c r="A734" s="11">
        <v>732</v>
      </c>
      <c r="B734" s="2">
        <v>10.210000000000001</v>
      </c>
      <c r="C734" s="3">
        <v>2.41</v>
      </c>
      <c r="D734" s="3">
        <v>1.23</v>
      </c>
      <c r="E734" s="3">
        <v>0.97816340482761588</v>
      </c>
      <c r="F734" s="2">
        <v>0.86293468335178813</v>
      </c>
      <c r="G734" s="34">
        <v>5.04</v>
      </c>
      <c r="H734" s="18">
        <f t="shared" si="149"/>
        <v>0.59391092842383508</v>
      </c>
      <c r="I734" s="2">
        <f t="shared" si="150"/>
        <v>48.320895910120491</v>
      </c>
      <c r="J734" s="44">
        <f t="shared" si="151"/>
        <v>44.647781188435467</v>
      </c>
      <c r="K734" s="45">
        <f t="shared" si="152"/>
        <v>40.410099985351309</v>
      </c>
      <c r="L734" s="45">
        <f t="shared" si="153"/>
        <v>4.2376758033608848</v>
      </c>
      <c r="M734" s="49">
        <f t="shared" si="154"/>
        <v>5.399723281478916E-6</v>
      </c>
      <c r="N734" s="44">
        <f t="shared" si="143"/>
        <v>47.692831531499849</v>
      </c>
      <c r="O734" s="45">
        <f t="shared" si="144"/>
        <v>4.8621954515404679</v>
      </c>
      <c r="P734" s="51">
        <f t="shared" si="145"/>
        <v>6.5689310060452078E-6</v>
      </c>
      <c r="Q734" s="52">
        <f t="shared" si="155"/>
        <v>52.55503355197132</v>
      </c>
      <c r="R734" s="18">
        <f t="shared" si="146"/>
        <v>4.83271146495703</v>
      </c>
      <c r="S734" s="2">
        <f t="shared" si="147"/>
        <v>4.1128677587890881</v>
      </c>
      <c r="T734" s="18">
        <f t="shared" si="148"/>
        <v>1.6915681201286779E-3</v>
      </c>
    </row>
    <row r="735" spans="1:20">
      <c r="A735" s="11">
        <v>733</v>
      </c>
      <c r="B735" s="2">
        <v>10.210000000000001</v>
      </c>
      <c r="C735" s="3">
        <v>2.41</v>
      </c>
      <c r="D735" s="3">
        <v>1.23</v>
      </c>
      <c r="E735" s="3">
        <v>1.0364624033652166</v>
      </c>
      <c r="F735" s="2">
        <v>0.82772976132168563</v>
      </c>
      <c r="G735" s="34">
        <v>4.47</v>
      </c>
      <c r="H735" s="18">
        <f t="shared" si="149"/>
        <v>0.5581365269287264</v>
      </c>
      <c r="I735" s="2">
        <f t="shared" si="150"/>
        <v>65.091330181706056</v>
      </c>
      <c r="J735" s="44">
        <f t="shared" si="151"/>
        <v>47.321122097099433</v>
      </c>
      <c r="K735" s="45">
        <f t="shared" si="152"/>
        <v>43.000231739114938</v>
      </c>
      <c r="L735" s="45">
        <f t="shared" si="153"/>
        <v>4.320885333701634</v>
      </c>
      <c r="M735" s="49">
        <f t="shared" si="154"/>
        <v>5.0242828640884887E-6</v>
      </c>
      <c r="N735" s="44">
        <f t="shared" si="143"/>
        <v>52.785735819107565</v>
      </c>
      <c r="O735" s="45">
        <f t="shared" si="144"/>
        <v>5.1465012621938433</v>
      </c>
      <c r="P735" s="51">
        <f t="shared" si="145"/>
        <v>6.4277796749551477E-6</v>
      </c>
      <c r="Q735" s="52">
        <f t="shared" si="155"/>
        <v>57.932243509081083</v>
      </c>
      <c r="R735" s="18">
        <f t="shared" si="146"/>
        <v>4.7381512794131622</v>
      </c>
      <c r="S735" s="2">
        <f t="shared" si="147"/>
        <v>5.9989100539857363</v>
      </c>
      <c r="T735" s="18">
        <f t="shared" si="148"/>
        <v>3.5986921835811148E-3</v>
      </c>
    </row>
    <row r="736" spans="1:20">
      <c r="A736" s="11">
        <v>734</v>
      </c>
      <c r="B736" s="2">
        <v>10.210000000000001</v>
      </c>
      <c r="C736" s="3">
        <v>2.41</v>
      </c>
      <c r="D736" s="3">
        <v>1.23</v>
      </c>
      <c r="E736" s="3">
        <v>1.0452402022660838</v>
      </c>
      <c r="F736" s="2">
        <v>0.94913836401750862</v>
      </c>
      <c r="G736" s="34">
        <v>5.44</v>
      </c>
      <c r="H736" s="18">
        <f t="shared" si="149"/>
        <v>0.6850059981785328</v>
      </c>
      <c r="I736" s="2">
        <f t="shared" si="150"/>
        <v>44.320325955600055</v>
      </c>
      <c r="J736" s="44">
        <f t="shared" si="151"/>
        <v>39.088762536465531</v>
      </c>
      <c r="K736" s="45">
        <f t="shared" si="152"/>
        <v>35.036189557196977</v>
      </c>
      <c r="L736" s="45">
        <f t="shared" si="153"/>
        <v>4.0525666075109479</v>
      </c>
      <c r="M736" s="49">
        <f t="shared" si="154"/>
        <v>6.3717576045075232E-6</v>
      </c>
      <c r="N736" s="44">
        <f t="shared" si="143"/>
        <v>37.351720458661511</v>
      </c>
      <c r="O736" s="45">
        <f t="shared" si="144"/>
        <v>4.2587287524467579</v>
      </c>
      <c r="P736" s="51">
        <f t="shared" si="145"/>
        <v>6.8524584798725556E-6</v>
      </c>
      <c r="Q736" s="52">
        <f t="shared" si="155"/>
        <v>41.610456063566751</v>
      </c>
      <c r="R736" s="18">
        <f t="shared" si="146"/>
        <v>5.6143454947748559</v>
      </c>
      <c r="S736" s="2">
        <f t="shared" si="147"/>
        <v>3.2048804186554323</v>
      </c>
      <c r="T736" s="18">
        <f t="shared" si="148"/>
        <v>1.0271258497881017E-3</v>
      </c>
    </row>
    <row r="737" spans="1:20">
      <c r="A737" s="11">
        <v>735</v>
      </c>
      <c r="B737" s="2">
        <v>10.210000000000001</v>
      </c>
      <c r="C737" s="3">
        <v>2.41</v>
      </c>
      <c r="D737" s="3">
        <v>1.23</v>
      </c>
      <c r="E737" s="3">
        <v>0.87453177555237183</v>
      </c>
      <c r="F737" s="2">
        <v>0.94640232928955859</v>
      </c>
      <c r="G737" s="34">
        <v>4.2300000000000004</v>
      </c>
      <c r="H737" s="18">
        <f t="shared" si="149"/>
        <v>0.44565145690709457</v>
      </c>
      <c r="I737" s="2">
        <f t="shared" si="150"/>
        <v>61.330922769091842</v>
      </c>
      <c r="J737" s="44">
        <f t="shared" si="151"/>
        <v>58.490000288935711</v>
      </c>
      <c r="K737" s="45">
        <f t="shared" si="152"/>
        <v>53.853745181412712</v>
      </c>
      <c r="L737" s="45">
        <f t="shared" si="153"/>
        <v>4.6362512377014147</v>
      </c>
      <c r="M737" s="49">
        <f t="shared" si="154"/>
        <v>3.8698215819679918E-6</v>
      </c>
      <c r="N737" s="44">
        <f t="shared" si="143"/>
        <v>57.605825620256141</v>
      </c>
      <c r="O737" s="45">
        <f t="shared" si="144"/>
        <v>4.8711950088712106</v>
      </c>
      <c r="P737" s="51">
        <f t="shared" si="145"/>
        <v>4.1780852701310123E-6</v>
      </c>
      <c r="Q737" s="52">
        <f t="shared" si="155"/>
        <v>62.477024807212622</v>
      </c>
      <c r="R737" s="18">
        <f t="shared" si="146"/>
        <v>4.1910220607402096</v>
      </c>
      <c r="S737" s="2">
        <f t="shared" si="147"/>
        <v>0.92146428510143896</v>
      </c>
      <c r="T737" s="18">
        <f t="shared" si="148"/>
        <v>8.4909642871750594E-5</v>
      </c>
    </row>
    <row r="738" spans="1:20">
      <c r="A738" s="11">
        <v>736</v>
      </c>
      <c r="B738" s="2">
        <v>10.210000000000001</v>
      </c>
      <c r="C738" s="3">
        <v>2.41</v>
      </c>
      <c r="D738" s="3">
        <v>1.23</v>
      </c>
      <c r="E738" s="3">
        <v>0.99897585617840368</v>
      </c>
      <c r="F738" s="2">
        <v>0.75624883742859617</v>
      </c>
      <c r="G738" s="34">
        <v>4.54</v>
      </c>
      <c r="H738" s="18">
        <f t="shared" si="149"/>
        <v>0.54637423859661527</v>
      </c>
      <c r="I738" s="2">
        <f t="shared" si="150"/>
        <v>60.817410712919077</v>
      </c>
      <c r="J738" s="44">
        <f t="shared" si="151"/>
        <v>48.275728928959587</v>
      </c>
      <c r="K738" s="45">
        <f t="shared" si="152"/>
        <v>43.925936298982521</v>
      </c>
      <c r="L738" s="45">
        <f t="shared" si="153"/>
        <v>4.349787728308522</v>
      </c>
      <c r="M738" s="49">
        <f t="shared" si="154"/>
        <v>4.9016685432741176E-6</v>
      </c>
      <c r="N738" s="44">
        <f t="shared" si="143"/>
        <v>58.200570537970464</v>
      </c>
      <c r="O738" s="45">
        <f t="shared" si="144"/>
        <v>5.6281166564077907</v>
      </c>
      <c r="P738" s="51">
        <f t="shared" si="145"/>
        <v>6.9458185335631463E-6</v>
      </c>
      <c r="Q738" s="52">
        <f t="shared" si="155"/>
        <v>63.828694140196788</v>
      </c>
      <c r="R738" s="18">
        <f t="shared" si="146"/>
        <v>4.4316130876636866</v>
      </c>
      <c r="S738" s="2">
        <f t="shared" si="147"/>
        <v>2.3873769237073454</v>
      </c>
      <c r="T738" s="18">
        <f t="shared" si="148"/>
        <v>5.6995685758503482E-4</v>
      </c>
    </row>
    <row r="739" spans="1:20">
      <c r="A739" s="11">
        <v>737</v>
      </c>
      <c r="B739" s="2">
        <v>10.210000000000001</v>
      </c>
      <c r="C739" s="3">
        <v>2.41</v>
      </c>
      <c r="D739" s="3">
        <v>1.23</v>
      </c>
      <c r="E739" s="3">
        <v>0.50960490806332481</v>
      </c>
      <c r="F739" s="2">
        <v>0.58566203545408768</v>
      </c>
      <c r="G739" s="34">
        <v>1.32</v>
      </c>
      <c r="H739" s="18">
        <f t="shared" si="149"/>
        <v>8.1037661971754577E-2</v>
      </c>
      <c r="I739" s="2">
        <f t="shared" si="150"/>
        <v>367.00364663880958</v>
      </c>
      <c r="J739" s="44">
        <f t="shared" si="151"/>
        <v>304.06325972227938</v>
      </c>
      <c r="K739" s="45">
        <f t="shared" si="152"/>
        <v>296.15859362237182</v>
      </c>
      <c r="L739" s="45">
        <f t="shared" si="153"/>
        <v>7.9046655641891022</v>
      </c>
      <c r="M739" s="49">
        <f t="shared" si="154"/>
        <v>5.3571846214889374E-7</v>
      </c>
      <c r="N739" s="44">
        <f t="shared" si="143"/>
        <v>463.16738073628471</v>
      </c>
      <c r="O739" s="45">
        <f t="shared" si="144"/>
        <v>11.582668865064409</v>
      </c>
      <c r="P739" s="51">
        <f t="shared" si="145"/>
        <v>9.6885218383307387E-7</v>
      </c>
      <c r="Q739" s="52">
        <f t="shared" si="155"/>
        <v>474.75005057020132</v>
      </c>
      <c r="R739" s="18">
        <f t="shared" si="146"/>
        <v>1.1605840858380254</v>
      </c>
      <c r="S739" s="2">
        <f t="shared" si="147"/>
        <v>12.076963194088988</v>
      </c>
      <c r="T739" s="18">
        <f t="shared" si="148"/>
        <v>1.4585303999138009E-2</v>
      </c>
    </row>
    <row r="740" spans="1:20">
      <c r="A740" s="11">
        <v>738</v>
      </c>
      <c r="B740" s="2">
        <v>10.210000000000001</v>
      </c>
      <c r="C740" s="3">
        <v>2.41</v>
      </c>
      <c r="D740" s="3">
        <v>1.23</v>
      </c>
      <c r="E740" s="3">
        <v>0.50238281212027935</v>
      </c>
      <c r="F740" s="2">
        <v>0.80274489104318258</v>
      </c>
      <c r="G740" s="34">
        <v>1.3</v>
      </c>
      <c r="H740" s="18">
        <f t="shared" si="149"/>
        <v>7.867875774537969E-2</v>
      </c>
      <c r="I740" s="2">
        <f t="shared" si="150"/>
        <v>373.02050682586429</v>
      </c>
      <c r="J740" s="44">
        <f t="shared" si="151"/>
        <v>313.01595510776662</v>
      </c>
      <c r="K740" s="45">
        <f t="shared" si="152"/>
        <v>305.03786139670422</v>
      </c>
      <c r="L740" s="45">
        <f t="shared" si="153"/>
        <v>7.9780931933905936</v>
      </c>
      <c r="M740" s="49">
        <f t="shared" si="154"/>
        <v>5.176718128831505E-7</v>
      </c>
      <c r="N740" s="44">
        <f t="shared" si="143"/>
        <v>384.78185952445193</v>
      </c>
      <c r="O740" s="45">
        <f t="shared" si="144"/>
        <v>9.3276417629256727</v>
      </c>
      <c r="P740" s="51">
        <f t="shared" si="145"/>
        <v>6.8636961597096255E-7</v>
      </c>
      <c r="Q740" s="52">
        <f t="shared" si="155"/>
        <v>394.10950197374723</v>
      </c>
      <c r="R740" s="18">
        <f t="shared" si="146"/>
        <v>1.2647399973200379</v>
      </c>
      <c r="S740" s="2">
        <f t="shared" si="147"/>
        <v>2.7123078984586231</v>
      </c>
      <c r="T740" s="18">
        <f t="shared" si="148"/>
        <v>7.356614136041032E-4</v>
      </c>
    </row>
    <row r="741" spans="1:20">
      <c r="A741" s="11">
        <v>739</v>
      </c>
      <c r="B741" s="2">
        <v>10.210000000000001</v>
      </c>
      <c r="C741" s="3">
        <v>2.41</v>
      </c>
      <c r="D741" s="3">
        <v>1.23</v>
      </c>
      <c r="E741" s="3">
        <v>0.99578930867177695</v>
      </c>
      <c r="F741" s="2">
        <v>0.89593294315927097</v>
      </c>
      <c r="G741" s="34">
        <v>5.13</v>
      </c>
      <c r="H741" s="18">
        <f t="shared" si="149"/>
        <v>0.61540949645328547</v>
      </c>
      <c r="I741" s="2">
        <f t="shared" si="150"/>
        <v>47.48072795710295</v>
      </c>
      <c r="J741" s="44">
        <f t="shared" si="151"/>
        <v>43.189201572901254</v>
      </c>
      <c r="K741" s="45">
        <f t="shared" si="152"/>
        <v>38.998423226024741</v>
      </c>
      <c r="L741" s="45">
        <f t="shared" si="153"/>
        <v>4.190772719771684</v>
      </c>
      <c r="M741" s="49">
        <f t="shared" si="154"/>
        <v>5.6271048347834558E-6</v>
      </c>
      <c r="N741" s="44">
        <f t="shared" si="143"/>
        <v>44.310962193808081</v>
      </c>
      <c r="O741" s="45">
        <f t="shared" si="144"/>
        <v>4.6452899323593577</v>
      </c>
      <c r="P741" s="51">
        <f t="shared" si="145"/>
        <v>6.5300262437446112E-6</v>
      </c>
      <c r="Q741" s="52">
        <f t="shared" si="155"/>
        <v>48.956258656193683</v>
      </c>
      <c r="R741" s="18">
        <f t="shared" si="146"/>
        <v>5.0521000102119951</v>
      </c>
      <c r="S741" s="2">
        <f t="shared" si="147"/>
        <v>1.5185183194542853</v>
      </c>
      <c r="T741" s="18">
        <f t="shared" si="148"/>
        <v>2.3058978865182666E-4</v>
      </c>
    </row>
    <row r="742" spans="1:20">
      <c r="A742" s="11">
        <v>740</v>
      </c>
      <c r="B742" s="2">
        <v>10.210000000000001</v>
      </c>
      <c r="C742" s="3">
        <v>2.41</v>
      </c>
      <c r="D742" s="3">
        <v>1.23</v>
      </c>
      <c r="E742" s="3">
        <v>0.55092049641018592</v>
      </c>
      <c r="F742" s="2">
        <v>0.74011037064849239</v>
      </c>
      <c r="G742" s="34">
        <v>1.55</v>
      </c>
      <c r="H742" s="18">
        <f t="shared" si="149"/>
        <v>0.10287266664113805</v>
      </c>
      <c r="I742" s="2">
        <f t="shared" si="150"/>
        <v>287.74658205945275</v>
      </c>
      <c r="J742" s="44">
        <f t="shared" si="151"/>
        <v>240.63400983117231</v>
      </c>
      <c r="K742" s="45">
        <f t="shared" si="152"/>
        <v>233.2981226560581</v>
      </c>
      <c r="L742" s="45">
        <f t="shared" si="153"/>
        <v>7.3358864685890408</v>
      </c>
      <c r="M742" s="49">
        <f t="shared" si="154"/>
        <v>7.0652515183685362E-7</v>
      </c>
      <c r="N742" s="44">
        <f t="shared" si="143"/>
        <v>314.29695283053616</v>
      </c>
      <c r="O742" s="45">
        <f t="shared" si="144"/>
        <v>9.1584331478321488</v>
      </c>
      <c r="P742" s="51">
        <f t="shared" si="145"/>
        <v>1.0245420098720923E-6</v>
      </c>
      <c r="Q742" s="52">
        <f t="shared" si="155"/>
        <v>323.45538700291036</v>
      </c>
      <c r="R742" s="18">
        <f t="shared" si="146"/>
        <v>1.4619401406610384</v>
      </c>
      <c r="S742" s="2">
        <f t="shared" si="147"/>
        <v>5.6812812476749448</v>
      </c>
      <c r="T742" s="18">
        <f t="shared" si="148"/>
        <v>3.2276956615182981E-3</v>
      </c>
    </row>
    <row r="743" spans="1:20">
      <c r="A743" s="11">
        <v>741</v>
      </c>
      <c r="B743" s="2">
        <v>10.210000000000001</v>
      </c>
      <c r="C743" s="3">
        <v>2.41</v>
      </c>
      <c r="D743" s="3">
        <v>1.23</v>
      </c>
      <c r="E743" s="3">
        <v>0.79831285208817915</v>
      </c>
      <c r="F743" s="2">
        <v>1</v>
      </c>
      <c r="G743" s="34">
        <v>3.63</v>
      </c>
      <c r="H743" s="18">
        <f t="shared" si="149"/>
        <v>0.34910744890191098</v>
      </c>
      <c r="I743" s="2">
        <f t="shared" si="150"/>
        <v>76.022913739533195</v>
      </c>
      <c r="J743" s="44">
        <f t="shared" si="151"/>
        <v>73.751195061979629</v>
      </c>
      <c r="K743" s="45">
        <f t="shared" si="152"/>
        <v>68.746742802223338</v>
      </c>
      <c r="L743" s="45">
        <f t="shared" si="153"/>
        <v>5.0044493444115394</v>
      </c>
      <c r="M743" s="49">
        <f t="shared" si="154"/>
        <v>2.9153447545368383E-6</v>
      </c>
      <c r="N743" s="44">
        <f t="shared" si="143"/>
        <v>68.746742802223338</v>
      </c>
      <c r="O743" s="45">
        <f t="shared" si="144"/>
        <v>5.0044493444115394</v>
      </c>
      <c r="P743" s="51">
        <f t="shared" si="145"/>
        <v>2.9153447545368383E-6</v>
      </c>
      <c r="Q743" s="52">
        <f t="shared" si="155"/>
        <v>73.751195061979629</v>
      </c>
      <c r="R743" s="18">
        <f t="shared" si="146"/>
        <v>3.6854824669359139</v>
      </c>
      <c r="S743" s="2">
        <f t="shared" si="147"/>
        <v>1.5284426153144344</v>
      </c>
      <c r="T743" s="18">
        <f t="shared" si="148"/>
        <v>2.3361368283092277E-4</v>
      </c>
    </row>
    <row r="744" spans="1:20">
      <c r="A744" s="11">
        <v>742</v>
      </c>
      <c r="B744" s="2">
        <v>10.210000000000001</v>
      </c>
      <c r="C744" s="3">
        <v>2.41</v>
      </c>
      <c r="D744" s="3">
        <v>1.23</v>
      </c>
      <c r="E744" s="3">
        <v>0.82710538611654871</v>
      </c>
      <c r="F744" s="2">
        <v>1</v>
      </c>
      <c r="G744" s="34">
        <v>3.73</v>
      </c>
      <c r="H744" s="18">
        <f t="shared" si="149"/>
        <v>0.37166276209246951</v>
      </c>
      <c r="I744" s="2">
        <f t="shared" si="150"/>
        <v>74.598110132435792</v>
      </c>
      <c r="J744" s="44">
        <f t="shared" si="151"/>
        <v>69.48200916419367</v>
      </c>
      <c r="K744" s="45">
        <f t="shared" si="152"/>
        <v>64.574669425797396</v>
      </c>
      <c r="L744" s="45">
        <f t="shared" si="153"/>
        <v>4.9073366034506209</v>
      </c>
      <c r="M744" s="49">
        <f t="shared" si="154"/>
        <v>3.134945656447484E-6</v>
      </c>
      <c r="N744" s="44">
        <f t="shared" si="143"/>
        <v>64.574669425797396</v>
      </c>
      <c r="O744" s="45">
        <f t="shared" si="144"/>
        <v>4.9073366034506209</v>
      </c>
      <c r="P744" s="51">
        <f t="shared" si="145"/>
        <v>3.134945656447484E-6</v>
      </c>
      <c r="Q744" s="52">
        <f t="shared" si="155"/>
        <v>69.48200916419367</v>
      </c>
      <c r="R744" s="18">
        <f t="shared" si="146"/>
        <v>3.8648848607803634</v>
      </c>
      <c r="S744" s="2">
        <f t="shared" si="147"/>
        <v>3.6162161067121565</v>
      </c>
      <c r="T744" s="18">
        <f t="shared" si="148"/>
        <v>1.3077018930444425E-3</v>
      </c>
    </row>
    <row r="745" spans="1:20">
      <c r="A745" s="11">
        <v>743</v>
      </c>
      <c r="B745" s="2">
        <v>10.210000000000001</v>
      </c>
      <c r="C745" s="3">
        <v>2.41</v>
      </c>
      <c r="D745" s="3">
        <v>1.23</v>
      </c>
      <c r="E745" s="3">
        <v>0.86475184634486901</v>
      </c>
      <c r="F745" s="2">
        <v>0.9545302874257624</v>
      </c>
      <c r="G745" s="34">
        <v>4</v>
      </c>
      <c r="H745" s="18">
        <f t="shared" si="149"/>
        <v>0.41670706013876158</v>
      </c>
      <c r="I745" s="2">
        <f t="shared" si="150"/>
        <v>67.819745412729915</v>
      </c>
      <c r="J745" s="44">
        <f t="shared" si="151"/>
        <v>62.329152567376539</v>
      </c>
      <c r="K745" s="45">
        <f t="shared" si="152"/>
        <v>57.594416547701655</v>
      </c>
      <c r="L745" s="45">
        <f t="shared" si="153"/>
        <v>4.7347324398609532</v>
      </c>
      <c r="M745" s="49">
        <f t="shared" si="154"/>
        <v>3.5798139385480476E-6</v>
      </c>
      <c r="N745" s="44">
        <f t="shared" si="143"/>
        <v>60.994708624796971</v>
      </c>
      <c r="O745" s="45">
        <f t="shared" si="144"/>
        <v>4.9347916851742459</v>
      </c>
      <c r="P745" s="51">
        <f t="shared" si="145"/>
        <v>3.8203136079491813E-6</v>
      </c>
      <c r="Q745" s="52">
        <f t="shared" si="155"/>
        <v>65.929504130284826</v>
      </c>
      <c r="R745" s="18">
        <f t="shared" si="146"/>
        <v>4.0569360716608713</v>
      </c>
      <c r="S745" s="2">
        <f t="shared" si="147"/>
        <v>1.4234017915217834</v>
      </c>
      <c r="T745" s="18">
        <f t="shared" si="148"/>
        <v>2.0260726601074224E-4</v>
      </c>
    </row>
    <row r="746" spans="1:20">
      <c r="A746" s="11">
        <v>744</v>
      </c>
      <c r="B746" s="2">
        <v>10.210000000000001</v>
      </c>
      <c r="C746" s="3">
        <v>2.41</v>
      </c>
      <c r="D746" s="3">
        <v>1.23</v>
      </c>
      <c r="E746" s="3">
        <v>0.91447228853566476</v>
      </c>
      <c r="F746" s="2">
        <v>0.96903464591921895</v>
      </c>
      <c r="G746" s="34">
        <v>4.71</v>
      </c>
      <c r="H746" s="18">
        <f t="shared" si="149"/>
        <v>0.51888465320016308</v>
      </c>
      <c r="I746" s="2">
        <f t="shared" si="150"/>
        <v>51.726533539658746</v>
      </c>
      <c r="J746" s="44">
        <f t="shared" si="151"/>
        <v>50.673700704369374</v>
      </c>
      <c r="K746" s="45">
        <f t="shared" si="152"/>
        <v>46.253054223096953</v>
      </c>
      <c r="L746" s="45">
        <f t="shared" si="153"/>
        <v>4.4206418645076742</v>
      </c>
      <c r="M746" s="49">
        <f t="shared" si="154"/>
        <v>4.6167647411663974E-6</v>
      </c>
      <c r="N746" s="44">
        <f t="shared" si="143"/>
        <v>48.108882306315571</v>
      </c>
      <c r="O746" s="45">
        <f t="shared" si="144"/>
        <v>4.5498422585421174</v>
      </c>
      <c r="P746" s="51">
        <f t="shared" si="145"/>
        <v>4.8257909250584347E-6</v>
      </c>
      <c r="Q746" s="52">
        <f t="shared" si="155"/>
        <v>52.658729390648617</v>
      </c>
      <c r="R746" s="18">
        <f t="shared" si="146"/>
        <v>4.6681242477336893</v>
      </c>
      <c r="S746" s="2">
        <f t="shared" si="147"/>
        <v>0.88908178909364521</v>
      </c>
      <c r="T746" s="18">
        <f t="shared" si="148"/>
        <v>7.9046642769795697E-5</v>
      </c>
    </row>
    <row r="747" spans="1:20">
      <c r="A747" s="11">
        <v>745</v>
      </c>
      <c r="B747" s="2">
        <v>10.210000000000001</v>
      </c>
      <c r="C747" s="3">
        <v>2.41</v>
      </c>
      <c r="D747" s="3">
        <v>1.23</v>
      </c>
      <c r="E747" s="3">
        <v>0.51859978729881639</v>
      </c>
      <c r="F747" s="2">
        <v>0.97616271937306442</v>
      </c>
      <c r="G747" s="34">
        <v>1.44</v>
      </c>
      <c r="H747" s="18">
        <f t="shared" si="149"/>
        <v>8.9965126666372519E-2</v>
      </c>
      <c r="I747" s="2">
        <f t="shared" si="150"/>
        <v>313.82821741556467</v>
      </c>
      <c r="J747" s="44">
        <f t="shared" si="151"/>
        <v>274.42031478511228</v>
      </c>
      <c r="K747" s="45">
        <f t="shared" si="152"/>
        <v>266.77003511596013</v>
      </c>
      <c r="L747" s="45">
        <f t="shared" si="153"/>
        <v>7.6502790643882825</v>
      </c>
      <c r="M747" s="49">
        <f t="shared" si="154"/>
        <v>6.0476382066742963E-7</v>
      </c>
      <c r="N747" s="44">
        <f t="shared" si="143"/>
        <v>275.00143349165808</v>
      </c>
      <c r="O747" s="45">
        <f t="shared" si="144"/>
        <v>7.7851156375312991</v>
      </c>
      <c r="P747" s="51">
        <f t="shared" si="145"/>
        <v>6.2573397082787717E-7</v>
      </c>
      <c r="Q747" s="52">
        <f t="shared" si="155"/>
        <v>282.78654975492333</v>
      </c>
      <c r="R747" s="18">
        <f t="shared" si="146"/>
        <v>1.5169774063065515</v>
      </c>
      <c r="S747" s="2">
        <f t="shared" si="147"/>
        <v>5.3456532157327494</v>
      </c>
      <c r="T747" s="18">
        <f t="shared" si="148"/>
        <v>2.8576008302873884E-3</v>
      </c>
    </row>
    <row r="748" spans="1:20">
      <c r="A748" s="11">
        <v>746</v>
      </c>
      <c r="B748" s="2">
        <v>10.210000000000001</v>
      </c>
      <c r="C748" s="3">
        <v>2.41</v>
      </c>
      <c r="D748" s="3">
        <v>1.23</v>
      </c>
      <c r="E748" s="3">
        <v>1.2026327450024932</v>
      </c>
      <c r="F748" s="2">
        <v>0.9100633105506315</v>
      </c>
      <c r="G748" s="34">
        <v>6.96</v>
      </c>
      <c r="H748" s="18">
        <f t="shared" si="149"/>
        <v>1.0083739866226584</v>
      </c>
      <c r="I748" s="2">
        <f t="shared" si="150"/>
        <v>31.152950510228795</v>
      </c>
      <c r="J748" s="44">
        <f t="shared" si="151"/>
        <v>27.391319023596918</v>
      </c>
      <c r="K748" s="45">
        <f t="shared" si="152"/>
        <v>23.800693312590372</v>
      </c>
      <c r="L748" s="45">
        <f t="shared" si="153"/>
        <v>3.5906157328310657</v>
      </c>
      <c r="M748" s="49">
        <f t="shared" si="154"/>
        <v>9.9781754793328095E-6</v>
      </c>
      <c r="N748" s="44">
        <f t="shared" si="143"/>
        <v>26.597281460818397</v>
      </c>
      <c r="O748" s="45">
        <f t="shared" si="144"/>
        <v>3.9458728272339787</v>
      </c>
      <c r="P748" s="51">
        <f t="shared" si="145"/>
        <v>1.1347639194646655E-5</v>
      </c>
      <c r="Q748" s="52">
        <f t="shared" si="155"/>
        <v>30.543165635691572</v>
      </c>
      <c r="R748" s="18">
        <f t="shared" si="146"/>
        <v>7.0291337725308187</v>
      </c>
      <c r="S748" s="2">
        <f t="shared" si="147"/>
        <v>0.99330132946578686</v>
      </c>
      <c r="T748" s="18">
        <f t="shared" si="148"/>
        <v>9.8664753111849958E-5</v>
      </c>
    </row>
    <row r="749" spans="1:20">
      <c r="A749" s="11">
        <v>747</v>
      </c>
      <c r="B749" s="2">
        <v>10.210000000000001</v>
      </c>
      <c r="C749" s="3">
        <v>2.41</v>
      </c>
      <c r="D749" s="3">
        <v>1.23</v>
      </c>
      <c r="E749" s="3">
        <v>1.0357241820304428</v>
      </c>
      <c r="F749" s="2">
        <v>0.86894656734357723</v>
      </c>
      <c r="G749" s="34">
        <v>5.3</v>
      </c>
      <c r="H749" s="18">
        <f t="shared" si="149"/>
        <v>0.66130126764509856</v>
      </c>
      <c r="I749" s="2">
        <f t="shared" si="150"/>
        <v>46.267604752235613</v>
      </c>
      <c r="J749" s="44">
        <f t="shared" si="151"/>
        <v>40.389574599048807</v>
      </c>
      <c r="K749" s="45">
        <f t="shared" si="152"/>
        <v>36.292082253923809</v>
      </c>
      <c r="L749" s="45">
        <f t="shared" si="153"/>
        <v>4.0974862284234908</v>
      </c>
      <c r="M749" s="49">
        <f t="shared" si="154"/>
        <v>6.1167015051222176E-6</v>
      </c>
      <c r="N749" s="44">
        <f t="shared" si="143"/>
        <v>42.540747232424238</v>
      </c>
      <c r="O749" s="45">
        <f t="shared" si="144"/>
        <v>4.6798904639850685</v>
      </c>
      <c r="P749" s="51">
        <f t="shared" si="145"/>
        <v>7.377459883774518E-6</v>
      </c>
      <c r="Q749" s="52">
        <f t="shared" si="155"/>
        <v>47.220645073869186</v>
      </c>
      <c r="R749" s="18">
        <f t="shared" si="146"/>
        <v>5.2462432113931303</v>
      </c>
      <c r="S749" s="2">
        <f t="shared" si="147"/>
        <v>1.0142790303182925</v>
      </c>
      <c r="T749" s="18">
        <f t="shared" si="148"/>
        <v>1.0287619513434158E-4</v>
      </c>
    </row>
    <row r="750" spans="1:20">
      <c r="A750" s="11">
        <v>748</v>
      </c>
      <c r="B750" s="2">
        <v>10.210000000000001</v>
      </c>
      <c r="C750" s="3">
        <v>2.41</v>
      </c>
      <c r="D750" s="3">
        <v>1.23</v>
      </c>
      <c r="E750" s="3">
        <v>0.99445554159376881</v>
      </c>
      <c r="F750" s="2">
        <v>0.84816441785047925</v>
      </c>
      <c r="G750" s="34">
        <v>4.83</v>
      </c>
      <c r="H750" s="18">
        <f t="shared" si="149"/>
        <v>0.57864455700826845</v>
      </c>
      <c r="I750" s="2">
        <f t="shared" si="150"/>
        <v>53.490388299821802</v>
      </c>
      <c r="J750" s="44">
        <f t="shared" si="151"/>
        <v>45.748601823988345</v>
      </c>
      <c r="K750" s="45">
        <f t="shared" si="152"/>
        <v>41.476239099328566</v>
      </c>
      <c r="L750" s="45">
        <f t="shared" si="153"/>
        <v>4.2723574856077029</v>
      </c>
      <c r="M750" s="49">
        <f t="shared" si="154"/>
        <v>5.2390520698392183E-6</v>
      </c>
      <c r="N750" s="44">
        <f t="shared" si="143"/>
        <v>49.772917952653032</v>
      </c>
      <c r="O750" s="45">
        <f t="shared" si="144"/>
        <v>4.978886032272551</v>
      </c>
      <c r="P750" s="51">
        <f t="shared" si="145"/>
        <v>6.509518313749846E-6</v>
      </c>
      <c r="Q750" s="52">
        <f t="shared" si="155"/>
        <v>54.751810494443895</v>
      </c>
      <c r="R750" s="18">
        <f t="shared" si="146"/>
        <v>4.7740368142902021</v>
      </c>
      <c r="S750" s="2">
        <f t="shared" si="147"/>
        <v>1.1586580892297715</v>
      </c>
      <c r="T750" s="18">
        <f t="shared" si="148"/>
        <v>1.3424885677375853E-4</v>
      </c>
    </row>
    <row r="751" spans="1:20">
      <c r="A751" s="11">
        <v>749</v>
      </c>
      <c r="B751" s="2">
        <v>10.210000000000001</v>
      </c>
      <c r="C751" s="3">
        <v>2.41</v>
      </c>
      <c r="D751" s="3">
        <v>1.23</v>
      </c>
      <c r="E751" s="3">
        <v>0.8700184307827018</v>
      </c>
      <c r="F751" s="2">
        <v>1</v>
      </c>
      <c r="G751" s="34">
        <v>3.89</v>
      </c>
      <c r="H751" s="18">
        <f t="shared" si="149"/>
        <v>0.40771568910538614</v>
      </c>
      <c r="I751" s="2">
        <f t="shared" si="150"/>
        <v>72.146271231369482</v>
      </c>
      <c r="J751" s="44">
        <f t="shared" si="151"/>
        <v>63.63172196518282</v>
      </c>
      <c r="K751" s="45">
        <f t="shared" si="152"/>
        <v>58.864548609009972</v>
      </c>
      <c r="L751" s="45">
        <f t="shared" si="153"/>
        <v>4.7671698658036892</v>
      </c>
      <c r="M751" s="49">
        <f t="shared" si="154"/>
        <v>3.4903691593264627E-6</v>
      </c>
      <c r="N751" s="44">
        <f t="shared" si="143"/>
        <v>58.864548609009972</v>
      </c>
      <c r="O751" s="45">
        <f t="shared" si="144"/>
        <v>4.7671698658036892</v>
      </c>
      <c r="P751" s="51">
        <f t="shared" si="145"/>
        <v>3.4903691593264627E-6</v>
      </c>
      <c r="Q751" s="52">
        <f t="shared" si="155"/>
        <v>63.63172196518282</v>
      </c>
      <c r="R751" s="18">
        <f t="shared" si="146"/>
        <v>4.1420916911761294</v>
      </c>
      <c r="S751" s="2">
        <f t="shared" si="147"/>
        <v>6.4805061999004963</v>
      </c>
      <c r="T751" s="18">
        <f t="shared" si="148"/>
        <v>4.1996960606948764E-3</v>
      </c>
    </row>
    <row r="752" spans="1:20">
      <c r="A752" s="11">
        <v>750</v>
      </c>
      <c r="B752" s="2">
        <v>10.210000000000001</v>
      </c>
      <c r="C752" s="3">
        <v>2.41</v>
      </c>
      <c r="D752" s="3">
        <v>1.23</v>
      </c>
      <c r="E752" s="3">
        <v>1.0250253291815656</v>
      </c>
      <c r="F752" s="2">
        <v>0.88211546835973398</v>
      </c>
      <c r="G752" s="34">
        <v>4.91</v>
      </c>
      <c r="H752" s="18">
        <f t="shared" si="149"/>
        <v>0.60631101572245139</v>
      </c>
      <c r="I752" s="2">
        <f t="shared" si="150"/>
        <v>53.352681621462118</v>
      </c>
      <c r="J752" s="44">
        <f t="shared" si="151"/>
        <v>43.794006556817664</v>
      </c>
      <c r="K752" s="45">
        <f t="shared" si="152"/>
        <v>39.583644990191608</v>
      </c>
      <c r="L752" s="45">
        <f t="shared" si="153"/>
        <v>4.2103560359098564</v>
      </c>
      <c r="M752" s="49">
        <f t="shared" si="154"/>
        <v>5.5307161950957933E-6</v>
      </c>
      <c r="N752" s="44">
        <f t="shared" si="143"/>
        <v>45.703329985728907</v>
      </c>
      <c r="O752" s="45">
        <f t="shared" si="144"/>
        <v>4.7343536814046914</v>
      </c>
      <c r="P752" s="51">
        <f t="shared" si="145"/>
        <v>6.5462488979368573E-6</v>
      </c>
      <c r="Q752" s="52">
        <f t="shared" si="155"/>
        <v>50.437690213382496</v>
      </c>
      <c r="R752" s="18">
        <f t="shared" si="146"/>
        <v>5.049891226508235</v>
      </c>
      <c r="S752" s="2">
        <f t="shared" si="147"/>
        <v>2.8491084828561064</v>
      </c>
      <c r="T752" s="18">
        <f t="shared" si="148"/>
        <v>8.1174191470826241E-4</v>
      </c>
    </row>
    <row r="753" spans="1:20">
      <c r="A753" s="11">
        <v>751</v>
      </c>
      <c r="B753" s="2">
        <v>10.210000000000001</v>
      </c>
      <c r="C753" s="3">
        <v>2.41</v>
      </c>
      <c r="D753" s="3">
        <v>1.23</v>
      </c>
      <c r="E753" s="3">
        <v>0.86227200359242906</v>
      </c>
      <c r="F753" s="2">
        <v>0.93611467142693039</v>
      </c>
      <c r="G753" s="34">
        <v>3.81</v>
      </c>
      <c r="H753" s="18">
        <f t="shared" si="149"/>
        <v>0.39577524881833498</v>
      </c>
      <c r="I753" s="2">
        <f t="shared" si="150"/>
        <v>74.538212559651257</v>
      </c>
      <c r="J753" s="44">
        <f t="shared" si="151"/>
        <v>65.452208804113354</v>
      </c>
      <c r="K753" s="45">
        <f t="shared" si="152"/>
        <v>60.640477320541727</v>
      </c>
      <c r="L753" s="45">
        <f t="shared" si="153"/>
        <v>4.8117281114961612</v>
      </c>
      <c r="M753" s="49">
        <f t="shared" si="154"/>
        <v>3.3720754625429308E-6</v>
      </c>
      <c r="N753" s="44">
        <f t="shared" si="143"/>
        <v>65.683597129767435</v>
      </c>
      <c r="O753" s="45">
        <f t="shared" si="144"/>
        <v>5.1006227750441093</v>
      </c>
      <c r="P753" s="51">
        <f t="shared" si="145"/>
        <v>3.6946448703428854E-6</v>
      </c>
      <c r="Q753" s="52">
        <f t="shared" si="155"/>
        <v>70.784223599456425</v>
      </c>
      <c r="R753" s="18">
        <f t="shared" si="146"/>
        <v>3.909725134863498</v>
      </c>
      <c r="S753" s="2">
        <f t="shared" si="147"/>
        <v>2.6174576079658265</v>
      </c>
      <c r="T753" s="18">
        <f t="shared" si="148"/>
        <v>6.851084329498186E-4</v>
      </c>
    </row>
    <row r="754" spans="1:20">
      <c r="A754" s="11">
        <v>752</v>
      </c>
      <c r="B754" s="2">
        <v>10.210000000000001</v>
      </c>
      <c r="C754" s="3">
        <v>2.41</v>
      </c>
      <c r="D754" s="3">
        <v>1.23</v>
      </c>
      <c r="E754" s="3">
        <v>0.82400468077418743</v>
      </c>
      <c r="F754" s="2">
        <v>0.99914844764000244</v>
      </c>
      <c r="G754" s="34">
        <v>3.9</v>
      </c>
      <c r="H754" s="18">
        <f t="shared" si="149"/>
        <v>0.38714500035982141</v>
      </c>
      <c r="I754" s="2">
        <f t="shared" si="150"/>
        <v>67.980617399449017</v>
      </c>
      <c r="J754" s="44">
        <f t="shared" si="151"/>
        <v>66.837327609232204</v>
      </c>
      <c r="K754" s="45">
        <f t="shared" si="152"/>
        <v>61.992276737898855</v>
      </c>
      <c r="L754" s="45">
        <f t="shared" si="153"/>
        <v>4.8450475844037513</v>
      </c>
      <c r="M754" s="49">
        <f t="shared" si="154"/>
        <v>3.2869295929056413E-6</v>
      </c>
      <c r="N754" s="44">
        <f t="shared" si="143"/>
        <v>62.060383818424434</v>
      </c>
      <c r="O754" s="45">
        <f t="shared" si="144"/>
        <v>4.8486836554731552</v>
      </c>
      <c r="P754" s="51">
        <f t="shared" si="145"/>
        <v>3.2909345903855965E-6</v>
      </c>
      <c r="Q754" s="52">
        <f t="shared" si="155"/>
        <v>66.90907076483218</v>
      </c>
      <c r="R754" s="18">
        <f t="shared" si="146"/>
        <v>3.9311051454984107</v>
      </c>
      <c r="S754" s="2">
        <f t="shared" si="147"/>
        <v>0.79756783329258496</v>
      </c>
      <c r="T754" s="18">
        <f t="shared" si="148"/>
        <v>6.3611444870302866E-5</v>
      </c>
    </row>
    <row r="755" spans="1:20">
      <c r="A755" s="11">
        <v>753</v>
      </c>
      <c r="B755" s="2">
        <v>10.210000000000001</v>
      </c>
      <c r="C755" s="3">
        <v>2.41</v>
      </c>
      <c r="D755" s="3">
        <v>1.23</v>
      </c>
      <c r="E755" s="3">
        <v>0.88036444702906924</v>
      </c>
      <c r="F755" s="2">
        <v>0.90417123914226372</v>
      </c>
      <c r="G755" s="34">
        <v>4.04</v>
      </c>
      <c r="H755" s="18">
        <f t="shared" si="149"/>
        <v>0.42847277278911361</v>
      </c>
      <c r="I755" s="2">
        <f t="shared" si="150"/>
        <v>67.683748829549771</v>
      </c>
      <c r="J755" s="44">
        <f t="shared" si="151"/>
        <v>60.706545830365457</v>
      </c>
      <c r="K755" s="45">
        <f t="shared" si="152"/>
        <v>56.012893990378139</v>
      </c>
      <c r="L755" s="45">
        <f t="shared" si="153"/>
        <v>4.6936481426635366</v>
      </c>
      <c r="M755" s="49">
        <f t="shared" si="154"/>
        <v>3.6973237793074646E-6</v>
      </c>
      <c r="N755" s="44">
        <f t="shared" si="143"/>
        <v>63.031274370196407</v>
      </c>
      <c r="O755" s="45">
        <f t="shared" si="144"/>
        <v>5.1352671110658239</v>
      </c>
      <c r="P755" s="51">
        <f t="shared" si="145"/>
        <v>4.2403439366018457E-6</v>
      </c>
      <c r="Q755" s="52">
        <f t="shared" si="155"/>
        <v>68.16654572160617</v>
      </c>
      <c r="R755" s="18">
        <f t="shared" si="146"/>
        <v>4.0256677101384346</v>
      </c>
      <c r="S755" s="2">
        <f t="shared" si="147"/>
        <v>0.35475965003874826</v>
      </c>
      <c r="T755" s="18">
        <f t="shared" si="148"/>
        <v>1.2585440929561513E-5</v>
      </c>
    </row>
    <row r="756" spans="1:20">
      <c r="A756" s="11">
        <v>754</v>
      </c>
      <c r="B756" s="2">
        <v>10.210000000000001</v>
      </c>
      <c r="C756" s="3">
        <v>2.41</v>
      </c>
      <c r="D756" s="3">
        <v>1.23</v>
      </c>
      <c r="E756" s="3">
        <v>0.88880403796657659</v>
      </c>
      <c r="F756" s="2">
        <v>0.88029891082961198</v>
      </c>
      <c r="G756" s="34">
        <v>4.04</v>
      </c>
      <c r="H756" s="18">
        <f t="shared" si="149"/>
        <v>0.43258031591219509</v>
      </c>
      <c r="I756" s="2">
        <f t="shared" si="150"/>
        <v>68.332597332196684</v>
      </c>
      <c r="J756" s="44">
        <f t="shared" si="151"/>
        <v>60.160682831976416</v>
      </c>
      <c r="K756" s="45">
        <f t="shared" si="152"/>
        <v>55.481026568188803</v>
      </c>
      <c r="L756" s="45">
        <f t="shared" si="153"/>
        <v>4.6796525253173629</v>
      </c>
      <c r="M756" s="49">
        <f t="shared" si="154"/>
        <v>3.7384702471888524E-6</v>
      </c>
      <c r="N756" s="44">
        <f t="shared" si="143"/>
        <v>64.19278206878738</v>
      </c>
      <c r="O756" s="45">
        <f t="shared" si="144"/>
        <v>5.2444786532073069</v>
      </c>
      <c r="P756" s="51">
        <f t="shared" si="145"/>
        <v>4.4364258363483987E-6</v>
      </c>
      <c r="Q756" s="52">
        <f t="shared" si="155"/>
        <v>69.43726515842053</v>
      </c>
      <c r="R756" s="18">
        <f t="shared" si="146"/>
        <v>4.0077352617220496</v>
      </c>
      <c r="S756" s="2">
        <f t="shared" si="147"/>
        <v>0.79863213559283175</v>
      </c>
      <c r="T756" s="18">
        <f t="shared" si="148"/>
        <v>6.3781328800156716E-5</v>
      </c>
    </row>
    <row r="757" spans="1:20">
      <c r="A757" s="11">
        <v>755</v>
      </c>
      <c r="B757" s="2">
        <v>10.210000000000001</v>
      </c>
      <c r="C757" s="3">
        <v>2.41</v>
      </c>
      <c r="D757" s="3">
        <v>1.23</v>
      </c>
      <c r="E757" s="3">
        <v>0.92012313608962271</v>
      </c>
      <c r="F757" s="2">
        <v>0.92224014185310843</v>
      </c>
      <c r="G757" s="34">
        <v>4.0599999999999996</v>
      </c>
      <c r="H757" s="18">
        <f t="shared" si="149"/>
        <v>0.45004024652344338</v>
      </c>
      <c r="I757" s="2">
        <f t="shared" si="150"/>
        <v>70.045223227845284</v>
      </c>
      <c r="J757" s="44">
        <f t="shared" si="151"/>
        <v>57.950619713818767</v>
      </c>
      <c r="K757" s="45">
        <f t="shared" si="152"/>
        <v>53.328563801570574</v>
      </c>
      <c r="L757" s="45">
        <f t="shared" si="153"/>
        <v>4.6220519981845412</v>
      </c>
      <c r="M757" s="49">
        <f t="shared" si="154"/>
        <v>3.9140636479213451E-6</v>
      </c>
      <c r="N757" s="44">
        <f t="shared" si="143"/>
        <v>58.737204471631173</v>
      </c>
      <c r="O757" s="45">
        <f t="shared" si="144"/>
        <v>4.9707709744125257</v>
      </c>
      <c r="P757" s="51">
        <f t="shared" si="145"/>
        <v>4.3744146982233361E-6</v>
      </c>
      <c r="Q757" s="52">
        <f t="shared" si="155"/>
        <v>63.707979820458398</v>
      </c>
      <c r="R757" s="18">
        <f t="shared" si="146"/>
        <v>4.2571443710676329</v>
      </c>
      <c r="S757" s="2">
        <f t="shared" si="147"/>
        <v>4.8557726863949089</v>
      </c>
      <c r="T757" s="18">
        <f t="shared" si="148"/>
        <v>2.3578528381938829E-3</v>
      </c>
    </row>
    <row r="758" spans="1:20">
      <c r="A758" s="11">
        <v>756</v>
      </c>
      <c r="B758" s="2">
        <v>10.210000000000001</v>
      </c>
      <c r="C758" s="3">
        <v>2.41</v>
      </c>
      <c r="D758" s="3">
        <v>1.23</v>
      </c>
      <c r="E758" s="3">
        <v>0.76682959763319269</v>
      </c>
      <c r="F758" s="2">
        <v>0.90234948349627753</v>
      </c>
      <c r="G758" s="34">
        <v>3.18</v>
      </c>
      <c r="H758" s="18">
        <f t="shared" si="149"/>
        <v>0.29376858846057491</v>
      </c>
      <c r="I758" s="2">
        <f t="shared" si="150"/>
        <v>95.154485869153888</v>
      </c>
      <c r="J758" s="44">
        <f t="shared" si="151"/>
        <v>86.979184395833869</v>
      </c>
      <c r="K758" s="45">
        <f t="shared" si="152"/>
        <v>81.696957887044178</v>
      </c>
      <c r="L758" s="45">
        <f t="shared" si="153"/>
        <v>5.282224122384938</v>
      </c>
      <c r="M758" s="49">
        <f t="shared" si="154"/>
        <v>2.3864047580823966E-6</v>
      </c>
      <c r="N758" s="44">
        <f t="shared" si="143"/>
        <v>92.130739322915957</v>
      </c>
      <c r="O758" s="45">
        <f t="shared" si="144"/>
        <v>5.763504490537402</v>
      </c>
      <c r="P758" s="51">
        <f t="shared" si="145"/>
        <v>2.7440314924809942E-6</v>
      </c>
      <c r="Q758" s="52">
        <f t="shared" si="155"/>
        <v>97.894246557484848</v>
      </c>
      <c r="R758" s="18">
        <f t="shared" si="146"/>
        <v>3.1351849767837079</v>
      </c>
      <c r="S758" s="2">
        <f t="shared" si="147"/>
        <v>1.4092774596318323</v>
      </c>
      <c r="T758" s="18">
        <f t="shared" si="148"/>
        <v>1.9860629582263509E-4</v>
      </c>
    </row>
    <row r="759" spans="1:20">
      <c r="A759" s="11">
        <v>757</v>
      </c>
      <c r="B759" s="2">
        <v>10.210000000000001</v>
      </c>
      <c r="C759" s="3">
        <v>2.41</v>
      </c>
      <c r="D759" s="3">
        <v>1.23</v>
      </c>
      <c r="E759" s="3">
        <v>0.65708636280411226</v>
      </c>
      <c r="F759" s="2">
        <v>0.89542732650162737</v>
      </c>
      <c r="G759" s="34">
        <v>2.5099999999999998</v>
      </c>
      <c r="H759" s="18">
        <f t="shared" si="149"/>
        <v>0.19868978725613473</v>
      </c>
      <c r="I759" s="2">
        <f t="shared" si="150"/>
        <v>130.87589083388914</v>
      </c>
      <c r="J759" s="44">
        <f t="shared" si="151"/>
        <v>126.7613024296128</v>
      </c>
      <c r="K759" s="45">
        <f t="shared" si="152"/>
        <v>120.79131157889434</v>
      </c>
      <c r="L759" s="45">
        <f t="shared" si="153"/>
        <v>5.9699893345675674</v>
      </c>
      <c r="M759" s="49">
        <f t="shared" si="154"/>
        <v>1.5161508875886655E-6</v>
      </c>
      <c r="N759" s="44">
        <f t="shared" si="143"/>
        <v>137.32712792797679</v>
      </c>
      <c r="O759" s="45">
        <f t="shared" si="144"/>
        <v>6.5253427100908459</v>
      </c>
      <c r="P759" s="51">
        <f t="shared" si="145"/>
        <v>1.7607040112163106E-6</v>
      </c>
      <c r="Q759" s="52">
        <f t="shared" si="155"/>
        <v>143.85247239877165</v>
      </c>
      <c r="R759" s="18">
        <f t="shared" si="146"/>
        <v>2.3941143051538631</v>
      </c>
      <c r="S759" s="2">
        <f t="shared" si="147"/>
        <v>4.6169599540293493</v>
      </c>
      <c r="T759" s="18">
        <f t="shared" si="148"/>
        <v>2.1316319217110687E-3</v>
      </c>
    </row>
    <row r="760" spans="1:20">
      <c r="A760" s="11">
        <v>758</v>
      </c>
      <c r="B760" s="2">
        <v>10.210000000000001</v>
      </c>
      <c r="C760" s="3">
        <v>2.41</v>
      </c>
      <c r="D760" s="3">
        <v>1.23</v>
      </c>
      <c r="E760" s="3">
        <v>0.71331814422948547</v>
      </c>
      <c r="F760" s="2">
        <v>0.81073934739727693</v>
      </c>
      <c r="G760" s="34">
        <v>2.92</v>
      </c>
      <c r="H760" s="18">
        <f t="shared" si="149"/>
        <v>0.25092590076538879</v>
      </c>
      <c r="I760" s="2">
        <f t="shared" si="150"/>
        <v>104.97894597759664</v>
      </c>
      <c r="J760" s="44">
        <f t="shared" si="151"/>
        <v>101.1951518331028</v>
      </c>
      <c r="K760" s="45">
        <f t="shared" si="152"/>
        <v>95.64576604803969</v>
      </c>
      <c r="L760" s="45">
        <f t="shared" si="153"/>
        <v>5.5493837974535509</v>
      </c>
      <c r="M760" s="49">
        <f t="shared" si="154"/>
        <v>1.9876095539297496E-6</v>
      </c>
      <c r="N760" s="44">
        <f t="shared" si="143"/>
        <v>119.61155726920934</v>
      </c>
      <c r="O760" s="45">
        <f t="shared" si="144"/>
        <v>6.606229329917606</v>
      </c>
      <c r="P760" s="51">
        <f t="shared" si="145"/>
        <v>2.6053718786154198E-6</v>
      </c>
      <c r="Q760" s="52">
        <f t="shared" si="155"/>
        <v>126.21778920449883</v>
      </c>
      <c r="R760" s="18">
        <f t="shared" si="146"/>
        <v>2.663015357379392</v>
      </c>
      <c r="S760" s="2">
        <f t="shared" si="147"/>
        <v>8.8008439253632851</v>
      </c>
      <c r="T760" s="18">
        <f t="shared" si="148"/>
        <v>7.7454853798603852E-3</v>
      </c>
    </row>
    <row r="761" spans="1:20">
      <c r="A761" s="11">
        <v>759</v>
      </c>
      <c r="B761" s="2">
        <v>10.210000000000001</v>
      </c>
      <c r="C761" s="3">
        <v>2.41</v>
      </c>
      <c r="D761" s="3">
        <v>1.23</v>
      </c>
      <c r="E761" s="3">
        <v>1.026280873466014</v>
      </c>
      <c r="F761" s="2">
        <v>0.95340375790541509</v>
      </c>
      <c r="G761" s="34">
        <v>5.48</v>
      </c>
      <c r="H761" s="18">
        <f t="shared" si="149"/>
        <v>0.67752630749366516</v>
      </c>
      <c r="I761" s="2">
        <f t="shared" si="150"/>
        <v>42.883454017067166</v>
      </c>
      <c r="J761" s="44">
        <f t="shared" si="151"/>
        <v>39.48950223467444</v>
      </c>
      <c r="K761" s="45">
        <f t="shared" si="152"/>
        <v>35.422978760458534</v>
      </c>
      <c r="L761" s="45">
        <f t="shared" si="153"/>
        <v>4.0665171830924987</v>
      </c>
      <c r="M761" s="49">
        <f t="shared" si="154"/>
        <v>6.2911234027687567E-6</v>
      </c>
      <c r="N761" s="44">
        <f t="shared" si="143"/>
        <v>37.566454570929643</v>
      </c>
      <c r="O761" s="45">
        <f t="shared" si="144"/>
        <v>4.2549298049169684</v>
      </c>
      <c r="P761" s="51">
        <f t="shared" si="145"/>
        <v>6.7245989118880818E-6</v>
      </c>
      <c r="Q761" s="52">
        <f t="shared" si="155"/>
        <v>41.821391100445524</v>
      </c>
      <c r="R761" s="18">
        <f t="shared" si="146"/>
        <v>5.5491466233737361</v>
      </c>
      <c r="S761" s="2">
        <f t="shared" si="147"/>
        <v>1.2617996966010159</v>
      </c>
      <c r="T761" s="18">
        <f t="shared" si="148"/>
        <v>1.5921384743424155E-4</v>
      </c>
    </row>
    <row r="762" spans="1:20">
      <c r="A762" s="11">
        <v>760</v>
      </c>
      <c r="B762" s="2">
        <v>10.210000000000001</v>
      </c>
      <c r="C762" s="3">
        <v>2.41</v>
      </c>
      <c r="D762" s="3">
        <v>1.23</v>
      </c>
      <c r="E762" s="3">
        <v>0.93334863921877442</v>
      </c>
      <c r="F762" s="2">
        <v>0.79742106133590829</v>
      </c>
      <c r="G762" s="34">
        <v>5</v>
      </c>
      <c r="H762" s="18">
        <f t="shared" si="149"/>
        <v>0.5622031470318769</v>
      </c>
      <c r="I762" s="2">
        <f t="shared" si="150"/>
        <v>46.847727600514645</v>
      </c>
      <c r="J762" s="44">
        <f t="shared" si="151"/>
        <v>47.00027872767992</v>
      </c>
      <c r="K762" s="45">
        <f t="shared" si="152"/>
        <v>42.689195403310684</v>
      </c>
      <c r="L762" s="45">
        <f t="shared" si="153"/>
        <v>4.3110782575977593</v>
      </c>
      <c r="M762" s="49">
        <f t="shared" si="154"/>
        <v>5.0667714762159475E-6</v>
      </c>
      <c r="N762" s="44">
        <f t="shared" si="143"/>
        <v>54.158235338342763</v>
      </c>
      <c r="O762" s="45">
        <f t="shared" si="144"/>
        <v>5.3161452114527199</v>
      </c>
      <c r="P762" s="51">
        <f t="shared" si="145"/>
        <v>6.7692595408133972E-6</v>
      </c>
      <c r="Q762" s="52">
        <f t="shared" si="155"/>
        <v>59.474387319055026</v>
      </c>
      <c r="R762" s="18">
        <f t="shared" si="146"/>
        <v>4.4376115255389657</v>
      </c>
      <c r="S762" s="2">
        <f t="shared" si="147"/>
        <v>11.247769489220687</v>
      </c>
      <c r="T762" s="18">
        <f t="shared" si="148"/>
        <v>1.265123184826438E-2</v>
      </c>
    </row>
    <row r="763" spans="1:20">
      <c r="A763" s="11">
        <v>761</v>
      </c>
      <c r="B763" s="2">
        <v>10.210000000000001</v>
      </c>
      <c r="C763" s="3">
        <v>2.41</v>
      </c>
      <c r="D763" s="3">
        <v>1.23</v>
      </c>
      <c r="E763" s="3">
        <v>0.76367202823079527</v>
      </c>
      <c r="F763" s="2">
        <v>0.94700908242386905</v>
      </c>
      <c r="G763" s="34">
        <v>3.32</v>
      </c>
      <c r="H763" s="18">
        <f t="shared" si="149"/>
        <v>0.30543889270159402</v>
      </c>
      <c r="I763" s="2">
        <f t="shared" si="150"/>
        <v>86.939143235632713</v>
      </c>
      <c r="J763" s="44">
        <f t="shared" si="151"/>
        <v>83.793663161598616</v>
      </c>
      <c r="K763" s="45">
        <f t="shared" si="152"/>
        <v>78.575455102397143</v>
      </c>
      <c r="L763" s="45">
        <f t="shared" si="153"/>
        <v>5.2182055624804988</v>
      </c>
      <c r="M763" s="49">
        <f t="shared" si="154"/>
        <v>2.4967209711148535E-6</v>
      </c>
      <c r="N763" s="44">
        <f t="shared" si="143"/>
        <v>83.987503399091509</v>
      </c>
      <c r="O763" s="45">
        <f t="shared" si="144"/>
        <v>5.466288262440866</v>
      </c>
      <c r="P763" s="51">
        <f t="shared" si="145"/>
        <v>2.6932678529306588E-6</v>
      </c>
      <c r="Q763" s="52">
        <f t="shared" si="155"/>
        <v>89.453794354800237</v>
      </c>
      <c r="R763" s="18">
        <f t="shared" si="146"/>
        <v>3.2730028113278569</v>
      </c>
      <c r="S763" s="2">
        <f t="shared" si="147"/>
        <v>1.4155779720524995</v>
      </c>
      <c r="T763" s="18">
        <f t="shared" si="148"/>
        <v>2.0038609949602667E-4</v>
      </c>
    </row>
    <row r="764" spans="1:20">
      <c r="A764" s="11">
        <v>762</v>
      </c>
      <c r="B764" s="2">
        <v>10.210000000000001</v>
      </c>
      <c r="C764" s="3">
        <v>2.41</v>
      </c>
      <c r="D764" s="3">
        <v>1.23</v>
      </c>
      <c r="E764" s="3">
        <v>0.68803212909723244</v>
      </c>
      <c r="F764" s="2">
        <v>0.85700863163759866</v>
      </c>
      <c r="G764" s="34">
        <v>2.8</v>
      </c>
      <c r="H764" s="18">
        <f t="shared" si="149"/>
        <v>0.23208449095111344</v>
      </c>
      <c r="I764" s="2">
        <f t="shared" si="150"/>
        <v>110.12281289756854</v>
      </c>
      <c r="J764" s="44">
        <f t="shared" si="151"/>
        <v>109.09725091136571</v>
      </c>
      <c r="K764" s="45">
        <f t="shared" si="152"/>
        <v>103.41061525328459</v>
      </c>
      <c r="L764" s="45">
        <f t="shared" si="153"/>
        <v>5.6866338425321032</v>
      </c>
      <c r="M764" s="49">
        <f t="shared" si="154"/>
        <v>1.815549030221479E-6</v>
      </c>
      <c r="N764" s="44">
        <f t="shared" si="143"/>
        <v>122.8684920967416</v>
      </c>
      <c r="O764" s="45">
        <f t="shared" si="144"/>
        <v>6.455906937253733</v>
      </c>
      <c r="P764" s="51">
        <f t="shared" si="145"/>
        <v>2.2274681344133344E-6</v>
      </c>
      <c r="Q764" s="52">
        <f t="shared" si="155"/>
        <v>129.32440126146349</v>
      </c>
      <c r="R764" s="18">
        <f t="shared" si="146"/>
        <v>2.5837854080222371</v>
      </c>
      <c r="S764" s="2">
        <f t="shared" si="147"/>
        <v>7.7219497134915258</v>
      </c>
      <c r="T764" s="18">
        <f t="shared" si="148"/>
        <v>5.9628507377691856E-3</v>
      </c>
    </row>
    <row r="765" spans="1:20">
      <c r="A765" s="11">
        <v>763</v>
      </c>
      <c r="B765" s="2">
        <v>10.210000000000001</v>
      </c>
      <c r="C765" s="3">
        <v>2.41</v>
      </c>
      <c r="D765" s="3">
        <v>1.23</v>
      </c>
      <c r="E765" s="3">
        <v>0.91384009179871006</v>
      </c>
      <c r="F765" s="2">
        <v>0.83574657130701491</v>
      </c>
      <c r="G765" s="34">
        <v>4.18</v>
      </c>
      <c r="H765" s="18">
        <f t="shared" si="149"/>
        <v>0.46017800665757963</v>
      </c>
      <c r="I765" s="2">
        <f t="shared" si="150"/>
        <v>65.629981784316627</v>
      </c>
      <c r="J765" s="44">
        <f t="shared" si="151"/>
        <v>56.743671893356442</v>
      </c>
      <c r="K765" s="45">
        <f t="shared" si="152"/>
        <v>52.153731062289772</v>
      </c>
      <c r="L765" s="45">
        <f t="shared" si="153"/>
        <v>4.5899368145441768</v>
      </c>
      <c r="M765" s="49">
        <f t="shared" si="154"/>
        <v>4.0165224893512283E-6</v>
      </c>
      <c r="N765" s="44">
        <f t="shared" si="143"/>
        <v>63.458045416752825</v>
      </c>
      <c r="O765" s="45">
        <f t="shared" si="144"/>
        <v>5.3955389743587645</v>
      </c>
      <c r="P765" s="51">
        <f t="shared" si="145"/>
        <v>5.0799370962611201E-6</v>
      </c>
      <c r="Q765" s="52">
        <f t="shared" si="155"/>
        <v>68.853589471048679</v>
      </c>
      <c r="R765" s="18">
        <f t="shared" si="146"/>
        <v>4.0809768458775073</v>
      </c>
      <c r="S765" s="2">
        <f t="shared" si="147"/>
        <v>2.3689749790069956</v>
      </c>
      <c r="T765" s="18">
        <f t="shared" si="148"/>
        <v>5.6120424511611961E-4</v>
      </c>
    </row>
    <row r="766" spans="1:20">
      <c r="A766" s="11">
        <v>764</v>
      </c>
      <c r="B766" s="2">
        <v>10.210000000000001</v>
      </c>
      <c r="C766" s="3">
        <v>2.41</v>
      </c>
      <c r="D766" s="3">
        <v>1.23</v>
      </c>
      <c r="E766" s="3">
        <v>0.59884975378078087</v>
      </c>
      <c r="F766" s="2">
        <v>0.82943542875263399</v>
      </c>
      <c r="G766" s="34">
        <v>1.99</v>
      </c>
      <c r="H766" s="18">
        <f t="shared" si="149"/>
        <v>0.14356557711353743</v>
      </c>
      <c r="I766" s="2">
        <f t="shared" si="150"/>
        <v>189.75636937299325</v>
      </c>
      <c r="J766" s="44">
        <f t="shared" si="151"/>
        <v>173.78014559136508</v>
      </c>
      <c r="K766" s="45">
        <f t="shared" si="152"/>
        <v>167.1709923961775</v>
      </c>
      <c r="L766" s="45">
        <f t="shared" si="153"/>
        <v>6.6091521551772328</v>
      </c>
      <c r="M766" s="49">
        <f t="shared" si="154"/>
        <v>1.0400103405737687E-6</v>
      </c>
      <c r="N766" s="44">
        <f t="shared" si="143"/>
        <v>204.82876900656541</v>
      </c>
      <c r="O766" s="45">
        <f t="shared" si="144"/>
        <v>7.6341904543053625</v>
      </c>
      <c r="P766" s="51">
        <f t="shared" si="145"/>
        <v>1.3272883054726419E-6</v>
      </c>
      <c r="Q766" s="52">
        <f t="shared" si="155"/>
        <v>212.46296078815908</v>
      </c>
      <c r="R766" s="18">
        <f t="shared" si="146"/>
        <v>1.8806572083910356</v>
      </c>
      <c r="S766" s="2">
        <f t="shared" si="147"/>
        <v>5.4946126436665539</v>
      </c>
      <c r="T766" s="18">
        <f t="shared" si="148"/>
        <v>3.019076810394036E-3</v>
      </c>
    </row>
    <row r="767" spans="1:20">
      <c r="A767" s="11">
        <v>765</v>
      </c>
      <c r="B767" s="2">
        <v>10.210000000000001</v>
      </c>
      <c r="C767" s="3">
        <v>2.41</v>
      </c>
      <c r="D767" s="3">
        <v>1.23</v>
      </c>
      <c r="E767" s="3">
        <v>0.85220705070092884</v>
      </c>
      <c r="F767" s="2">
        <v>0.85475271754527959</v>
      </c>
      <c r="G767" s="34">
        <v>3.76</v>
      </c>
      <c r="H767" s="18">
        <f t="shared" si="149"/>
        <v>0.38602224956725317</v>
      </c>
      <c r="I767" s="2">
        <f t="shared" si="150"/>
        <v>75.640444620367816</v>
      </c>
      <c r="J767" s="44">
        <f t="shared" si="151"/>
        <v>67.022039311245308</v>
      </c>
      <c r="K767" s="45">
        <f t="shared" si="152"/>
        <v>62.172582090553036</v>
      </c>
      <c r="L767" s="45">
        <f t="shared" si="153"/>
        <v>4.8494539448175535</v>
      </c>
      <c r="M767" s="49">
        <f t="shared" si="154"/>
        <v>3.2758747171532498E-6</v>
      </c>
      <c r="N767" s="44">
        <f t="shared" si="143"/>
        <v>74.059190827339336</v>
      </c>
      <c r="O767" s="45">
        <f t="shared" si="144"/>
        <v>5.5678849185634096</v>
      </c>
      <c r="P767" s="51">
        <f t="shared" si="145"/>
        <v>4.0321048566422845E-6</v>
      </c>
      <c r="Q767" s="52">
        <f t="shared" si="155"/>
        <v>79.627079778007598</v>
      </c>
      <c r="R767" s="18">
        <f t="shared" si="146"/>
        <v>3.6646667435061753</v>
      </c>
      <c r="S767" s="2">
        <f t="shared" si="147"/>
        <v>2.5354589493038437</v>
      </c>
      <c r="T767" s="18">
        <f t="shared" si="148"/>
        <v>6.428552083604951E-4</v>
      </c>
    </row>
    <row r="768" spans="1:20">
      <c r="A768" s="11">
        <v>766</v>
      </c>
      <c r="B768" s="2">
        <v>10.210000000000001</v>
      </c>
      <c r="C768" s="3">
        <v>2.41</v>
      </c>
      <c r="D768" s="3">
        <v>1.23</v>
      </c>
      <c r="E768" s="3">
        <v>0.76862230923669395</v>
      </c>
      <c r="F768" s="2">
        <v>0.98260124757420542</v>
      </c>
      <c r="G768" s="34">
        <v>3.31</v>
      </c>
      <c r="H768" s="18">
        <f t="shared" si="149"/>
        <v>0.30649285089082778</v>
      </c>
      <c r="I768" s="2">
        <f t="shared" si="150"/>
        <v>88.03221674618824</v>
      </c>
      <c r="J768" s="44">
        <f t="shared" si="151"/>
        <v>83.517837129923947</v>
      </c>
      <c r="K768" s="45">
        <f t="shared" si="152"/>
        <v>78.305252244036055</v>
      </c>
      <c r="L768" s="45">
        <f t="shared" si="153"/>
        <v>5.2125823791705201</v>
      </c>
      <c r="M768" s="49">
        <f t="shared" si="154"/>
        <v>2.506717384503991E-6</v>
      </c>
      <c r="N768" s="44">
        <f t="shared" si="143"/>
        <v>80.067181679867886</v>
      </c>
      <c r="O768" s="45">
        <f t="shared" si="144"/>
        <v>5.2912532587160701</v>
      </c>
      <c r="P768" s="51">
        <f t="shared" si="145"/>
        <v>2.5698673897007846E-6</v>
      </c>
      <c r="Q768" s="52">
        <f t="shared" si="155"/>
        <v>85.358437508451345</v>
      </c>
      <c r="R768" s="18">
        <f t="shared" si="146"/>
        <v>3.3614417082202173</v>
      </c>
      <c r="S768" s="2">
        <f t="shared" si="147"/>
        <v>1.5541301577104898</v>
      </c>
      <c r="T768" s="18">
        <f t="shared" si="148"/>
        <v>2.4153205471052317E-4</v>
      </c>
    </row>
    <row r="769" spans="1:20">
      <c r="A769" s="11">
        <v>767</v>
      </c>
      <c r="B769" s="2">
        <v>10.210000000000001</v>
      </c>
      <c r="C769" s="3">
        <v>2.41</v>
      </c>
      <c r="D769" s="3">
        <v>1.23</v>
      </c>
      <c r="E769" s="3">
        <v>0.91257306751621448</v>
      </c>
      <c r="F769" s="2">
        <v>0.80985071559778787</v>
      </c>
      <c r="G769" s="34">
        <v>4.1399999999999997</v>
      </c>
      <c r="H769" s="18">
        <f t="shared" si="149"/>
        <v>0.45514246566171068</v>
      </c>
      <c r="I769" s="2">
        <f t="shared" si="150"/>
        <v>66.811558879727698</v>
      </c>
      <c r="J769" s="44">
        <f t="shared" si="151"/>
        <v>57.336517509552088</v>
      </c>
      <c r="K769" s="45">
        <f t="shared" si="152"/>
        <v>52.730742153684794</v>
      </c>
      <c r="L769" s="45">
        <f t="shared" si="153"/>
        <v>4.6057713902829125</v>
      </c>
      <c r="M769" s="49">
        <f t="shared" si="154"/>
        <v>3.9655843770873394E-6</v>
      </c>
      <c r="N769" s="44">
        <f t="shared" si="143"/>
        <v>66.006961477320004</v>
      </c>
      <c r="O769" s="45">
        <f t="shared" si="144"/>
        <v>5.568372364131859</v>
      </c>
      <c r="P769" s="51">
        <f t="shared" si="145"/>
        <v>5.2047241565498831E-6</v>
      </c>
      <c r="Q769" s="52">
        <f t="shared" si="155"/>
        <v>71.575339046176026</v>
      </c>
      <c r="R769" s="18">
        <f t="shared" si="146"/>
        <v>3.9998567390075959</v>
      </c>
      <c r="S769" s="2">
        <f t="shared" si="147"/>
        <v>3.3851029225218312</v>
      </c>
      <c r="T769" s="18">
        <f t="shared" si="148"/>
        <v>1.1458921796065845E-3</v>
      </c>
    </row>
    <row r="770" spans="1:20">
      <c r="A770" s="11">
        <v>768</v>
      </c>
      <c r="B770" s="2">
        <v>10.210000000000001</v>
      </c>
      <c r="C770" s="3">
        <v>2.41</v>
      </c>
      <c r="D770" s="3">
        <v>1.23</v>
      </c>
      <c r="E770" s="3">
        <v>0.56616098626894451</v>
      </c>
      <c r="F770" s="2">
        <v>0.75914780074589816</v>
      </c>
      <c r="G770" s="34">
        <v>1.39</v>
      </c>
      <c r="H770" s="18">
        <f t="shared" si="149"/>
        <v>9.4805625683057212E-2</v>
      </c>
      <c r="I770" s="2">
        <f t="shared" si="150"/>
        <v>367.70114183309539</v>
      </c>
      <c r="J770" s="44">
        <f t="shared" si="151"/>
        <v>260.67534807342906</v>
      </c>
      <c r="K770" s="45">
        <f t="shared" si="152"/>
        <v>253.14953439824257</v>
      </c>
      <c r="L770" s="45">
        <f t="shared" si="153"/>
        <v>7.5258130325176307</v>
      </c>
      <c r="M770" s="49">
        <f t="shared" si="154"/>
        <v>6.4266886729908261E-7</v>
      </c>
      <c r="N770" s="44">
        <f t="shared" si="143"/>
        <v>334.40749575878573</v>
      </c>
      <c r="O770" s="45">
        <f t="shared" si="144"/>
        <v>9.2008791747334229</v>
      </c>
      <c r="P770" s="51">
        <f t="shared" si="145"/>
        <v>9.0691456964412426E-7</v>
      </c>
      <c r="Q770" s="52">
        <f t="shared" si="155"/>
        <v>343.60837584043372</v>
      </c>
      <c r="R770" s="18">
        <f t="shared" si="146"/>
        <v>1.4379057442005165</v>
      </c>
      <c r="S770" s="2">
        <f t="shared" si="147"/>
        <v>3.4464564173033549</v>
      </c>
      <c r="T770" s="18">
        <f t="shared" si="148"/>
        <v>1.1878061836371476E-3</v>
      </c>
    </row>
    <row r="771" spans="1:20">
      <c r="A771" s="11">
        <v>769</v>
      </c>
      <c r="B771" s="2">
        <v>10.210000000000001</v>
      </c>
      <c r="C771" s="3">
        <v>2.41</v>
      </c>
      <c r="D771" s="3">
        <v>1.23</v>
      </c>
      <c r="E771" s="3">
        <v>0.60756151569683925</v>
      </c>
      <c r="F771" s="2">
        <v>0.78133901153042951</v>
      </c>
      <c r="G771" s="34">
        <v>2.06</v>
      </c>
      <c r="H771" s="18">
        <f t="shared" si="149"/>
        <v>0.15077760709820284</v>
      </c>
      <c r="I771" s="2">
        <f t="shared" si="150"/>
        <v>179.65547464055479</v>
      </c>
      <c r="J771" s="44">
        <f t="shared" si="151"/>
        <v>165.68336359861095</v>
      </c>
      <c r="K771" s="45">
        <f t="shared" si="152"/>
        <v>159.1748301481438</v>
      </c>
      <c r="L771" s="45">
        <f t="shared" si="153"/>
        <v>6.5085323496125662</v>
      </c>
      <c r="M771" s="49">
        <f t="shared" si="154"/>
        <v>1.1008546065706997E-6</v>
      </c>
      <c r="N771" s="44">
        <f t="shared" ref="N771:N830" si="156">24/H771*(2-F771)^$W$2</f>
        <v>205.42975465414546</v>
      </c>
      <c r="O771" s="45">
        <f t="shared" ref="O771:O830" si="157">24/H771*0.15*H771^0.687*F771^(-(H771^$W$3))</f>
        <v>7.8821807665371626</v>
      </c>
      <c r="P771" s="51">
        <f t="shared" ref="P771:P830" si="158">0.42/(1+42500/H771^1.16)*EXP($W$4*(1-F771))</f>
        <v>1.504968558676552E-6</v>
      </c>
      <c r="Q771" s="52">
        <f t="shared" si="155"/>
        <v>213.3119369256512</v>
      </c>
      <c r="R771" s="18">
        <f t="shared" ref="R771:R830" si="159">SQRT(4*981*E771*(C771/D771-1)/(3*Q771))</f>
        <v>1.8905138734193994</v>
      </c>
      <c r="S771" s="2">
        <f t="shared" ref="S771:S830" si="160">ABS(R771-G771)/G771*100</f>
        <v>8.2274818728446935</v>
      </c>
      <c r="T771" s="18">
        <f t="shared" ref="T771:T830" si="161">((R771-G771)/G771)^2</f>
        <v>6.7691457967988039E-3</v>
      </c>
    </row>
    <row r="772" spans="1:20">
      <c r="A772" s="11">
        <v>770</v>
      </c>
      <c r="B772" s="2">
        <v>10.210000000000001</v>
      </c>
      <c r="C772" s="3">
        <v>2.41</v>
      </c>
      <c r="D772" s="3">
        <v>1.23</v>
      </c>
      <c r="E772" s="3">
        <v>0.50342727003761989</v>
      </c>
      <c r="F772" s="2">
        <v>0.86858411942757441</v>
      </c>
      <c r="G772" s="34">
        <v>1.18</v>
      </c>
      <c r="H772" s="18">
        <f t="shared" ref="H772:H816" si="162">D772*G772*E772/B772</f>
        <v>7.1564577838648516E-2</v>
      </c>
      <c r="I772" s="2">
        <f t="shared" ref="I772:I816" si="163">4*981*E772*(C772/D772-1)/(3*G772^2)</f>
        <v>453.6880730392773</v>
      </c>
      <c r="J772" s="44">
        <f t="shared" ref="J772:J830" si="164">24/H772*(1+0.15*H772^0.687)+0.42/(1+42500/H772^1.16)</f>
        <v>343.57974219287462</v>
      </c>
      <c r="K772" s="45">
        <f t="shared" ref="K772:K830" si="165">24/H772</f>
        <v>335.36144171926878</v>
      </c>
      <c r="L772" s="45">
        <f t="shared" ref="L772:L830" si="166">24/H772*0.15*H772^0.687</f>
        <v>8.2183000098283276</v>
      </c>
      <c r="M772" s="49">
        <f t="shared" ref="M772:M830" si="167">0.42/(1+42500/H772^1.16)</f>
        <v>4.6377751870389474E-7</v>
      </c>
      <c r="N772" s="44">
        <f t="shared" si="156"/>
        <v>393.26550710465449</v>
      </c>
      <c r="O772" s="45">
        <f t="shared" si="157"/>
        <v>9.0730872066830486</v>
      </c>
      <c r="P772" s="51">
        <f t="shared" si="158"/>
        <v>5.5966011440387628E-7</v>
      </c>
      <c r="Q772" s="52">
        <f t="shared" ref="Q772:Q830" si="168">N772+O772+P772</f>
        <v>402.33859487099767</v>
      </c>
      <c r="R772" s="18">
        <f t="shared" si="159"/>
        <v>1.2530397290871489</v>
      </c>
      <c r="S772" s="2">
        <f t="shared" si="160"/>
        <v>6.1898075497583864</v>
      </c>
      <c r="T772" s="18">
        <f t="shared" si="161"/>
        <v>3.8313717503045915E-3</v>
      </c>
    </row>
    <row r="773" spans="1:20">
      <c r="A773" s="11">
        <v>771</v>
      </c>
      <c r="B773" s="2">
        <v>10.210000000000001</v>
      </c>
      <c r="C773" s="3">
        <v>2.41</v>
      </c>
      <c r="D773" s="3">
        <v>1.23</v>
      </c>
      <c r="E773" s="3">
        <v>0.48616547302232316</v>
      </c>
      <c r="F773" s="2">
        <v>0.89878365929877979</v>
      </c>
      <c r="G773" s="34">
        <v>1.24</v>
      </c>
      <c r="H773" s="18">
        <f t="shared" si="162"/>
        <v>7.2624836381356236E-2</v>
      </c>
      <c r="I773" s="2">
        <f t="shared" si="163"/>
        <v>396.75771642934956</v>
      </c>
      <c r="J773" s="44">
        <f t="shared" si="164"/>
        <v>338.64601739843249</v>
      </c>
      <c r="K773" s="45">
        <f t="shared" si="165"/>
        <v>330.46546052062598</v>
      </c>
      <c r="L773" s="45">
        <f t="shared" si="166"/>
        <v>8.1805564060491296</v>
      </c>
      <c r="M773" s="49">
        <f t="shared" si="167"/>
        <v>4.7175734021965091E-7</v>
      </c>
      <c r="N773" s="44">
        <f t="shared" si="156"/>
        <v>374.2327488109749</v>
      </c>
      <c r="O773" s="45">
        <f t="shared" si="157"/>
        <v>8.8185166905140164</v>
      </c>
      <c r="P773" s="51">
        <f t="shared" si="158"/>
        <v>5.4522803003157074E-7</v>
      </c>
      <c r="Q773" s="52">
        <f t="shared" si="168"/>
        <v>383.05126604671693</v>
      </c>
      <c r="R773" s="18">
        <f t="shared" si="159"/>
        <v>1.2619900335077057</v>
      </c>
      <c r="S773" s="2">
        <f t="shared" si="160"/>
        <v>1.7733897990085221</v>
      </c>
      <c r="T773" s="18">
        <f t="shared" si="161"/>
        <v>3.144911379227486E-4</v>
      </c>
    </row>
    <row r="774" spans="1:20">
      <c r="A774" s="11">
        <v>772</v>
      </c>
      <c r="B774" s="2">
        <v>10.210000000000001</v>
      </c>
      <c r="C774" s="3">
        <v>2.41</v>
      </c>
      <c r="D774" s="3">
        <v>1.23</v>
      </c>
      <c r="E774" s="3">
        <v>0.64524999686508433</v>
      </c>
      <c r="F774" s="2">
        <v>0.91752256762430018</v>
      </c>
      <c r="G774" s="34">
        <v>2.04</v>
      </c>
      <c r="H774" s="18">
        <f t="shared" si="162"/>
        <v>0.15857603253025165</v>
      </c>
      <c r="I774" s="2">
        <f t="shared" si="163"/>
        <v>194.55944382739088</v>
      </c>
      <c r="J774" s="44">
        <f t="shared" si="164"/>
        <v>157.75356626429468</v>
      </c>
      <c r="K774" s="45">
        <f t="shared" si="165"/>
        <v>151.3469571476478</v>
      </c>
      <c r="L774" s="45">
        <f t="shared" si="166"/>
        <v>6.4066079494752861</v>
      </c>
      <c r="M774" s="49">
        <f t="shared" si="167"/>
        <v>1.167171592950726E-6</v>
      </c>
      <c r="N774" s="44">
        <f t="shared" si="156"/>
        <v>167.63859468357401</v>
      </c>
      <c r="O774" s="45">
        <f t="shared" si="157"/>
        <v>6.8523039610631953</v>
      </c>
      <c r="P774" s="51">
        <f t="shared" si="158"/>
        <v>1.3132777461164943E-6</v>
      </c>
      <c r="Q774" s="52">
        <f t="shared" si="168"/>
        <v>174.49089995791496</v>
      </c>
      <c r="R774" s="18">
        <f t="shared" si="159"/>
        <v>2.1541202044760692</v>
      </c>
      <c r="S774" s="2">
        <f t="shared" si="160"/>
        <v>5.5941276703955483</v>
      </c>
      <c r="T774" s="18">
        <f t="shared" si="161"/>
        <v>3.1294264392685124E-3</v>
      </c>
    </row>
    <row r="775" spans="1:20">
      <c r="A775" s="11">
        <v>773</v>
      </c>
      <c r="B775" s="2">
        <v>10.210000000000001</v>
      </c>
      <c r="C775" s="3">
        <v>2.41</v>
      </c>
      <c r="D775" s="3">
        <v>1.23</v>
      </c>
      <c r="E775" s="3">
        <v>0.57428491949371352</v>
      </c>
      <c r="F775" s="2">
        <v>1</v>
      </c>
      <c r="G775" s="34">
        <v>1.71</v>
      </c>
      <c r="H775" s="18">
        <f t="shared" si="162"/>
        <v>0.11830494330765205</v>
      </c>
      <c r="I775" s="2">
        <f t="shared" si="163"/>
        <v>246.4448976846958</v>
      </c>
      <c r="J775" s="44">
        <f t="shared" si="164"/>
        <v>209.88743981784759</v>
      </c>
      <c r="K775" s="45">
        <f t="shared" si="165"/>
        <v>202.86557204619922</v>
      </c>
      <c r="L775" s="45">
        <f t="shared" si="166"/>
        <v>7.0218669407596916</v>
      </c>
      <c r="M775" s="49">
        <f t="shared" si="167"/>
        <v>8.3088870569758379E-7</v>
      </c>
      <c r="N775" s="44">
        <f t="shared" si="156"/>
        <v>202.86557204619922</v>
      </c>
      <c r="O775" s="45">
        <f t="shared" si="157"/>
        <v>7.0218669407596916</v>
      </c>
      <c r="P775" s="51">
        <f t="shared" si="158"/>
        <v>8.3088870569758379E-7</v>
      </c>
      <c r="Q775" s="52">
        <f t="shared" si="168"/>
        <v>209.88743981784759</v>
      </c>
      <c r="R775" s="18">
        <f t="shared" si="159"/>
        <v>1.8529461618320924</v>
      </c>
      <c r="S775" s="2">
        <f t="shared" si="160"/>
        <v>8.3594246685434168</v>
      </c>
      <c r="T775" s="18">
        <f t="shared" si="161"/>
        <v>6.9879980789052205E-3</v>
      </c>
    </row>
    <row r="776" spans="1:20">
      <c r="A776" s="11">
        <v>774</v>
      </c>
      <c r="B776" s="2">
        <v>10.210000000000001</v>
      </c>
      <c r="C776" s="3">
        <v>2.41</v>
      </c>
      <c r="D776" s="3">
        <v>1.23</v>
      </c>
      <c r="E776" s="3">
        <v>0.5429734174412929</v>
      </c>
      <c r="F776" s="2">
        <v>0.9644021178473321</v>
      </c>
      <c r="G776" s="34">
        <v>1.71</v>
      </c>
      <c r="H776" s="18">
        <f t="shared" si="162"/>
        <v>0.11185465121491392</v>
      </c>
      <c r="I776" s="2">
        <f t="shared" si="163"/>
        <v>233.00808320858903</v>
      </c>
      <c r="J776" s="44">
        <f t="shared" si="164"/>
        <v>221.71034446126166</v>
      </c>
      <c r="K776" s="45">
        <f t="shared" si="165"/>
        <v>214.56416643673739</v>
      </c>
      <c r="L776" s="45">
        <f t="shared" si="166"/>
        <v>7.1461772459532096</v>
      </c>
      <c r="M776" s="49">
        <f t="shared" si="167"/>
        <v>7.7857104961763923E-7</v>
      </c>
      <c r="N776" s="44">
        <f t="shared" si="156"/>
        <v>224.46766140803521</v>
      </c>
      <c r="O776" s="45">
        <f t="shared" si="157"/>
        <v>7.3419474970903709</v>
      </c>
      <c r="P776" s="51">
        <f t="shared" si="158"/>
        <v>8.192302856180992E-7</v>
      </c>
      <c r="Q776" s="52">
        <f t="shared" si="168"/>
        <v>231.80960972435585</v>
      </c>
      <c r="R776" s="18">
        <f t="shared" si="159"/>
        <v>1.7144147169101227</v>
      </c>
      <c r="S776" s="2">
        <f t="shared" si="160"/>
        <v>0.25817057953934153</v>
      </c>
      <c r="T776" s="18">
        <f t="shared" si="161"/>
        <v>6.6652048139679475E-6</v>
      </c>
    </row>
    <row r="777" spans="1:20">
      <c r="A777" s="11">
        <v>775</v>
      </c>
      <c r="B777" s="2">
        <v>10.210000000000001</v>
      </c>
      <c r="C777" s="3">
        <v>2.41</v>
      </c>
      <c r="D777" s="3">
        <v>1.23</v>
      </c>
      <c r="E777" s="3">
        <v>0.58373986346828421</v>
      </c>
      <c r="F777" s="2">
        <v>0.94323027849639751</v>
      </c>
      <c r="G777" s="34">
        <v>1.87</v>
      </c>
      <c r="H777" s="18">
        <f t="shared" si="162"/>
        <v>0.13150441331668955</v>
      </c>
      <c r="I777" s="2">
        <f t="shared" si="163"/>
        <v>209.46949176389879</v>
      </c>
      <c r="J777" s="44">
        <f t="shared" si="164"/>
        <v>189.29657809820318</v>
      </c>
      <c r="K777" s="45">
        <f t="shared" si="165"/>
        <v>182.50338064474755</v>
      </c>
      <c r="L777" s="45">
        <f t="shared" si="166"/>
        <v>6.793196514099721</v>
      </c>
      <c r="M777" s="49">
        <f t="shared" si="167"/>
        <v>9.3935590459835072E-7</v>
      </c>
      <c r="N777" s="44">
        <f t="shared" si="156"/>
        <v>195.97721416609062</v>
      </c>
      <c r="O777" s="45">
        <f t="shared" si="157"/>
        <v>7.1025567015848603</v>
      </c>
      <c r="P777" s="51">
        <f t="shared" si="158"/>
        <v>1.0187942857426664E-6</v>
      </c>
      <c r="Q777" s="52">
        <f t="shared" si="168"/>
        <v>203.07977188646976</v>
      </c>
      <c r="R777" s="18">
        <f t="shared" si="159"/>
        <v>1.8991910831786605</v>
      </c>
      <c r="S777" s="2">
        <f t="shared" si="160"/>
        <v>1.561020490837453</v>
      </c>
      <c r="T777" s="18">
        <f t="shared" si="161"/>
        <v>2.4367849728144025E-4</v>
      </c>
    </row>
    <row r="778" spans="1:20">
      <c r="A778" s="11">
        <v>776</v>
      </c>
      <c r="B778" s="2">
        <v>10.210000000000001</v>
      </c>
      <c r="C778" s="3">
        <v>2.41</v>
      </c>
      <c r="D778" s="3">
        <v>1.23</v>
      </c>
      <c r="E778" s="3">
        <v>0.53936551409921318</v>
      </c>
      <c r="F778" s="2">
        <v>0.96228169247415751</v>
      </c>
      <c r="G778" s="34">
        <v>1.58</v>
      </c>
      <c r="H778" s="18">
        <f t="shared" si="162"/>
        <v>0.10266434281100988</v>
      </c>
      <c r="I778" s="2">
        <f t="shared" si="163"/>
        <v>271.11505904479344</v>
      </c>
      <c r="J778" s="44">
        <f t="shared" si="164"/>
        <v>241.11206835700634</v>
      </c>
      <c r="K778" s="45">
        <f t="shared" si="165"/>
        <v>233.77152517481662</v>
      </c>
      <c r="L778" s="45">
        <f t="shared" si="166"/>
        <v>7.3405424773239742</v>
      </c>
      <c r="M778" s="49">
        <f t="shared" si="167"/>
        <v>7.0486574284974562E-7</v>
      </c>
      <c r="N778" s="44">
        <f t="shared" si="156"/>
        <v>245.20771919952938</v>
      </c>
      <c r="O778" s="45">
        <f t="shared" si="157"/>
        <v>7.5515516215265723</v>
      </c>
      <c r="P778" s="51">
        <f t="shared" si="158"/>
        <v>7.4392820294976746E-7</v>
      </c>
      <c r="Q778" s="52">
        <f t="shared" si="168"/>
        <v>252.75927156498418</v>
      </c>
      <c r="R778" s="18">
        <f t="shared" si="159"/>
        <v>1.6363656710195758</v>
      </c>
      <c r="S778" s="2">
        <f t="shared" si="160"/>
        <v>3.5674475328845365</v>
      </c>
      <c r="T778" s="18">
        <f t="shared" si="161"/>
        <v>1.2726681899883966E-3</v>
      </c>
    </row>
    <row r="779" spans="1:20">
      <c r="A779" s="11">
        <v>777</v>
      </c>
      <c r="B779" s="2">
        <v>10.210000000000001</v>
      </c>
      <c r="C779" s="3">
        <v>2.41</v>
      </c>
      <c r="D779" s="3">
        <v>1.23</v>
      </c>
      <c r="E779" s="3">
        <v>0.50858569552657118</v>
      </c>
      <c r="F779" s="2">
        <v>0.7358382019900116</v>
      </c>
      <c r="G779" s="34">
        <v>1.44</v>
      </c>
      <c r="H779" s="18">
        <f t="shared" si="162"/>
        <v>8.8227912234736805E-2</v>
      </c>
      <c r="I779" s="2">
        <f t="shared" si="163"/>
        <v>307.76823697035718</v>
      </c>
      <c r="J779" s="44">
        <f t="shared" si="164"/>
        <v>279.71987066311971</v>
      </c>
      <c r="K779" s="45">
        <f t="shared" si="165"/>
        <v>272.02275778833172</v>
      </c>
      <c r="L779" s="45">
        <f t="shared" si="166"/>
        <v>7.6971122835494912</v>
      </c>
      <c r="M779" s="49">
        <f t="shared" si="167"/>
        <v>5.912385073337768E-7</v>
      </c>
      <c r="N779" s="44">
        <f t="shared" si="156"/>
        <v>368.07021374387546</v>
      </c>
      <c r="O779" s="45">
        <f t="shared" si="157"/>
        <v>9.6061535411363206</v>
      </c>
      <c r="P779" s="51">
        <f t="shared" si="158"/>
        <v>8.6261706985363185E-7</v>
      </c>
      <c r="Q779" s="52">
        <f t="shared" si="168"/>
        <v>377.67636814762886</v>
      </c>
      <c r="R779" s="18">
        <f t="shared" si="159"/>
        <v>1.2999135922723186</v>
      </c>
      <c r="S779" s="2">
        <f t="shared" si="160"/>
        <v>9.7282227588667585</v>
      </c>
      <c r="T779" s="18">
        <f t="shared" si="161"/>
        <v>9.4638318046133176E-3</v>
      </c>
    </row>
    <row r="780" spans="1:20">
      <c r="A780" s="11">
        <v>778</v>
      </c>
      <c r="B780" s="2">
        <v>10.210000000000001</v>
      </c>
      <c r="C780" s="3">
        <v>2.41</v>
      </c>
      <c r="D780" s="3">
        <v>1.23</v>
      </c>
      <c r="E780" s="3">
        <v>0.61111874848394798</v>
      </c>
      <c r="F780" s="2">
        <v>0.93918583039608405</v>
      </c>
      <c r="G780" s="34">
        <v>1.85</v>
      </c>
      <c r="H780" s="18">
        <f t="shared" si="162"/>
        <v>0.13619987386632945</v>
      </c>
      <c r="I780" s="2">
        <f t="shared" si="163"/>
        <v>224.06126866327321</v>
      </c>
      <c r="J780" s="44">
        <f t="shared" si="164"/>
        <v>182.93062643387543</v>
      </c>
      <c r="K780" s="45">
        <f t="shared" si="165"/>
        <v>176.21161693258472</v>
      </c>
      <c r="L780" s="45">
        <f t="shared" si="166"/>
        <v>6.719008522918017</v>
      </c>
      <c r="M780" s="49">
        <f t="shared" si="167"/>
        <v>9.7837270235411239E-7</v>
      </c>
      <c r="N780" s="44">
        <f t="shared" si="156"/>
        <v>190.15565657755292</v>
      </c>
      <c r="O780" s="45">
        <f t="shared" si="157"/>
        <v>7.0496174540554062</v>
      </c>
      <c r="P780" s="51">
        <f t="shared" si="158"/>
        <v>1.0672653904825216E-6</v>
      </c>
      <c r="Q780" s="52">
        <f t="shared" si="168"/>
        <v>197.20527509887373</v>
      </c>
      <c r="R780" s="18">
        <f t="shared" si="159"/>
        <v>1.9719498223961227</v>
      </c>
      <c r="S780" s="2">
        <f t="shared" si="160"/>
        <v>6.5918822916823032</v>
      </c>
      <c r="T780" s="18">
        <f t="shared" si="161"/>
        <v>4.3452912147394739E-3</v>
      </c>
    </row>
    <row r="781" spans="1:20">
      <c r="A781" s="11">
        <v>779</v>
      </c>
      <c r="B781" s="2">
        <v>10.210000000000001</v>
      </c>
      <c r="C781" s="3">
        <v>2.41</v>
      </c>
      <c r="D781" s="3">
        <v>1.23</v>
      </c>
      <c r="E781" s="3">
        <v>0.45770947394770672</v>
      </c>
      <c r="F781" s="2">
        <v>1</v>
      </c>
      <c r="G781" s="34">
        <v>1.01</v>
      </c>
      <c r="H781" s="18">
        <f t="shared" si="162"/>
        <v>5.5691721790914403E-2</v>
      </c>
      <c r="I781" s="2">
        <f t="shared" si="163"/>
        <v>563.03033455977823</v>
      </c>
      <c r="J781" s="44">
        <f t="shared" si="164"/>
        <v>439.83311100497048</v>
      </c>
      <c r="K781" s="45">
        <f t="shared" si="165"/>
        <v>430.94376018942518</v>
      </c>
      <c r="L781" s="45">
        <f t="shared" si="166"/>
        <v>8.8893504688266951</v>
      </c>
      <c r="M781" s="49">
        <f t="shared" si="167"/>
        <v>3.4671860766797659E-7</v>
      </c>
      <c r="N781" s="44">
        <f t="shared" si="156"/>
        <v>430.94376018942518</v>
      </c>
      <c r="O781" s="45">
        <f t="shared" si="157"/>
        <v>8.8893504688266951</v>
      </c>
      <c r="P781" s="51">
        <f t="shared" si="158"/>
        <v>3.4671860766797659E-7</v>
      </c>
      <c r="Q781" s="52">
        <f t="shared" si="168"/>
        <v>439.83311100497048</v>
      </c>
      <c r="R781" s="18">
        <f t="shared" si="159"/>
        <v>1.1427291623470999</v>
      </c>
      <c r="S781" s="2">
        <f t="shared" si="160"/>
        <v>13.141501222485136</v>
      </c>
      <c r="T781" s="18">
        <f t="shared" si="161"/>
        <v>1.7269905438057832E-2</v>
      </c>
    </row>
    <row r="782" spans="1:20">
      <c r="A782" s="11">
        <v>780</v>
      </c>
      <c r="B782" s="2">
        <v>10.210000000000001</v>
      </c>
      <c r="C782" s="3">
        <v>2.41</v>
      </c>
      <c r="D782" s="3">
        <v>1.23</v>
      </c>
      <c r="E782" s="3">
        <v>0.58218528922815838</v>
      </c>
      <c r="F782" s="2">
        <v>0.76854492453193646</v>
      </c>
      <c r="G782" s="34">
        <v>1.65</v>
      </c>
      <c r="H782" s="18">
        <f t="shared" si="162"/>
        <v>0.11572429426920151</v>
      </c>
      <c r="I782" s="2">
        <f t="shared" si="163"/>
        <v>268.33540513973708</v>
      </c>
      <c r="J782" s="44">
        <f t="shared" si="164"/>
        <v>214.45997836157918</v>
      </c>
      <c r="K782" s="45">
        <f t="shared" si="165"/>
        <v>207.38946952807024</v>
      </c>
      <c r="L782" s="45">
        <f t="shared" si="166"/>
        <v>7.0705080236078164</v>
      </c>
      <c r="M782" s="49">
        <f t="shared" si="167"/>
        <v>8.0990110295597636E-7</v>
      </c>
      <c r="N782" s="44">
        <f t="shared" si="156"/>
        <v>271.28554889417524</v>
      </c>
      <c r="O782" s="45">
        <f t="shared" si="157"/>
        <v>8.6116765709795491</v>
      </c>
      <c r="P782" s="51">
        <f t="shared" si="158"/>
        <v>1.1276520329218142E-6</v>
      </c>
      <c r="Q782" s="52">
        <f t="shared" si="168"/>
        <v>279.89722659280682</v>
      </c>
      <c r="R782" s="18">
        <f t="shared" si="159"/>
        <v>1.6155620243475548</v>
      </c>
      <c r="S782" s="2">
        <f t="shared" si="160"/>
        <v>2.0871500395421276</v>
      </c>
      <c r="T782" s="18">
        <f t="shared" si="161"/>
        <v>4.3561952875607049E-4</v>
      </c>
    </row>
    <row r="783" spans="1:20">
      <c r="A783" s="11">
        <v>781</v>
      </c>
      <c r="B783" s="2">
        <v>10.210000000000001</v>
      </c>
      <c r="C783" s="3">
        <v>2.41</v>
      </c>
      <c r="D783" s="3">
        <v>1.23</v>
      </c>
      <c r="E783" s="3">
        <v>0.57025188671413241</v>
      </c>
      <c r="F783" s="2">
        <v>0.83475447907140621</v>
      </c>
      <c r="G783" s="34">
        <v>1.55</v>
      </c>
      <c r="H783" s="18">
        <f t="shared" si="162"/>
        <v>0.10648239197066536</v>
      </c>
      <c r="I783" s="2">
        <f t="shared" si="163"/>
        <v>297.84339552466872</v>
      </c>
      <c r="J783" s="44">
        <f t="shared" si="164"/>
        <v>232.64650195232869</v>
      </c>
      <c r="K783" s="45">
        <f t="shared" si="165"/>
        <v>225.38937711515456</v>
      </c>
      <c r="L783" s="45">
        <f t="shared" si="166"/>
        <v>7.2571241018110166</v>
      </c>
      <c r="M783" s="49">
        <f t="shared" si="167"/>
        <v>7.3536312128222824E-7</v>
      </c>
      <c r="N783" s="44">
        <f t="shared" si="156"/>
        <v>274.54399173636858</v>
      </c>
      <c r="O783" s="45">
        <f t="shared" si="157"/>
        <v>8.2959800881776697</v>
      </c>
      <c r="P783" s="51">
        <f t="shared" si="158"/>
        <v>9.3137828387462789E-7</v>
      </c>
      <c r="Q783" s="52">
        <f t="shared" si="168"/>
        <v>282.83997275592452</v>
      </c>
      <c r="R783" s="18">
        <f t="shared" si="159"/>
        <v>1.59057917470192</v>
      </c>
      <c r="S783" s="2">
        <f t="shared" si="160"/>
        <v>2.6180112710916101</v>
      </c>
      <c r="T783" s="18">
        <f t="shared" si="161"/>
        <v>6.8539830155627088E-4</v>
      </c>
    </row>
    <row r="784" spans="1:20">
      <c r="A784" s="11">
        <v>782</v>
      </c>
      <c r="B784" s="2">
        <v>10.210000000000001</v>
      </c>
      <c r="C784" s="3">
        <v>2.41</v>
      </c>
      <c r="D784" s="3">
        <v>1.23</v>
      </c>
      <c r="E784" s="3">
        <v>0.53570868631073909</v>
      </c>
      <c r="F784" s="2">
        <v>0.89494350442312154</v>
      </c>
      <c r="G784" s="34">
        <v>1.52</v>
      </c>
      <c r="H784" s="18">
        <f t="shared" si="162"/>
        <v>9.8096078347361185E-2</v>
      </c>
      <c r="I784" s="2">
        <f t="shared" si="163"/>
        <v>290.95521938250482</v>
      </c>
      <c r="J784" s="44">
        <f t="shared" si="164"/>
        <v>252.10397065948743</v>
      </c>
      <c r="K784" s="45">
        <f t="shared" si="165"/>
        <v>244.65809851251416</v>
      </c>
      <c r="L784" s="45">
        <f t="shared" si="166"/>
        <v>7.4458714783591082</v>
      </c>
      <c r="M784" s="49">
        <f t="shared" si="167"/>
        <v>6.6861417235522941E-7</v>
      </c>
      <c r="N784" s="44">
        <f t="shared" si="156"/>
        <v>278.30792766515344</v>
      </c>
      <c r="O784" s="45">
        <f t="shared" si="157"/>
        <v>8.0766494889596334</v>
      </c>
      <c r="P784" s="51">
        <f t="shared" si="158"/>
        <v>7.7699814229622973E-7</v>
      </c>
      <c r="Q784" s="52">
        <f t="shared" si="168"/>
        <v>286.38457793111121</v>
      </c>
      <c r="R784" s="18">
        <f t="shared" si="159"/>
        <v>1.5320814367697828</v>
      </c>
      <c r="S784" s="2">
        <f t="shared" si="160"/>
        <v>0.7948313664330785</v>
      </c>
      <c r="T784" s="18">
        <f t="shared" si="161"/>
        <v>6.3175690106587467E-5</v>
      </c>
    </row>
    <row r="785" spans="1:20">
      <c r="A785" s="11">
        <v>783</v>
      </c>
      <c r="B785" s="2">
        <v>10.210000000000001</v>
      </c>
      <c r="C785" s="3">
        <v>2.41</v>
      </c>
      <c r="D785" s="3">
        <v>1.23</v>
      </c>
      <c r="E785" s="3">
        <v>0.56033244455032538</v>
      </c>
      <c r="F785" s="2">
        <v>0.98920081443193131</v>
      </c>
      <c r="G785" s="34">
        <v>1.9</v>
      </c>
      <c r="H785" s="18">
        <f t="shared" si="162"/>
        <v>0.12825630978590696</v>
      </c>
      <c r="I785" s="2">
        <f t="shared" si="163"/>
        <v>194.77051285200423</v>
      </c>
      <c r="J785" s="44">
        <f t="shared" si="164"/>
        <v>193.97188008666799</v>
      </c>
      <c r="K785" s="45">
        <f t="shared" si="165"/>
        <v>187.12529652585687</v>
      </c>
      <c r="L785" s="45">
        <f t="shared" si="166"/>
        <v>6.8465826483155992</v>
      </c>
      <c r="M785" s="49">
        <f t="shared" si="167"/>
        <v>9.1249555039223936E-7</v>
      </c>
      <c r="N785" s="44">
        <f t="shared" si="156"/>
        <v>189.73620116778335</v>
      </c>
      <c r="O785" s="45">
        <f t="shared" si="157"/>
        <v>6.9032711283303909</v>
      </c>
      <c r="P785" s="51">
        <f t="shared" si="158"/>
        <v>9.266964377090057E-7</v>
      </c>
      <c r="Q785" s="52">
        <f t="shared" si="168"/>
        <v>196.63947322281018</v>
      </c>
      <c r="R785" s="18">
        <f t="shared" si="159"/>
        <v>1.8909491653308834</v>
      </c>
      <c r="S785" s="2">
        <f t="shared" si="160"/>
        <v>0.4763597194271838</v>
      </c>
      <c r="T785" s="18">
        <f t="shared" si="161"/>
        <v>2.2691858229274526E-5</v>
      </c>
    </row>
    <row r="786" spans="1:20">
      <c r="A786" s="11">
        <v>784</v>
      </c>
      <c r="B786" s="2">
        <v>10.210000000000001</v>
      </c>
      <c r="C786" s="3">
        <v>2.41</v>
      </c>
      <c r="D786" s="3">
        <v>1.23</v>
      </c>
      <c r="E786" s="3">
        <v>0.46269852605666117</v>
      </c>
      <c r="F786" s="2">
        <v>0.8427146791669422</v>
      </c>
      <c r="G786" s="34">
        <v>1.1399999999999999</v>
      </c>
      <c r="H786" s="18">
        <f t="shared" si="162"/>
        <v>6.3545139396341835E-2</v>
      </c>
      <c r="I786" s="2">
        <f t="shared" si="163"/>
        <v>446.75873568158141</v>
      </c>
      <c r="J786" s="44">
        <f t="shared" si="164"/>
        <v>386.21405495926462</v>
      </c>
      <c r="K786" s="45">
        <f t="shared" si="165"/>
        <v>377.68427653148922</v>
      </c>
      <c r="L786" s="45">
        <f t="shared" si="166"/>
        <v>8.5297780237250471</v>
      </c>
      <c r="M786" s="49">
        <f t="shared" si="167"/>
        <v>4.040503182297704E-7</v>
      </c>
      <c r="N786" s="44">
        <f t="shared" si="156"/>
        <v>456.00234747621028</v>
      </c>
      <c r="O786" s="45">
        <f t="shared" si="157"/>
        <v>9.6008222123577234</v>
      </c>
      <c r="P786" s="51">
        <f t="shared" si="158"/>
        <v>5.0595990603871061E-7</v>
      </c>
      <c r="Q786" s="52">
        <f t="shared" si="168"/>
        <v>465.60317019452793</v>
      </c>
      <c r="R786" s="18">
        <f t="shared" si="159"/>
        <v>1.1166920225128818</v>
      </c>
      <c r="S786" s="2">
        <f t="shared" si="160"/>
        <v>2.044559428694571</v>
      </c>
      <c r="T786" s="18">
        <f t="shared" si="161"/>
        <v>4.1802232574638694E-4</v>
      </c>
    </row>
    <row r="787" spans="1:20">
      <c r="A787" s="11">
        <v>785</v>
      </c>
      <c r="B787" s="2">
        <v>10.210000000000001</v>
      </c>
      <c r="C787" s="3">
        <v>2.41</v>
      </c>
      <c r="D787" s="3">
        <v>1.23</v>
      </c>
      <c r="E787" s="3">
        <v>0.44339658111631364</v>
      </c>
      <c r="F787" s="2">
        <v>0.90664098388299919</v>
      </c>
      <c r="G787" s="34">
        <v>1.08</v>
      </c>
      <c r="H787" s="18">
        <f t="shared" si="162"/>
        <v>5.7689325989707246E-2</v>
      </c>
      <c r="I787" s="2">
        <f t="shared" si="163"/>
        <v>477.01218059470256</v>
      </c>
      <c r="J787" s="44">
        <f t="shared" si="164"/>
        <v>424.8133383849829</v>
      </c>
      <c r="K787" s="45">
        <f t="shared" si="165"/>
        <v>416.02150117479283</v>
      </c>
      <c r="L787" s="45">
        <f t="shared" si="166"/>
        <v>8.7918368490042678</v>
      </c>
      <c r="M787" s="49">
        <f t="shared" si="167"/>
        <v>3.611858486312181E-7</v>
      </c>
      <c r="N787" s="44">
        <f t="shared" si="156"/>
        <v>466.78810082933131</v>
      </c>
      <c r="O787" s="45">
        <f t="shared" si="157"/>
        <v>9.3998786433239001</v>
      </c>
      <c r="P787" s="51">
        <f t="shared" si="158"/>
        <v>4.1277226939627535E-7</v>
      </c>
      <c r="Q787" s="52">
        <f t="shared" si="168"/>
        <v>476.18797988542752</v>
      </c>
      <c r="R787" s="18">
        <f t="shared" si="159"/>
        <v>1.0809342444240424</v>
      </c>
      <c r="S787" s="2">
        <f t="shared" si="160"/>
        <v>8.6504113337252747E-2</v>
      </c>
      <c r="T787" s="18">
        <f t="shared" si="161"/>
        <v>7.4829616242642693E-7</v>
      </c>
    </row>
    <row r="788" spans="1:20">
      <c r="A788" s="11">
        <v>786</v>
      </c>
      <c r="B788" s="2">
        <v>10.210000000000001</v>
      </c>
      <c r="C788" s="3">
        <v>2.41</v>
      </c>
      <c r="D788" s="3">
        <v>1.23</v>
      </c>
      <c r="E788" s="3">
        <v>0.39707310822587205</v>
      </c>
      <c r="F788" s="2">
        <v>0.61217924851808025</v>
      </c>
      <c r="G788" s="34">
        <v>0.79</v>
      </c>
      <c r="H788" s="18">
        <f t="shared" si="162"/>
        <v>3.7790003845551402E-2</v>
      </c>
      <c r="I788" s="2">
        <f t="shared" si="163"/>
        <v>798.36397669247287</v>
      </c>
      <c r="J788" s="44">
        <f t="shared" si="164"/>
        <v>645.12511182860953</v>
      </c>
      <c r="K788" s="45">
        <f t="shared" si="165"/>
        <v>635.08858316311751</v>
      </c>
      <c r="L788" s="45">
        <f t="shared" si="166"/>
        <v>10.036528444377501</v>
      </c>
      <c r="M788" s="49">
        <f t="shared" si="167"/>
        <v>2.2111457861296747E-7</v>
      </c>
      <c r="N788" s="44">
        <f t="shared" si="156"/>
        <v>969.26908699321586</v>
      </c>
      <c r="O788" s="45">
        <f t="shared" si="157"/>
        <v>13.771660665021081</v>
      </c>
      <c r="P788" s="51">
        <f t="shared" si="158"/>
        <v>3.8500822475041878E-7</v>
      </c>
      <c r="Q788" s="52">
        <f t="shared" si="168"/>
        <v>983.04074804324512</v>
      </c>
      <c r="R788" s="18">
        <f t="shared" si="159"/>
        <v>0.71193738259447303</v>
      </c>
      <c r="S788" s="2">
        <f t="shared" si="160"/>
        <v>9.8813439753831638</v>
      </c>
      <c r="T788" s="18">
        <f t="shared" si="161"/>
        <v>9.7640958759841155E-3</v>
      </c>
    </row>
    <row r="789" spans="1:20">
      <c r="A789" s="11">
        <v>787</v>
      </c>
      <c r="B789" s="2">
        <v>10.210000000000001</v>
      </c>
      <c r="C789" s="3">
        <v>2.41</v>
      </c>
      <c r="D789" s="3">
        <v>1.23</v>
      </c>
      <c r="E789" s="3">
        <v>0.45517363535429067</v>
      </c>
      <c r="F789" s="2">
        <v>0.83597131592218243</v>
      </c>
      <c r="G789" s="34">
        <v>1.18</v>
      </c>
      <c r="H789" s="18">
        <f t="shared" si="162"/>
        <v>6.4705094451833228E-2</v>
      </c>
      <c r="I789" s="2">
        <f t="shared" si="163"/>
        <v>410.20195331639269</v>
      </c>
      <c r="J789" s="44">
        <f t="shared" si="164"/>
        <v>379.39522677252648</v>
      </c>
      <c r="K789" s="45">
        <f t="shared" si="165"/>
        <v>370.9136073955616</v>
      </c>
      <c r="L789" s="45">
        <f t="shared" si="166"/>
        <v>8.4816189643465609</v>
      </c>
      <c r="M789" s="49">
        <f t="shared" si="167"/>
        <v>4.1261837585163586E-7</v>
      </c>
      <c r="N789" s="44">
        <f t="shared" si="156"/>
        <v>451.19670192783138</v>
      </c>
      <c r="O789" s="45">
        <f t="shared" si="157"/>
        <v>9.6026645274519726</v>
      </c>
      <c r="P789" s="51">
        <f t="shared" si="158"/>
        <v>5.2169553665162152E-7</v>
      </c>
      <c r="Q789" s="52">
        <f t="shared" si="168"/>
        <v>460.79936697697889</v>
      </c>
      <c r="R789" s="18">
        <f t="shared" si="159"/>
        <v>1.1133326164424724</v>
      </c>
      <c r="S789" s="2">
        <f t="shared" si="160"/>
        <v>5.6497782675870809</v>
      </c>
      <c r="T789" s="18">
        <f t="shared" si="161"/>
        <v>3.1919994472899274E-3</v>
      </c>
    </row>
    <row r="790" spans="1:20">
      <c r="A790" s="11">
        <v>788</v>
      </c>
      <c r="B790" s="14">
        <v>10.3</v>
      </c>
      <c r="C790" s="3">
        <v>2.4909492404958522</v>
      </c>
      <c r="D790" s="1">
        <v>1.236</v>
      </c>
      <c r="E790" s="3">
        <v>0.53587227838313423</v>
      </c>
      <c r="F790" s="3">
        <v>0.73722123699706754</v>
      </c>
      <c r="G790" s="14">
        <v>1.3759999999999999</v>
      </c>
      <c r="H790" s="18">
        <f t="shared" si="162"/>
        <v>8.8483230606623109E-2</v>
      </c>
      <c r="I790" s="2">
        <f t="shared" si="163"/>
        <v>375.8718974246633</v>
      </c>
      <c r="J790" s="44">
        <f t="shared" si="164"/>
        <v>278.92799032955708</v>
      </c>
      <c r="K790" s="45">
        <f t="shared" si="165"/>
        <v>271.23783609008012</v>
      </c>
      <c r="L790" s="45">
        <f t="shared" si="166"/>
        <v>7.6901536462532682</v>
      </c>
      <c r="M790" s="49">
        <f t="shared" si="167"/>
        <v>5.9322367229535466E-7</v>
      </c>
      <c r="N790" s="44">
        <f t="shared" si="156"/>
        <v>366.49026964127387</v>
      </c>
      <c r="O790" s="45">
        <f t="shared" si="157"/>
        <v>9.5852782620756294</v>
      </c>
      <c r="P790" s="51">
        <f t="shared" si="158"/>
        <v>8.6380335684544952E-7</v>
      </c>
      <c r="Q790" s="52">
        <f t="shared" si="168"/>
        <v>376.07554876715284</v>
      </c>
      <c r="R790" s="18">
        <f t="shared" si="159"/>
        <v>1.3756273857805761</v>
      </c>
      <c r="S790" s="2">
        <f t="shared" si="160"/>
        <v>2.7079521760451003E-2</v>
      </c>
      <c r="T790" s="18">
        <f t="shared" si="161"/>
        <v>7.3330049877473949E-8</v>
      </c>
    </row>
    <row r="791" spans="1:20">
      <c r="A791" s="11">
        <v>789</v>
      </c>
      <c r="B791" s="14">
        <v>10.3</v>
      </c>
      <c r="C791" s="3">
        <v>2.486390268100207</v>
      </c>
      <c r="D791" s="1">
        <v>1.236</v>
      </c>
      <c r="E791" s="3">
        <v>0.58601822668868686</v>
      </c>
      <c r="F791" s="3">
        <v>0.69259503694497759</v>
      </c>
      <c r="G791" s="14">
        <v>1.512</v>
      </c>
      <c r="H791" s="18">
        <f t="shared" si="162"/>
        <v>0.10632714705039535</v>
      </c>
      <c r="I791" s="2">
        <f t="shared" si="163"/>
        <v>339.18949998577904</v>
      </c>
      <c r="J791" s="44">
        <f t="shared" si="164"/>
        <v>232.97890073967383</v>
      </c>
      <c r="K791" s="45">
        <f t="shared" si="165"/>
        <v>225.71846104950825</v>
      </c>
      <c r="L791" s="45">
        <f t="shared" si="166"/>
        <v>7.2604389560459568</v>
      </c>
      <c r="M791" s="49">
        <f t="shared" si="167"/>
        <v>7.3411961495673418E-7</v>
      </c>
      <c r="N791" s="44">
        <f t="shared" si="156"/>
        <v>318.95994468236552</v>
      </c>
      <c r="O791" s="45">
        <f t="shared" si="157"/>
        <v>9.5301604099282624</v>
      </c>
      <c r="P791" s="51">
        <f t="shared" si="158"/>
        <v>1.1394045446383198E-6</v>
      </c>
      <c r="Q791" s="52">
        <f t="shared" si="168"/>
        <v>328.49010623169835</v>
      </c>
      <c r="R791" s="18">
        <f t="shared" si="159"/>
        <v>1.5364266946353362</v>
      </c>
      <c r="S791" s="2">
        <f t="shared" si="160"/>
        <v>1.6155221319666797</v>
      </c>
      <c r="T791" s="18">
        <f t="shared" si="161"/>
        <v>2.6099117588741663E-4</v>
      </c>
    </row>
    <row r="792" spans="1:20">
      <c r="A792" s="11">
        <v>790</v>
      </c>
      <c r="B792" s="11">
        <v>10.3</v>
      </c>
      <c r="C792" s="3">
        <v>2.9685911125090025</v>
      </c>
      <c r="D792" s="1">
        <v>1.236</v>
      </c>
      <c r="E792" s="3">
        <v>0.59249619609799498</v>
      </c>
      <c r="F792" s="3">
        <v>0.68700517211364576</v>
      </c>
      <c r="G792" s="11">
        <v>1.542</v>
      </c>
      <c r="H792" s="18">
        <f t="shared" si="162"/>
        <v>0.10963549612597299</v>
      </c>
      <c r="I792" s="2">
        <f t="shared" si="163"/>
        <v>456.88002885353649</v>
      </c>
      <c r="J792" s="44">
        <f t="shared" si="164"/>
        <v>226.09834611589795</v>
      </c>
      <c r="K792" s="45">
        <f t="shared" si="165"/>
        <v>218.90720476535813</v>
      </c>
      <c r="L792" s="45">
        <f t="shared" si="166"/>
        <v>7.1911405898581675</v>
      </c>
      <c r="M792" s="49">
        <f t="shared" si="167"/>
        <v>7.6068166742305428E-7</v>
      </c>
      <c r="N792" s="44">
        <f t="shared" si="156"/>
        <v>311.04222165986567</v>
      </c>
      <c r="O792" s="45">
        <f t="shared" si="157"/>
        <v>9.5068851758066426</v>
      </c>
      <c r="P792" s="51">
        <f t="shared" si="158"/>
        <v>1.1901058907563143E-6</v>
      </c>
      <c r="Q792" s="52">
        <f t="shared" si="168"/>
        <v>320.5491080257782</v>
      </c>
      <c r="R792" s="18">
        <f t="shared" si="159"/>
        <v>1.8409338130955299</v>
      </c>
      <c r="S792" s="2">
        <f t="shared" si="160"/>
        <v>19.386109798672496</v>
      </c>
      <c r="T792" s="18">
        <f t="shared" si="161"/>
        <v>3.7582125312618578E-2</v>
      </c>
    </row>
    <row r="793" spans="1:20">
      <c r="A793" s="11">
        <v>791</v>
      </c>
      <c r="B793" s="11">
        <v>10.3</v>
      </c>
      <c r="C793" s="3">
        <v>2.681860318815406</v>
      </c>
      <c r="D793" s="1">
        <v>1.236</v>
      </c>
      <c r="E793" s="3">
        <v>0.64941876640868534</v>
      </c>
      <c r="F793" s="3">
        <v>0.64007930581265826</v>
      </c>
      <c r="G793" s="11">
        <v>1.7070000000000001</v>
      </c>
      <c r="H793" s="18">
        <f t="shared" si="162"/>
        <v>0.1330269401111551</v>
      </c>
      <c r="I793" s="2">
        <f t="shared" si="163"/>
        <v>341.01493856766393</v>
      </c>
      <c r="J793" s="44">
        <f t="shared" si="164"/>
        <v>187.18334901207595</v>
      </c>
      <c r="K793" s="45">
        <f t="shared" si="165"/>
        <v>180.41458354184499</v>
      </c>
      <c r="L793" s="45">
        <f t="shared" si="166"/>
        <v>6.7687645182476954</v>
      </c>
      <c r="M793" s="49">
        <f t="shared" si="167"/>
        <v>9.5198326457308525E-7</v>
      </c>
      <c r="N793" s="44">
        <f t="shared" si="156"/>
        <v>268.2280310820492</v>
      </c>
      <c r="O793" s="45">
        <f t="shared" si="157"/>
        <v>9.514400084999469</v>
      </c>
      <c r="P793" s="51">
        <f t="shared" si="158"/>
        <v>1.5927765785974132E-6</v>
      </c>
      <c r="Q793" s="52">
        <f t="shared" si="168"/>
        <v>277.74243275982525</v>
      </c>
      <c r="R793" s="18">
        <f t="shared" si="159"/>
        <v>1.8914684675614486</v>
      </c>
      <c r="S793" s="2">
        <f t="shared" si="160"/>
        <v>10.806588609340862</v>
      </c>
      <c r="T793" s="18">
        <f t="shared" si="161"/>
        <v>1.1678235737153566E-2</v>
      </c>
    </row>
    <row r="794" spans="1:20">
      <c r="A794" s="11">
        <v>792</v>
      </c>
      <c r="B794" s="11">
        <v>10.3</v>
      </c>
      <c r="C794" s="3">
        <v>2.3926678405322042</v>
      </c>
      <c r="D794" s="1">
        <v>1.236</v>
      </c>
      <c r="E794" s="3">
        <v>0.70868321366149178</v>
      </c>
      <c r="F794" s="3">
        <v>0.59574299429688782</v>
      </c>
      <c r="G794" s="11">
        <v>1.7949999999999999</v>
      </c>
      <c r="H794" s="18">
        <f t="shared" si="162"/>
        <v>0.15265036422268533</v>
      </c>
      <c r="I794" s="2">
        <f t="shared" si="163"/>
        <v>269.22858838933877</v>
      </c>
      <c r="J794" s="44">
        <f t="shared" si="164"/>
        <v>163.70546389637573</v>
      </c>
      <c r="K794" s="45">
        <f t="shared" si="165"/>
        <v>157.22202906105721</v>
      </c>
      <c r="L794" s="45">
        <f t="shared" si="166"/>
        <v>6.4834337185871727</v>
      </c>
      <c r="M794" s="49">
        <f t="shared" si="167"/>
        <v>1.1167313432779294E-6</v>
      </c>
      <c r="N794" s="44">
        <f t="shared" si="156"/>
        <v>243.62368605179279</v>
      </c>
      <c r="O794" s="45">
        <f t="shared" si="157"/>
        <v>9.6975620189962282</v>
      </c>
      <c r="P794" s="51">
        <f t="shared" si="158"/>
        <v>1.9907142481332356E-6</v>
      </c>
      <c r="Q794" s="52">
        <f t="shared" si="168"/>
        <v>253.32125006150326</v>
      </c>
      <c r="R794" s="18">
        <f t="shared" si="159"/>
        <v>1.8505005936018657</v>
      </c>
      <c r="S794" s="2">
        <f t="shared" si="160"/>
        <v>3.0919550753128564</v>
      </c>
      <c r="T794" s="18">
        <f t="shared" si="161"/>
        <v>9.5601861877529315E-4</v>
      </c>
    </row>
    <row r="795" spans="1:20">
      <c r="A795" s="11">
        <v>793</v>
      </c>
      <c r="B795" s="11">
        <v>10.3</v>
      </c>
      <c r="C795" s="3">
        <v>3.0504592175480694</v>
      </c>
      <c r="D795" s="1">
        <v>1.236</v>
      </c>
      <c r="E795" s="3">
        <v>0.68224202301686265</v>
      </c>
      <c r="F795" s="3">
        <v>0.61494439254904854</v>
      </c>
      <c r="G795" s="11">
        <v>1.91</v>
      </c>
      <c r="H795" s="18">
        <f t="shared" si="162"/>
        <v>0.15636987167546493</v>
      </c>
      <c r="I795" s="2">
        <f t="shared" si="163"/>
        <v>359.09405606672539</v>
      </c>
      <c r="J795" s="44">
        <f t="shared" si="164"/>
        <v>159.91701628761302</v>
      </c>
      <c r="K795" s="45">
        <f t="shared" si="165"/>
        <v>153.48225168215507</v>
      </c>
      <c r="L795" s="45">
        <f t="shared" si="166"/>
        <v>6.4347634571014218</v>
      </c>
      <c r="M795" s="49">
        <f t="shared" si="167"/>
        <v>1.1483565329623975E-6</v>
      </c>
      <c r="N795" s="44">
        <f t="shared" si="156"/>
        <v>233.64197175845339</v>
      </c>
      <c r="O795" s="45">
        <f t="shared" si="157"/>
        <v>9.4018001178745223</v>
      </c>
      <c r="P795" s="51">
        <f t="shared" si="158"/>
        <v>1.9916458099804895E-6</v>
      </c>
      <c r="Q795" s="52">
        <f t="shared" si="168"/>
        <v>243.04377386797373</v>
      </c>
      <c r="R795" s="18">
        <f t="shared" si="159"/>
        <v>2.3216418589626167</v>
      </c>
      <c r="S795" s="2">
        <f t="shared" si="160"/>
        <v>21.551929788618679</v>
      </c>
      <c r="T795" s="18">
        <f t="shared" si="161"/>
        <v>4.644856776135492E-2</v>
      </c>
    </row>
    <row r="796" spans="1:20">
      <c r="A796" s="11">
        <v>794</v>
      </c>
      <c r="B796" s="11">
        <v>10.3</v>
      </c>
      <c r="C796" s="3">
        <v>4.8554220173009286</v>
      </c>
      <c r="D796" s="1">
        <v>1.236</v>
      </c>
      <c r="E796" s="3">
        <v>0.60697148363293751</v>
      </c>
      <c r="F796" s="3">
        <v>0.79751658601666275</v>
      </c>
      <c r="G796" s="11">
        <v>1.9259999999999999</v>
      </c>
      <c r="H796" s="18">
        <f t="shared" si="162"/>
        <v>0.14028324929724448</v>
      </c>
      <c r="I796" s="2">
        <f t="shared" si="163"/>
        <v>626.73539083980472</v>
      </c>
      <c r="J796" s="44">
        <f t="shared" si="164"/>
        <v>177.73960737375435</v>
      </c>
      <c r="K796" s="45">
        <f t="shared" si="165"/>
        <v>171.08243585908599</v>
      </c>
      <c r="L796" s="45">
        <f t="shared" si="166"/>
        <v>6.6571705021892766</v>
      </c>
      <c r="M796" s="49">
        <f t="shared" si="167"/>
        <v>1.0124790850811829E-6</v>
      </c>
      <c r="N796" s="44">
        <f t="shared" si="156"/>
        <v>217.02384689571838</v>
      </c>
      <c r="O796" s="45">
        <f t="shared" si="157"/>
        <v>7.9215879805201652</v>
      </c>
      <c r="P796" s="51">
        <f t="shared" si="158"/>
        <v>1.3524978540344961E-6</v>
      </c>
      <c r="Q796" s="52">
        <f t="shared" si="168"/>
        <v>224.94543622873641</v>
      </c>
      <c r="R796" s="18">
        <f t="shared" si="159"/>
        <v>3.2148432269264107</v>
      </c>
      <c r="S796" s="2">
        <f t="shared" si="160"/>
        <v>66.918132239169822</v>
      </c>
      <c r="T796" s="18">
        <f t="shared" si="161"/>
        <v>0.44780364223790198</v>
      </c>
    </row>
    <row r="797" spans="1:20">
      <c r="A797" s="11">
        <v>795</v>
      </c>
      <c r="B797" s="11">
        <v>10.3</v>
      </c>
      <c r="C797" s="3">
        <v>3.7095083746960804</v>
      </c>
      <c r="D797" s="1">
        <v>1.236</v>
      </c>
      <c r="E797" s="3">
        <v>0.68700921022720285</v>
      </c>
      <c r="F797" s="3">
        <v>0.74132623224675342</v>
      </c>
      <c r="G797" s="11">
        <v>2.2240000000000002</v>
      </c>
      <c r="H797" s="18">
        <f t="shared" si="162"/>
        <v>0.18334901802543591</v>
      </c>
      <c r="I797" s="2">
        <f t="shared" si="163"/>
        <v>363.57637220126941</v>
      </c>
      <c r="J797" s="44">
        <f t="shared" si="164"/>
        <v>137.01993557076514</v>
      </c>
      <c r="K797" s="45">
        <f t="shared" si="165"/>
        <v>130.89789221925636</v>
      </c>
      <c r="L797" s="45">
        <f t="shared" si="166"/>
        <v>6.1220419702912121</v>
      </c>
      <c r="M797" s="49">
        <f t="shared" si="167"/>
        <v>1.3812175711066424E-6</v>
      </c>
      <c r="N797" s="44">
        <f t="shared" si="156"/>
        <v>176.12485841154424</v>
      </c>
      <c r="O797" s="45">
        <f t="shared" si="157"/>
        <v>7.7706284919162121</v>
      </c>
      <c r="P797" s="51">
        <f t="shared" si="158"/>
        <v>1.9994435082424726E-6</v>
      </c>
      <c r="Q797" s="52">
        <f t="shared" si="168"/>
        <v>183.89548890290394</v>
      </c>
      <c r="R797" s="18">
        <f t="shared" si="159"/>
        <v>3.1271381725597811</v>
      </c>
      <c r="S797" s="2">
        <f t="shared" si="160"/>
        <v>40.608730780565679</v>
      </c>
      <c r="T797" s="18">
        <f t="shared" si="161"/>
        <v>0.16490690156084628</v>
      </c>
    </row>
    <row r="798" spans="1:20">
      <c r="A798" s="11">
        <v>796</v>
      </c>
      <c r="B798" s="11">
        <v>10.3</v>
      </c>
      <c r="C798" s="3">
        <v>3.6655079208339489</v>
      </c>
      <c r="D798" s="1">
        <v>1.236</v>
      </c>
      <c r="E798" s="3">
        <v>0.71143632532037948</v>
      </c>
      <c r="F798" s="3">
        <v>0.72421824202347307</v>
      </c>
      <c r="G798" s="11">
        <v>2.3199999999999998</v>
      </c>
      <c r="H798" s="18">
        <f t="shared" si="162"/>
        <v>0.19806387296919362</v>
      </c>
      <c r="I798" s="2">
        <f t="shared" si="163"/>
        <v>339.83465065805956</v>
      </c>
      <c r="J798" s="44">
        <f t="shared" si="164"/>
        <v>127.14892146209388</v>
      </c>
      <c r="K798" s="45">
        <f t="shared" si="165"/>
        <v>121.17303191245232</v>
      </c>
      <c r="L798" s="45">
        <f t="shared" si="166"/>
        <v>5.9758880390296341</v>
      </c>
      <c r="M798" s="49">
        <f t="shared" si="167"/>
        <v>1.5106119227055194E-6</v>
      </c>
      <c r="N798" s="44">
        <f t="shared" si="156"/>
        <v>165.90425138431797</v>
      </c>
      <c r="O798" s="45">
        <f t="shared" si="157"/>
        <v>7.748208697767863</v>
      </c>
      <c r="P798" s="51">
        <f t="shared" si="158"/>
        <v>2.2409115598935949E-6</v>
      </c>
      <c r="Q798" s="52">
        <f t="shared" si="168"/>
        <v>173.65246232299739</v>
      </c>
      <c r="R798" s="18">
        <f t="shared" si="159"/>
        <v>3.2454979670250999</v>
      </c>
      <c r="S798" s="2">
        <f t="shared" si="160"/>
        <v>39.892153751081899</v>
      </c>
      <c r="T798" s="18">
        <f t="shared" si="161"/>
        <v>0.15913839308999575</v>
      </c>
    </row>
    <row r="799" spans="1:20">
      <c r="A799" s="11">
        <v>797</v>
      </c>
      <c r="B799" s="11">
        <v>10.3</v>
      </c>
      <c r="C799" s="3">
        <v>3.6133228659237395</v>
      </c>
      <c r="D799" s="1">
        <v>1.236</v>
      </c>
      <c r="E799" s="3">
        <v>0.73538448854633431</v>
      </c>
      <c r="F799" s="3">
        <v>0.70769255914278895</v>
      </c>
      <c r="G799" s="11">
        <v>2.4990000000000001</v>
      </c>
      <c r="H799" s="18">
        <f t="shared" si="162"/>
        <v>0.22052710042527474</v>
      </c>
      <c r="I799" s="2">
        <f t="shared" si="163"/>
        <v>296.25070574776299</v>
      </c>
      <c r="J799" s="44">
        <f t="shared" si="164"/>
        <v>114.60844770542489</v>
      </c>
      <c r="K799" s="45">
        <f t="shared" si="165"/>
        <v>108.83016170673483</v>
      </c>
      <c r="L799" s="45">
        <f t="shared" si="166"/>
        <v>5.7782842875936762</v>
      </c>
      <c r="M799" s="49">
        <f t="shared" si="167"/>
        <v>1.7110963819918785E-6</v>
      </c>
      <c r="N799" s="44">
        <f t="shared" si="156"/>
        <v>151.49950519633722</v>
      </c>
      <c r="O799" s="45">
        <f t="shared" si="157"/>
        <v>7.6633715534673206</v>
      </c>
      <c r="P799" s="51">
        <f t="shared" si="158"/>
        <v>2.5990187359621167E-6</v>
      </c>
      <c r="Q799" s="52">
        <f t="shared" si="168"/>
        <v>159.16287934882328</v>
      </c>
      <c r="R799" s="18">
        <f t="shared" si="159"/>
        <v>3.4093772536691618</v>
      </c>
      <c r="S799" s="2">
        <f t="shared" si="160"/>
        <v>36.429662011571097</v>
      </c>
      <c r="T799" s="18">
        <f t="shared" si="161"/>
        <v>0.13271202742773061</v>
      </c>
    </row>
    <row r="800" spans="1:20">
      <c r="A800" s="11">
        <v>798</v>
      </c>
      <c r="B800" s="11">
        <v>10.3</v>
      </c>
      <c r="C800" s="3">
        <v>3.474808175442186</v>
      </c>
      <c r="D800" s="1">
        <v>1.236</v>
      </c>
      <c r="E800" s="3">
        <v>0.76473614891505948</v>
      </c>
      <c r="F800" s="3">
        <v>0.6878827177636585</v>
      </c>
      <c r="G800" s="11">
        <v>2.4750000000000001</v>
      </c>
      <c r="H800" s="18">
        <f t="shared" si="162"/>
        <v>0.22712663622777263</v>
      </c>
      <c r="I800" s="2">
        <f t="shared" si="163"/>
        <v>295.77902330940384</v>
      </c>
      <c r="J800" s="44">
        <f t="shared" si="164"/>
        <v>111.39312428597707</v>
      </c>
      <c r="K800" s="45">
        <f t="shared" si="165"/>
        <v>105.66792340433264</v>
      </c>
      <c r="L800" s="45">
        <f t="shared" si="166"/>
        <v>5.7251991110076057</v>
      </c>
      <c r="M800" s="49">
        <f t="shared" si="167"/>
        <v>1.7706368136734472E-6</v>
      </c>
      <c r="N800" s="44">
        <f t="shared" si="156"/>
        <v>150.01265538755376</v>
      </c>
      <c r="O800" s="45">
        <f t="shared" si="157"/>
        <v>7.7804749512353926</v>
      </c>
      <c r="P800" s="51">
        <f t="shared" si="158"/>
        <v>2.766732378767658E-6</v>
      </c>
      <c r="Q800" s="52">
        <f t="shared" si="168"/>
        <v>157.79313310552152</v>
      </c>
      <c r="R800" s="18">
        <f t="shared" si="159"/>
        <v>3.3885573381041922</v>
      </c>
      <c r="S800" s="2">
        <f t="shared" si="160"/>
        <v>36.911407600169376</v>
      </c>
      <c r="T800" s="18">
        <f t="shared" si="161"/>
        <v>0.13624520110258417</v>
      </c>
    </row>
    <row r="801" spans="1:20">
      <c r="A801" s="11">
        <v>799</v>
      </c>
      <c r="B801" s="11">
        <v>10.3</v>
      </c>
      <c r="C801" s="3">
        <v>3.1919601810550544</v>
      </c>
      <c r="D801" s="1">
        <v>1.236</v>
      </c>
      <c r="E801" s="3">
        <v>0.80596711460217263</v>
      </c>
      <c r="F801" s="3">
        <v>0.66104820997393976</v>
      </c>
      <c r="G801" s="11">
        <v>2.589</v>
      </c>
      <c r="H801" s="18">
        <f t="shared" si="162"/>
        <v>0.25039786316460294</v>
      </c>
      <c r="I801" s="2">
        <f t="shared" si="163"/>
        <v>248.88716657178293</v>
      </c>
      <c r="J801" s="44">
        <f t="shared" si="164"/>
        <v>101.40050931518694</v>
      </c>
      <c r="K801" s="45">
        <f t="shared" si="165"/>
        <v>95.847463299729625</v>
      </c>
      <c r="L801" s="45">
        <f t="shared" si="166"/>
        <v>5.5530440326987742</v>
      </c>
      <c r="M801" s="49">
        <f t="shared" si="167"/>
        <v>1.982758532314695E-6</v>
      </c>
      <c r="N801" s="44">
        <f t="shared" si="156"/>
        <v>139.6713710037813</v>
      </c>
      <c r="O801" s="45">
        <f t="shared" si="157"/>
        <v>7.8316618258510724</v>
      </c>
      <c r="P801" s="51">
        <f t="shared" si="158"/>
        <v>3.2193843093020005E-6</v>
      </c>
      <c r="Q801" s="52">
        <f t="shared" si="168"/>
        <v>147.50303604901669</v>
      </c>
      <c r="R801" s="18">
        <f t="shared" si="159"/>
        <v>3.3630461146737356</v>
      </c>
      <c r="S801" s="2">
        <f t="shared" si="160"/>
        <v>29.897493807405777</v>
      </c>
      <c r="T801" s="18">
        <f t="shared" si="161"/>
        <v>8.938601359638669E-2</v>
      </c>
    </row>
    <row r="802" spans="1:20">
      <c r="A802" s="11">
        <v>800</v>
      </c>
      <c r="B802" s="11">
        <v>10.3</v>
      </c>
      <c r="C802" s="3">
        <v>4.1083930910669499</v>
      </c>
      <c r="D802" s="1">
        <v>1.236</v>
      </c>
      <c r="E802" s="3">
        <v>0.75784688574988668</v>
      </c>
      <c r="F802" s="3">
        <v>0.82915719869404059</v>
      </c>
      <c r="G802" s="11">
        <v>3.03</v>
      </c>
      <c r="H802" s="18">
        <f t="shared" si="162"/>
        <v>0.27555312765865875</v>
      </c>
      <c r="I802" s="2">
        <f t="shared" si="163"/>
        <v>250.91658029580523</v>
      </c>
      <c r="J802" s="44">
        <f t="shared" si="164"/>
        <v>92.486668454983118</v>
      </c>
      <c r="K802" s="45">
        <f t="shared" si="165"/>
        <v>87.097541602684998</v>
      </c>
      <c r="L802" s="45">
        <f t="shared" si="166"/>
        <v>5.3891246366730581</v>
      </c>
      <c r="M802" s="49">
        <f t="shared" si="167"/>
        <v>2.2156250635539007E-6</v>
      </c>
      <c r="N802" s="44">
        <f t="shared" si="156"/>
        <v>106.75029359039347</v>
      </c>
      <c r="O802" s="45">
        <f t="shared" si="157"/>
        <v>6.3092073065491663</v>
      </c>
      <c r="P802" s="51">
        <f t="shared" si="158"/>
        <v>2.8287637119029182E-6</v>
      </c>
      <c r="Q802" s="52">
        <f t="shared" si="168"/>
        <v>113.05950372570635</v>
      </c>
      <c r="R802" s="18">
        <f t="shared" si="159"/>
        <v>4.5139190984785991</v>
      </c>
      <c r="S802" s="2">
        <f t="shared" si="160"/>
        <v>48.974227672561035</v>
      </c>
      <c r="T802" s="18">
        <f t="shared" si="161"/>
        <v>0.23984749761238428</v>
      </c>
    </row>
    <row r="803" spans="1:20">
      <c r="A803" s="11">
        <v>801</v>
      </c>
      <c r="B803" s="11">
        <v>10.3</v>
      </c>
      <c r="C803" s="3">
        <v>4.0063443043041467</v>
      </c>
      <c r="D803" s="1">
        <v>1.236</v>
      </c>
      <c r="E803" s="3">
        <v>0.78055441188792563</v>
      </c>
      <c r="F803" s="3">
        <v>0.81863139787007344</v>
      </c>
      <c r="G803" s="11">
        <v>3.17</v>
      </c>
      <c r="H803" s="18">
        <f t="shared" si="162"/>
        <v>0.29692289828216689</v>
      </c>
      <c r="I803" s="2">
        <f t="shared" si="163"/>
        <v>227.72341032919653</v>
      </c>
      <c r="J803" s="44">
        <f t="shared" si="164"/>
        <v>86.093662299272125</v>
      </c>
      <c r="K803" s="45">
        <f t="shared" si="165"/>
        <v>80.829064174069572</v>
      </c>
      <c r="L803" s="45">
        <f t="shared" si="166"/>
        <v>5.2645957090489386</v>
      </c>
      <c r="M803" s="49">
        <f t="shared" si="167"/>
        <v>2.4161536208942785E-6</v>
      </c>
      <c r="N803" s="44">
        <f t="shared" si="156"/>
        <v>100.21777301321458</v>
      </c>
      <c r="O803" s="45">
        <f t="shared" si="157"/>
        <v>6.2405876324550302</v>
      </c>
      <c r="P803" s="51">
        <f t="shared" si="158"/>
        <v>3.1315683955905171E-6</v>
      </c>
      <c r="Q803" s="52">
        <f t="shared" si="168"/>
        <v>106.45836377723801</v>
      </c>
      <c r="R803" s="18">
        <f t="shared" si="159"/>
        <v>4.6363179165100963</v>
      </c>
      <c r="S803" s="2">
        <f t="shared" si="160"/>
        <v>46.256085694324803</v>
      </c>
      <c r="T803" s="18">
        <f t="shared" si="161"/>
        <v>0.21396254637607198</v>
      </c>
    </row>
    <row r="804" spans="1:20">
      <c r="A804" s="11">
        <v>802</v>
      </c>
      <c r="B804" s="11">
        <v>10.3</v>
      </c>
      <c r="C804" s="3">
        <v>3.075509647370847</v>
      </c>
      <c r="D804" s="1">
        <v>1.236</v>
      </c>
      <c r="E804" s="3">
        <v>0.86958707779672262</v>
      </c>
      <c r="F804" s="3">
        <v>0.77387597305700528</v>
      </c>
      <c r="G804" s="11">
        <v>3.6890000000000001</v>
      </c>
      <c r="H804" s="18">
        <f t="shared" si="162"/>
        <v>0.38494880759905314</v>
      </c>
      <c r="I804" s="2">
        <f t="shared" si="163"/>
        <v>124.39047037125015</v>
      </c>
      <c r="J804" s="44">
        <f t="shared" si="164"/>
        <v>67.199638125245357</v>
      </c>
      <c r="K804" s="45">
        <f t="shared" si="165"/>
        <v>62.34595230905979</v>
      </c>
      <c r="L804" s="45">
        <f t="shared" si="166"/>
        <v>4.8536825508754031</v>
      </c>
      <c r="M804" s="49">
        <f t="shared" si="167"/>
        <v>3.2653101567550853E-6</v>
      </c>
      <c r="N804" s="44">
        <f t="shared" si="156"/>
        <v>81.099400288985109</v>
      </c>
      <c r="O804" s="45">
        <f t="shared" si="157"/>
        <v>6.0817959539556421</v>
      </c>
      <c r="P804" s="51">
        <f t="shared" si="158"/>
        <v>4.5118718473098379E-6</v>
      </c>
      <c r="Q804" s="52">
        <f t="shared" si="168"/>
        <v>87.181200754812608</v>
      </c>
      <c r="R804" s="18">
        <f t="shared" si="159"/>
        <v>4.4064696894510913</v>
      </c>
      <c r="S804" s="2">
        <f t="shared" si="160"/>
        <v>19.448893723260809</v>
      </c>
      <c r="T804" s="18">
        <f t="shared" si="161"/>
        <v>3.7825946705869376E-2</v>
      </c>
    </row>
    <row r="805" spans="1:20">
      <c r="A805" s="11">
        <v>803</v>
      </c>
      <c r="B805" s="11">
        <v>10.3</v>
      </c>
      <c r="C805" s="3">
        <v>3.0656277792185485</v>
      </c>
      <c r="D805" s="1">
        <v>1.236</v>
      </c>
      <c r="E805" s="3">
        <v>0.88700453667477697</v>
      </c>
      <c r="F805" s="3">
        <v>0.76481574633354132</v>
      </c>
      <c r="G805" s="11">
        <v>3.7749999999999999</v>
      </c>
      <c r="H805" s="18">
        <f t="shared" si="162"/>
        <v>0.40181305511367393</v>
      </c>
      <c r="I805" s="2">
        <f t="shared" si="163"/>
        <v>120.51578887462692</v>
      </c>
      <c r="J805" s="44">
        <f t="shared" si="164"/>
        <v>64.518251761196964</v>
      </c>
      <c r="K805" s="45">
        <f t="shared" si="165"/>
        <v>59.729268859147297</v>
      </c>
      <c r="L805" s="45">
        <f t="shared" si="166"/>
        <v>4.7889794702280906</v>
      </c>
      <c r="M805" s="49">
        <f t="shared" si="167"/>
        <v>3.4318215867568312E-6</v>
      </c>
      <c r="N805" s="44">
        <f t="shared" si="156"/>
        <v>78.437031958711202</v>
      </c>
      <c r="O805" s="45">
        <f t="shared" si="157"/>
        <v>6.0714752381014909</v>
      </c>
      <c r="P805" s="51">
        <f t="shared" si="158"/>
        <v>4.8037875410198511E-6</v>
      </c>
      <c r="Q805" s="52">
        <f t="shared" si="168"/>
        <v>84.508512000600234</v>
      </c>
      <c r="R805" s="18">
        <f t="shared" si="159"/>
        <v>4.5080497739472856</v>
      </c>
      <c r="S805" s="2">
        <f t="shared" si="160"/>
        <v>19.41853705820624</v>
      </c>
      <c r="T805" s="18">
        <f t="shared" si="161"/>
        <v>3.7707958148092913E-2</v>
      </c>
    </row>
    <row r="806" spans="1:20">
      <c r="A806" s="11">
        <v>804</v>
      </c>
      <c r="B806" s="11">
        <v>10.3</v>
      </c>
      <c r="C806" s="3">
        <v>2.8864708055506592</v>
      </c>
      <c r="D806" s="1">
        <v>1.236</v>
      </c>
      <c r="E806" s="3">
        <v>0.92120434586249134</v>
      </c>
      <c r="F806" s="3">
        <v>0.74699576893248132</v>
      </c>
      <c r="G806" s="11">
        <v>3.8820000000000001</v>
      </c>
      <c r="H806" s="18">
        <f t="shared" si="162"/>
        <v>0.42913383247658299</v>
      </c>
      <c r="I806" s="2">
        <f t="shared" si="163"/>
        <v>106.76822824879757</v>
      </c>
      <c r="J806" s="44">
        <f t="shared" si="164"/>
        <v>60.617996418857338</v>
      </c>
      <c r="K806" s="45">
        <f t="shared" si="165"/>
        <v>55.926608865800937</v>
      </c>
      <c r="L806" s="45">
        <f t="shared" si="166"/>
        <v>4.6913838491148319</v>
      </c>
      <c r="M806" s="49">
        <f t="shared" si="167"/>
        <v>3.7039415644661834E-6</v>
      </c>
      <c r="N806" s="44">
        <f t="shared" si="156"/>
        <v>74.813032655559624</v>
      </c>
      <c r="O806" s="45">
        <f t="shared" si="157"/>
        <v>6.0870375567926942</v>
      </c>
      <c r="P806" s="51">
        <f t="shared" si="158"/>
        <v>5.3185121370671531E-6</v>
      </c>
      <c r="Q806" s="52">
        <f t="shared" si="168"/>
        <v>80.900075530864456</v>
      </c>
      <c r="R806" s="18">
        <f t="shared" si="159"/>
        <v>4.4596634470359451</v>
      </c>
      <c r="S806" s="2">
        <f t="shared" si="160"/>
        <v>14.880562777845052</v>
      </c>
      <c r="T806" s="18">
        <f t="shared" si="161"/>
        <v>2.2143114858538766E-2</v>
      </c>
    </row>
    <row r="807" spans="1:20">
      <c r="A807" s="11">
        <v>805</v>
      </c>
      <c r="B807" s="11">
        <v>10.3</v>
      </c>
      <c r="C807" s="3">
        <v>2.7892640572889662</v>
      </c>
      <c r="D807" s="1">
        <v>1.236</v>
      </c>
      <c r="E807" s="3">
        <v>0.94762751861508132</v>
      </c>
      <c r="F807" s="3">
        <v>0.73329267880405746</v>
      </c>
      <c r="G807" s="11">
        <v>3.9729999999999999</v>
      </c>
      <c r="H807" s="18">
        <f t="shared" si="162"/>
        <v>0.45179089577492615</v>
      </c>
      <c r="I807" s="2">
        <f t="shared" si="163"/>
        <v>98.681354000309071</v>
      </c>
      <c r="J807" s="44">
        <f t="shared" si="164"/>
        <v>57.738363004135259</v>
      </c>
      <c r="K807" s="45">
        <f t="shared" si="165"/>
        <v>53.12192039380173</v>
      </c>
      <c r="L807" s="45">
        <f t="shared" si="166"/>
        <v>4.6164386786028038</v>
      </c>
      <c r="M807" s="49">
        <f t="shared" si="167"/>
        <v>3.9317307199524463E-6</v>
      </c>
      <c r="N807" s="44">
        <f t="shared" si="156"/>
        <v>72.065294994236979</v>
      </c>
      <c r="O807" s="45">
        <f t="shared" si="157"/>
        <v>6.1013125430227797</v>
      </c>
      <c r="P807" s="51">
        <f t="shared" si="158"/>
        <v>5.7573147974070291E-6</v>
      </c>
      <c r="Q807" s="52">
        <f t="shared" si="168"/>
        <v>78.16661329457456</v>
      </c>
      <c r="R807" s="18">
        <f t="shared" si="159"/>
        <v>4.4640131683204691</v>
      </c>
      <c r="S807" s="2">
        <f t="shared" si="160"/>
        <v>12.358750775748032</v>
      </c>
      <c r="T807" s="18">
        <f t="shared" si="161"/>
        <v>1.5273872073705256E-2</v>
      </c>
    </row>
    <row r="808" spans="1:20">
      <c r="A808" s="11">
        <v>806</v>
      </c>
      <c r="B808" s="11">
        <v>10.3</v>
      </c>
      <c r="C808" s="3">
        <v>2.7970278064977658</v>
      </c>
      <c r="D808" s="1">
        <v>1.236</v>
      </c>
      <c r="E808" s="3">
        <v>0.96206665617695342</v>
      </c>
      <c r="F808" s="3">
        <v>0.72585504886885965</v>
      </c>
      <c r="G808" s="11">
        <v>4.109</v>
      </c>
      <c r="H808" s="18">
        <f t="shared" si="162"/>
        <v>0.47437582682773216</v>
      </c>
      <c r="I808" s="2">
        <f t="shared" si="163"/>
        <v>94.131026088702768</v>
      </c>
      <c r="J808" s="44">
        <f t="shared" si="164"/>
        <v>55.139290331533523</v>
      </c>
      <c r="K808" s="45">
        <f t="shared" si="165"/>
        <v>50.592797193090348</v>
      </c>
      <c r="L808" s="45">
        <f t="shared" si="166"/>
        <v>4.5464889778216069</v>
      </c>
      <c r="M808" s="49">
        <f t="shared" si="167"/>
        <v>4.1606215707179516E-6</v>
      </c>
      <c r="N808" s="44">
        <f t="shared" si="156"/>
        <v>69.154587011010946</v>
      </c>
      <c r="O808" s="45">
        <f t="shared" si="157"/>
        <v>6.075653783342724</v>
      </c>
      <c r="P808" s="51">
        <f t="shared" si="158"/>
        <v>6.1576287439239163E-6</v>
      </c>
      <c r="Q808" s="52">
        <f t="shared" si="168"/>
        <v>75.230246951982423</v>
      </c>
      <c r="R808" s="18">
        <f t="shared" si="159"/>
        <v>4.5962780569841453</v>
      </c>
      <c r="S808" s="2">
        <f t="shared" si="160"/>
        <v>11.85879914782539</v>
      </c>
      <c r="T808" s="18">
        <f t="shared" si="161"/>
        <v>1.406311172284642E-2</v>
      </c>
    </row>
    <row r="809" spans="1:20">
      <c r="A809" s="11">
        <v>807</v>
      </c>
      <c r="B809" s="11">
        <v>10.3</v>
      </c>
      <c r="C809" s="3">
        <v>2.8177024838923392</v>
      </c>
      <c r="D809" s="1">
        <v>1.236</v>
      </c>
      <c r="E809" s="3">
        <v>0.97451541626516136</v>
      </c>
      <c r="F809" s="3">
        <v>0.71948011542714252</v>
      </c>
      <c r="G809" s="11">
        <v>4.1029999999999998</v>
      </c>
      <c r="H809" s="18">
        <f t="shared" si="162"/>
        <v>0.47981241035231476</v>
      </c>
      <c r="I809" s="2">
        <f t="shared" si="163"/>
        <v>96.894639160834643</v>
      </c>
      <c r="J809" s="44">
        <f t="shared" si="164"/>
        <v>54.549854178098698</v>
      </c>
      <c r="K809" s="45">
        <f t="shared" si="165"/>
        <v>50.019548227978042</v>
      </c>
      <c r="L809" s="45">
        <f t="shared" si="166"/>
        <v>4.5303017341370486</v>
      </c>
      <c r="M809" s="49">
        <f t="shared" si="167"/>
        <v>4.2159836109687503E-6</v>
      </c>
      <c r="N809" s="44">
        <f t="shared" si="156"/>
        <v>68.812625199413048</v>
      </c>
      <c r="O809" s="45">
        <f t="shared" si="157"/>
        <v>6.1053207781985357</v>
      </c>
      <c r="P809" s="51">
        <f t="shared" si="158"/>
        <v>6.2967042325913454E-6</v>
      </c>
      <c r="Q809" s="52">
        <f t="shared" si="168"/>
        <v>74.917952274315809</v>
      </c>
      <c r="R809" s="18">
        <f t="shared" si="159"/>
        <v>4.6661472814215061</v>
      </c>
      <c r="S809" s="2">
        <f t="shared" si="160"/>
        <v>13.725256676127382</v>
      </c>
      <c r="T809" s="18">
        <f t="shared" si="161"/>
        <v>1.8838267082557925E-2</v>
      </c>
    </row>
    <row r="810" spans="1:20">
      <c r="A810" s="11">
        <v>808</v>
      </c>
      <c r="B810" s="11">
        <v>10.3</v>
      </c>
      <c r="C810" s="3">
        <v>2.8299502093069875</v>
      </c>
      <c r="D810" s="1">
        <v>1.236</v>
      </c>
      <c r="E810" s="3">
        <v>0.98745750468202409</v>
      </c>
      <c r="F810" s="3">
        <v>0.77942714639541644</v>
      </c>
      <c r="G810" s="11">
        <v>4.7480000000000002</v>
      </c>
      <c r="H810" s="18">
        <f t="shared" si="162"/>
        <v>0.56261378786763006</v>
      </c>
      <c r="I810" s="2">
        <f t="shared" si="163"/>
        <v>73.885806557135794</v>
      </c>
      <c r="J810" s="44">
        <f t="shared" si="164"/>
        <v>46.968135596410562</v>
      </c>
      <c r="K810" s="45">
        <f t="shared" si="165"/>
        <v>42.658037391800718</v>
      </c>
      <c r="L810" s="45">
        <f t="shared" si="166"/>
        <v>4.3100931335451937</v>
      </c>
      <c r="M810" s="49">
        <f t="shared" si="167"/>
        <v>5.0710646482985979E-6</v>
      </c>
      <c r="N810" s="44">
        <f t="shared" si="156"/>
        <v>55.165562676229918</v>
      </c>
      <c r="O810" s="45">
        <f t="shared" si="157"/>
        <v>5.4285446216630664</v>
      </c>
      <c r="P810" s="51">
        <f t="shared" si="158"/>
        <v>6.9515869108927658E-6</v>
      </c>
      <c r="Q810" s="52">
        <f t="shared" si="168"/>
        <v>60.594114249479894</v>
      </c>
      <c r="R810" s="18">
        <f t="shared" si="159"/>
        <v>5.2429534141416552</v>
      </c>
      <c r="S810" s="2">
        <f t="shared" si="160"/>
        <v>10.424461123455242</v>
      </c>
      <c r="T810" s="18">
        <f t="shared" si="161"/>
        <v>1.0866938971442973E-2</v>
      </c>
    </row>
    <row r="811" spans="1:20">
      <c r="A811" s="11">
        <v>809</v>
      </c>
      <c r="B811" s="11">
        <v>10.3</v>
      </c>
      <c r="C811" s="3">
        <v>2.9028641103723434</v>
      </c>
      <c r="D811" s="1">
        <v>1.236</v>
      </c>
      <c r="E811" s="3">
        <v>0.99294654186788245</v>
      </c>
      <c r="F811" s="3">
        <v>0.77695603521988799</v>
      </c>
      <c r="G811" s="11">
        <v>4.75</v>
      </c>
      <c r="H811" s="18">
        <f t="shared" si="162"/>
        <v>0.56597952886469294</v>
      </c>
      <c r="I811" s="2">
        <f t="shared" si="163"/>
        <v>77.629737462049377</v>
      </c>
      <c r="J811" s="44">
        <f t="shared" si="164"/>
        <v>46.706419813858631</v>
      </c>
      <c r="K811" s="45">
        <f t="shared" si="165"/>
        <v>42.404360539579883</v>
      </c>
      <c r="L811" s="45">
        <f t="shared" si="166"/>
        <v>4.3020541680070474</v>
      </c>
      <c r="M811" s="49">
        <f t="shared" si="167"/>
        <v>5.1062716976151499E-6</v>
      </c>
      <c r="N811" s="44">
        <f t="shared" si="156"/>
        <v>54.980766138452289</v>
      </c>
      <c r="O811" s="45">
        <f t="shared" si="157"/>
        <v>5.4353880319646786</v>
      </c>
      <c r="P811" s="51">
        <f t="shared" si="158"/>
        <v>7.0246289721988131E-6</v>
      </c>
      <c r="Q811" s="52">
        <f t="shared" si="168"/>
        <v>60.416161195045937</v>
      </c>
      <c r="R811" s="18">
        <f t="shared" si="159"/>
        <v>5.384322999352535</v>
      </c>
      <c r="S811" s="2">
        <f t="shared" si="160"/>
        <v>13.35416840742179</v>
      </c>
      <c r="T811" s="18">
        <f t="shared" si="161"/>
        <v>1.7833381385378225E-2</v>
      </c>
    </row>
    <row r="812" spans="1:20">
      <c r="A812" s="11">
        <v>810</v>
      </c>
      <c r="B812" s="11">
        <v>10.3</v>
      </c>
      <c r="C812" s="3">
        <v>2.5231017480882914</v>
      </c>
      <c r="D812" s="1">
        <v>1.236</v>
      </c>
      <c r="E812" s="3">
        <v>1.0545504905025382</v>
      </c>
      <c r="F812" s="3">
        <v>0.74906414666576215</v>
      </c>
      <c r="G812" s="11">
        <v>5.0060000000000002</v>
      </c>
      <c r="H812" s="18">
        <f t="shared" si="162"/>
        <v>0.6334895706546847</v>
      </c>
      <c r="I812" s="2">
        <f t="shared" si="163"/>
        <v>57.317579348085978</v>
      </c>
      <c r="J812" s="44">
        <f t="shared" si="164"/>
        <v>42.038359551641477</v>
      </c>
      <c r="K812" s="45">
        <f t="shared" si="165"/>
        <v>37.885390875807182</v>
      </c>
      <c r="L812" s="45">
        <f t="shared" si="166"/>
        <v>4.1529628565157868</v>
      </c>
      <c r="M812" s="49">
        <f t="shared" si="167"/>
        <v>5.8193184992228618E-6</v>
      </c>
      <c r="N812" s="44">
        <f t="shared" si="156"/>
        <v>50.571399703162491</v>
      </c>
      <c r="O812" s="45">
        <f t="shared" si="157"/>
        <v>5.449957386597676</v>
      </c>
      <c r="P812" s="51">
        <f t="shared" si="158"/>
        <v>8.3313160158922776E-6</v>
      </c>
      <c r="Q812" s="52">
        <f t="shared" si="168"/>
        <v>56.021365421076183</v>
      </c>
      <c r="R812" s="18">
        <f t="shared" si="159"/>
        <v>5.0635828564090399</v>
      </c>
      <c r="S812" s="2">
        <f t="shared" si="160"/>
        <v>1.1502767960255633</v>
      </c>
      <c r="T812" s="18">
        <f t="shared" si="161"/>
        <v>1.3231367074748358E-4</v>
      </c>
    </row>
    <row r="813" spans="1:20">
      <c r="A813" s="11">
        <v>811</v>
      </c>
      <c r="B813" s="11">
        <v>10.3</v>
      </c>
      <c r="C813" s="3">
        <v>2.5089410014931874</v>
      </c>
      <c r="D813" s="1">
        <v>1.236</v>
      </c>
      <c r="E813" s="3">
        <v>1.070285252214999</v>
      </c>
      <c r="F813" s="3">
        <v>0.74194820083839941</v>
      </c>
      <c r="G813" s="11">
        <v>5.1559999999999997</v>
      </c>
      <c r="H813" s="18">
        <f t="shared" si="162"/>
        <v>0.66220689125046417</v>
      </c>
      <c r="I813" s="2">
        <f t="shared" si="163"/>
        <v>54.233954500202763</v>
      </c>
      <c r="J813" s="44">
        <f t="shared" si="164"/>
        <v>40.338187365466418</v>
      </c>
      <c r="K813" s="45">
        <f t="shared" si="165"/>
        <v>36.242449779826536</v>
      </c>
      <c r="L813" s="45">
        <f t="shared" si="166"/>
        <v>4.0957314592206426</v>
      </c>
      <c r="M813" s="49">
        <f t="shared" si="167"/>
        <v>6.1264192362667284E-6</v>
      </c>
      <c r="N813" s="44">
        <f t="shared" si="156"/>
        <v>48.733616421037254</v>
      </c>
      <c r="O813" s="45">
        <f t="shared" si="157"/>
        <v>5.4324097424913544</v>
      </c>
      <c r="P813" s="51">
        <f t="shared" si="158"/>
        <v>8.8606888901618983E-6</v>
      </c>
      <c r="Q813" s="52">
        <f t="shared" si="168"/>
        <v>54.166035024217493</v>
      </c>
      <c r="R813" s="18">
        <f t="shared" si="159"/>
        <v>5.1592315740758501</v>
      </c>
      <c r="S813" s="2">
        <f t="shared" si="160"/>
        <v>6.2675990609976653E-2</v>
      </c>
      <c r="T813" s="18">
        <f t="shared" si="161"/>
        <v>3.928279798941882E-7</v>
      </c>
    </row>
    <row r="814" spans="1:20">
      <c r="A814" s="11">
        <v>812</v>
      </c>
      <c r="B814" s="11">
        <v>10.3</v>
      </c>
      <c r="C814" s="3">
        <v>2.3961617502902155</v>
      </c>
      <c r="D814" s="1">
        <v>1.236</v>
      </c>
      <c r="E814" s="3">
        <v>1.1004369927657618</v>
      </c>
      <c r="F814" s="3">
        <v>0.72838720575086446</v>
      </c>
      <c r="G814" s="11">
        <v>5.3179999999999996</v>
      </c>
      <c r="H814" s="18">
        <f t="shared" si="162"/>
        <v>0.70225487130339848</v>
      </c>
      <c r="I814" s="2">
        <f t="shared" si="163"/>
        <v>47.772319877716228</v>
      </c>
      <c r="J814" s="44">
        <f t="shared" si="164"/>
        <v>38.19677692711803</v>
      </c>
      <c r="K814" s="45">
        <f t="shared" si="165"/>
        <v>34.17562623019694</v>
      </c>
      <c r="L814" s="45">
        <f t="shared" si="166"/>
        <v>4.0211441386781388</v>
      </c>
      <c r="M814" s="49">
        <f t="shared" si="167"/>
        <v>6.5582429483302392E-6</v>
      </c>
      <c r="N814" s="44">
        <f t="shared" si="156"/>
        <v>46.59446054067115</v>
      </c>
      <c r="O814" s="45">
        <f t="shared" si="157"/>
        <v>5.4402681088767073</v>
      </c>
      <c r="P814" s="51">
        <f t="shared" si="158"/>
        <v>9.6709739161749496E-6</v>
      </c>
      <c r="Q814" s="52">
        <f t="shared" si="168"/>
        <v>52.034738320521775</v>
      </c>
      <c r="R814" s="18">
        <f t="shared" si="159"/>
        <v>5.0955352625426693</v>
      </c>
      <c r="S814" s="2">
        <f t="shared" si="160"/>
        <v>4.1832406441769523</v>
      </c>
      <c r="T814" s="18">
        <f t="shared" si="161"/>
        <v>1.7499502287094005E-3</v>
      </c>
    </row>
    <row r="815" spans="1:20">
      <c r="A815" s="11">
        <v>813</v>
      </c>
      <c r="B815" s="11">
        <v>10.3</v>
      </c>
      <c r="C815" s="3">
        <v>2.2044535433819599</v>
      </c>
      <c r="D815" s="1">
        <v>1.236</v>
      </c>
      <c r="E815" s="3">
        <v>1.1451165788383433</v>
      </c>
      <c r="F815" s="3">
        <v>0.70857264623238192</v>
      </c>
      <c r="G815" s="11">
        <v>5.4219999999999997</v>
      </c>
      <c r="H815" s="18">
        <f t="shared" si="162"/>
        <v>0.74505865085537959</v>
      </c>
      <c r="I815" s="2">
        <f t="shared" si="163"/>
        <v>39.920754571186855</v>
      </c>
      <c r="J815" s="44">
        <f t="shared" si="164"/>
        <v>36.15959755182201</v>
      </c>
      <c r="K815" s="45">
        <f t="shared" si="165"/>
        <v>32.212229161350344</v>
      </c>
      <c r="L815" s="45">
        <f t="shared" si="166"/>
        <v>3.9473613663175358</v>
      </c>
      <c r="M815" s="49">
        <f t="shared" si="167"/>
        <v>7.0241541289128195E-6</v>
      </c>
      <c r="N815" s="44">
        <f t="shared" si="156"/>
        <v>44.802376928545058</v>
      </c>
      <c r="O815" s="45">
        <f t="shared" si="157"/>
        <v>5.4971451877757849</v>
      </c>
      <c r="P815" s="51">
        <f t="shared" si="158"/>
        <v>1.065571017527704E-5</v>
      </c>
      <c r="Q815" s="52">
        <f t="shared" si="168"/>
        <v>50.299532772031021</v>
      </c>
      <c r="R815" s="18">
        <f t="shared" si="159"/>
        <v>4.8303311849800776</v>
      </c>
      <c r="S815" s="2">
        <f t="shared" si="160"/>
        <v>10.912372095535265</v>
      </c>
      <c r="T815" s="18">
        <f t="shared" si="161"/>
        <v>1.1907986475141671E-2</v>
      </c>
    </row>
    <row r="816" spans="1:20">
      <c r="A816" s="11">
        <v>814</v>
      </c>
      <c r="B816" s="11">
        <v>10.3</v>
      </c>
      <c r="C816" s="3">
        <v>2.13264296130829</v>
      </c>
      <c r="D816" s="1">
        <v>1.236</v>
      </c>
      <c r="E816" s="3">
        <v>1.1713200092022091</v>
      </c>
      <c r="F816" s="3">
        <v>0.82689884520097845</v>
      </c>
      <c r="G816" s="11">
        <v>6.8230000000000004</v>
      </c>
      <c r="H816" s="18">
        <f t="shared" si="162"/>
        <v>0.95902997073440066</v>
      </c>
      <c r="I816" s="2">
        <f t="shared" si="163"/>
        <v>23.874464351064375</v>
      </c>
      <c r="J816" s="44">
        <f t="shared" si="164"/>
        <v>28.672743467595161</v>
      </c>
      <c r="K816" s="45">
        <f t="shared" si="165"/>
        <v>25.025286729695644</v>
      </c>
      <c r="L816" s="45">
        <f t="shared" si="166"/>
        <v>3.6474473238613632</v>
      </c>
      <c r="M816" s="49">
        <f t="shared" si="167"/>
        <v>9.4140381533218613E-6</v>
      </c>
      <c r="N816" s="44">
        <f t="shared" si="156"/>
        <v>30.748349479653925</v>
      </c>
      <c r="O816" s="45">
        <f t="shared" si="157"/>
        <v>4.4063116170319789</v>
      </c>
      <c r="P816" s="51">
        <f t="shared" si="158"/>
        <v>1.2058100167355815E-5</v>
      </c>
      <c r="Q816" s="52">
        <f t="shared" si="168"/>
        <v>35.154673154786074</v>
      </c>
      <c r="R816" s="18">
        <f t="shared" si="159"/>
        <v>5.6227743795633058</v>
      </c>
      <c r="S816" s="2">
        <f t="shared" si="160"/>
        <v>17.590878212468041</v>
      </c>
      <c r="T816" s="18">
        <f t="shared" si="161"/>
        <v>3.0943899628588286E-2</v>
      </c>
    </row>
    <row r="817" spans="1:20" ht="15">
      <c r="A817" s="11">
        <v>815</v>
      </c>
      <c r="B817" s="35">
        <v>0.01</v>
      </c>
      <c r="C817" s="35">
        <v>1.0720000000000001</v>
      </c>
      <c r="D817" s="35">
        <v>0.998</v>
      </c>
      <c r="E817" s="35">
        <v>0.16</v>
      </c>
      <c r="F817" s="36">
        <v>0.59</v>
      </c>
      <c r="G817" s="37">
        <v>2.68</v>
      </c>
      <c r="H817" s="37">
        <v>42.794240000000002</v>
      </c>
      <c r="I817" s="37">
        <v>2.1605251045642175</v>
      </c>
      <c r="J817" s="44">
        <f t="shared" si="164"/>
        <v>1.6725031542395949</v>
      </c>
      <c r="K817" s="45">
        <f t="shared" si="165"/>
        <v>0.56082313881494328</v>
      </c>
      <c r="L817" s="45">
        <f t="shared" si="166"/>
        <v>1.1109100514084265</v>
      </c>
      <c r="M817" s="49">
        <f t="shared" si="167"/>
        <v>7.6996401622536517E-4</v>
      </c>
      <c r="N817" s="44">
        <f t="shared" si="156"/>
        <v>0.87361197618653685</v>
      </c>
      <c r="O817" s="45">
        <f t="shared" si="157"/>
        <v>2.6591992181960551</v>
      </c>
      <c r="P817" s="51">
        <f t="shared" si="158"/>
        <v>1.3838763387630747E-3</v>
      </c>
      <c r="Q817" s="52">
        <f t="shared" si="168"/>
        <v>3.534195070721355</v>
      </c>
      <c r="R817" s="18">
        <f t="shared" si="159"/>
        <v>2.095410877913872</v>
      </c>
      <c r="S817" s="2">
        <f t="shared" si="160"/>
        <v>21.813026943512241</v>
      </c>
      <c r="T817" s="18">
        <f t="shared" si="161"/>
        <v>4.7580814443839103E-2</v>
      </c>
    </row>
    <row r="818" spans="1:20" ht="15">
      <c r="A818" s="11">
        <v>816</v>
      </c>
      <c r="B818" s="35">
        <v>0.01</v>
      </c>
      <c r="C818" s="35">
        <v>1.228</v>
      </c>
      <c r="D818" s="35">
        <v>0.998</v>
      </c>
      <c r="E818" s="35">
        <v>0.14000000000000001</v>
      </c>
      <c r="F818" s="36">
        <v>0.78</v>
      </c>
      <c r="G818" s="37">
        <v>5.29</v>
      </c>
      <c r="H818" s="37">
        <v>73.911880000000011</v>
      </c>
      <c r="I818" s="37">
        <v>1.5080707976320842</v>
      </c>
      <c r="J818" s="44">
        <f t="shared" si="164"/>
        <v>1.2624166971581992</v>
      </c>
      <c r="K818" s="45">
        <f t="shared" si="165"/>
        <v>0.32471099368599465</v>
      </c>
      <c r="L818" s="45">
        <f t="shared" si="166"/>
        <v>0.93625670481148859</v>
      </c>
      <c r="M818" s="49">
        <f t="shared" si="167"/>
        <v>1.448998660715916E-3</v>
      </c>
      <c r="N818" s="44">
        <f t="shared" si="156"/>
        <v>0.41966347675901533</v>
      </c>
      <c r="O818" s="45">
        <f t="shared" si="157"/>
        <v>1.4570052324472582</v>
      </c>
      <c r="P818" s="51">
        <f t="shared" si="158"/>
        <v>1.9847098636667738E-3</v>
      </c>
      <c r="Q818" s="52">
        <f t="shared" si="168"/>
        <v>1.8786534190699402</v>
      </c>
      <c r="R818" s="18">
        <f t="shared" si="159"/>
        <v>4.7396165094461988</v>
      </c>
      <c r="S818" s="2">
        <f t="shared" si="160"/>
        <v>10.404224774173935</v>
      </c>
      <c r="T818" s="18">
        <f t="shared" si="161"/>
        <v>1.0824789315153467E-2</v>
      </c>
    </row>
    <row r="819" spans="1:20" ht="15">
      <c r="A819" s="11">
        <v>817</v>
      </c>
      <c r="B819" s="35">
        <v>0.01</v>
      </c>
      <c r="C819" s="35">
        <v>1.24</v>
      </c>
      <c r="D819" s="35">
        <v>0.998</v>
      </c>
      <c r="E819" s="35">
        <v>0.16</v>
      </c>
      <c r="F819" s="36">
        <v>0.63</v>
      </c>
      <c r="G819" s="37">
        <v>5.19</v>
      </c>
      <c r="H819" s="37">
        <v>82.873920000000012</v>
      </c>
      <c r="I819" s="37">
        <v>1.8839867133333339</v>
      </c>
      <c r="J819" s="44">
        <f t="shared" si="164"/>
        <v>1.1945622849984299</v>
      </c>
      <c r="K819" s="45">
        <f t="shared" si="165"/>
        <v>0.28959653410867975</v>
      </c>
      <c r="L819" s="45">
        <f t="shared" si="166"/>
        <v>0.90331184220207861</v>
      </c>
      <c r="M819" s="49">
        <f t="shared" si="167"/>
        <v>1.6539086876717081E-3</v>
      </c>
      <c r="N819" s="44">
        <f t="shared" si="156"/>
        <v>0.43467322720899776</v>
      </c>
      <c r="O819" s="45">
        <f t="shared" si="157"/>
        <v>2.0821933288827998</v>
      </c>
      <c r="P819" s="51">
        <f t="shared" si="158"/>
        <v>2.8073511516355145E-3</v>
      </c>
      <c r="Q819" s="52">
        <f t="shared" si="168"/>
        <v>2.5196739072434333</v>
      </c>
      <c r="R819" s="18">
        <f t="shared" si="159"/>
        <v>4.4878063254604239</v>
      </c>
      <c r="S819" s="2">
        <f t="shared" si="160"/>
        <v>13.529743247390682</v>
      </c>
      <c r="T819" s="18">
        <f t="shared" si="161"/>
        <v>1.8305395234031376E-2</v>
      </c>
    </row>
    <row r="820" spans="1:20" ht="15">
      <c r="A820" s="11">
        <v>818</v>
      </c>
      <c r="B820" s="35">
        <v>0.01</v>
      </c>
      <c r="C820" s="35">
        <v>1.353</v>
      </c>
      <c r="D820" s="35">
        <v>0.998</v>
      </c>
      <c r="E820" s="35">
        <v>0.56999999999999995</v>
      </c>
      <c r="F820" s="36">
        <v>0.73</v>
      </c>
      <c r="G820" s="37">
        <v>19.27</v>
      </c>
      <c r="H820" s="37">
        <v>1096.1932199999997</v>
      </c>
      <c r="I820" s="37">
        <v>0.714195290578437</v>
      </c>
      <c r="J820" s="44">
        <f t="shared" si="164"/>
        <v>0.4552094035947572</v>
      </c>
      <c r="K820" s="45">
        <f t="shared" si="165"/>
        <v>2.1893950411406491E-2</v>
      </c>
      <c r="L820" s="45">
        <f t="shared" si="166"/>
        <v>0.40254814976469139</v>
      </c>
      <c r="M820" s="49">
        <f t="shared" si="167"/>
        <v>3.0767303418659294E-2</v>
      </c>
      <c r="N820" s="44">
        <f t="shared" si="156"/>
        <v>2.9801006358090583E-2</v>
      </c>
      <c r="O820" s="45">
        <f t="shared" si="157"/>
        <v>0.89947876699607066</v>
      </c>
      <c r="P820" s="51">
        <f t="shared" si="158"/>
        <v>4.526583477865196E-2</v>
      </c>
      <c r="Q820" s="52">
        <f t="shared" si="168"/>
        <v>0.97454560813281321</v>
      </c>
      <c r="R820" s="18">
        <f t="shared" si="159"/>
        <v>16.496397822622473</v>
      </c>
      <c r="S820" s="2">
        <f t="shared" si="160"/>
        <v>14.393368849909322</v>
      </c>
      <c r="T820" s="18">
        <f t="shared" si="161"/>
        <v>2.0716906684954E-2</v>
      </c>
    </row>
    <row r="821" spans="1:20" ht="15">
      <c r="A821" s="11">
        <v>819</v>
      </c>
      <c r="B821" s="35">
        <v>0.01</v>
      </c>
      <c r="C821" s="35">
        <v>1.2569999999999999</v>
      </c>
      <c r="D821" s="35">
        <v>0.998</v>
      </c>
      <c r="E821" s="35">
        <v>0.15</v>
      </c>
      <c r="F821" s="36">
        <v>0.62</v>
      </c>
      <c r="G821" s="37">
        <v>3.71</v>
      </c>
      <c r="H821" s="37">
        <v>55.538699999999999</v>
      </c>
      <c r="I821" s="37">
        <v>3.6993072754877603</v>
      </c>
      <c r="J821" s="44">
        <f t="shared" si="164"/>
        <v>1.4570404329266446</v>
      </c>
      <c r="K821" s="45">
        <f t="shared" si="165"/>
        <v>0.43213110857834269</v>
      </c>
      <c r="L821" s="45">
        <f t="shared" si="166"/>
        <v>1.0238681739684448</v>
      </c>
      <c r="M821" s="49">
        <f t="shared" si="167"/>
        <v>1.0411503798570148E-3</v>
      </c>
      <c r="N821" s="44">
        <f t="shared" si="156"/>
        <v>0.65472594808237017</v>
      </c>
      <c r="O821" s="45">
        <f t="shared" si="157"/>
        <v>2.3221603104373765</v>
      </c>
      <c r="P821" s="51">
        <f t="shared" si="158"/>
        <v>1.7927060468528027E-3</v>
      </c>
      <c r="Q821" s="52">
        <f t="shared" si="168"/>
        <v>2.9786789645665994</v>
      </c>
      <c r="R821" s="18">
        <f t="shared" si="159"/>
        <v>4.1344930259510608</v>
      </c>
      <c r="S821" s="2">
        <f t="shared" si="160"/>
        <v>11.441860537764443</v>
      </c>
      <c r="T821" s="18">
        <f t="shared" si="161"/>
        <v>1.3091617256565125E-2</v>
      </c>
    </row>
    <row r="822" spans="1:20" ht="15">
      <c r="A822" s="11">
        <v>820</v>
      </c>
      <c r="B822" s="35">
        <v>0.01</v>
      </c>
      <c r="C822" s="35">
        <v>1.3740000000000001</v>
      </c>
      <c r="D822" s="35">
        <v>0.998</v>
      </c>
      <c r="E822" s="35">
        <v>0.33</v>
      </c>
      <c r="F822" s="36">
        <v>1</v>
      </c>
      <c r="G822" s="37">
        <v>13.76</v>
      </c>
      <c r="H822" s="37">
        <v>453.17183999999997</v>
      </c>
      <c r="I822" s="37">
        <v>0.85889904470921341</v>
      </c>
      <c r="J822" s="44">
        <f t="shared" si="164"/>
        <v>0.595299857458645</v>
      </c>
      <c r="K822" s="45">
        <f t="shared" si="165"/>
        <v>5.296004270697844E-2</v>
      </c>
      <c r="L822" s="45">
        <f t="shared" si="166"/>
        <v>0.53075269535895098</v>
      </c>
      <c r="M822" s="49">
        <f t="shared" si="167"/>
        <v>1.1587119392715561E-2</v>
      </c>
      <c r="N822" s="44">
        <f t="shared" si="156"/>
        <v>5.296004270697844E-2</v>
      </c>
      <c r="O822" s="45">
        <f t="shared" si="157"/>
        <v>0.53075269535895098</v>
      </c>
      <c r="P822" s="51">
        <f t="shared" si="158"/>
        <v>1.1587119392715561E-2</v>
      </c>
      <c r="Q822" s="52">
        <f t="shared" si="168"/>
        <v>0.595299857458645</v>
      </c>
      <c r="R822" s="18">
        <f t="shared" si="159"/>
        <v>16.528049485623345</v>
      </c>
      <c r="S822" s="2">
        <f t="shared" si="160"/>
        <v>20.116638703658037</v>
      </c>
      <c r="T822" s="18">
        <f t="shared" si="161"/>
        <v>4.0467915273351245E-2</v>
      </c>
    </row>
    <row r="823" spans="1:20" ht="15">
      <c r="A823" s="11">
        <v>821</v>
      </c>
      <c r="B823" s="35">
        <v>0.01</v>
      </c>
      <c r="C823" s="35">
        <v>1.018</v>
      </c>
      <c r="D823" s="35">
        <v>0.998</v>
      </c>
      <c r="E823" s="35">
        <v>0.31</v>
      </c>
      <c r="F823" s="36">
        <v>0.77</v>
      </c>
      <c r="G823" s="37">
        <v>1.92</v>
      </c>
      <c r="H823" s="37">
        <v>59.400959999999991</v>
      </c>
      <c r="I823" s="37">
        <v>2.2042783483633959</v>
      </c>
      <c r="J823" s="44">
        <f t="shared" si="164"/>
        <v>1.4077071792926419</v>
      </c>
      <c r="K823" s="45">
        <f t="shared" si="165"/>
        <v>0.40403387420001297</v>
      </c>
      <c r="L823" s="45">
        <f t="shared" si="166"/>
        <v>1.0025479345457462</v>
      </c>
      <c r="M823" s="49">
        <f t="shared" si="167"/>
        <v>1.1253705468829297E-3</v>
      </c>
      <c r="N823" s="44">
        <f t="shared" si="156"/>
        <v>0.5277100578309788</v>
      </c>
      <c r="O823" s="45">
        <f t="shared" si="157"/>
        <v>1.5751230428413667</v>
      </c>
      <c r="P823" s="51">
        <f t="shared" si="158"/>
        <v>1.5636336200985995E-3</v>
      </c>
      <c r="Q823" s="52">
        <f t="shared" si="168"/>
        <v>2.1043967342924441</v>
      </c>
      <c r="R823" s="18">
        <f t="shared" si="159"/>
        <v>1.9650365671120062</v>
      </c>
      <c r="S823" s="2">
        <f t="shared" si="160"/>
        <v>2.3456545370836626</v>
      </c>
      <c r="T823" s="18">
        <f t="shared" si="161"/>
        <v>5.5020952073411725E-4</v>
      </c>
    </row>
    <row r="824" spans="1:20" ht="15">
      <c r="A824" s="11">
        <v>822</v>
      </c>
      <c r="B824" s="38">
        <v>0.01</v>
      </c>
      <c r="C824" s="35">
        <v>1.468</v>
      </c>
      <c r="D824" s="38">
        <v>0.998</v>
      </c>
      <c r="E824" s="35">
        <v>0.34</v>
      </c>
      <c r="F824" s="36">
        <v>0.72</v>
      </c>
      <c r="G824" s="39">
        <v>17.82</v>
      </c>
      <c r="H824" s="37">
        <v>604.66823999999997</v>
      </c>
      <c r="I824" s="37">
        <v>0.6595361097856548</v>
      </c>
      <c r="J824" s="44">
        <f t="shared" si="164"/>
        <v>0.54064609362688087</v>
      </c>
      <c r="K824" s="45">
        <f t="shared" si="165"/>
        <v>3.969118669106881E-2</v>
      </c>
      <c r="L824" s="45">
        <f t="shared" si="166"/>
        <v>0.48493957811766519</v>
      </c>
      <c r="M824" s="49">
        <f t="shared" si="167"/>
        <v>1.6015328818146879E-2</v>
      </c>
      <c r="N824" s="44">
        <f t="shared" si="156"/>
        <v>5.4575150814814961E-2</v>
      </c>
      <c r="O824" s="45">
        <f t="shared" si="157"/>
        <v>1.052535309792427</v>
      </c>
      <c r="P824" s="51">
        <f t="shared" si="158"/>
        <v>2.3901621808606114E-2</v>
      </c>
      <c r="Q824" s="52">
        <f t="shared" si="168"/>
        <v>1.1310120824158481</v>
      </c>
      <c r="R824" s="18">
        <f t="shared" si="159"/>
        <v>13.607970734832307</v>
      </c>
      <c r="S824" s="2">
        <f t="shared" si="160"/>
        <v>23.636527862893903</v>
      </c>
      <c r="T824" s="18">
        <f t="shared" si="161"/>
        <v>5.5868544941335981E-2</v>
      </c>
    </row>
    <row r="825" spans="1:20" ht="15">
      <c r="A825" s="11">
        <v>823</v>
      </c>
      <c r="B825" s="40">
        <v>1.0200000000000001E-2</v>
      </c>
      <c r="C825" s="40">
        <v>1.47</v>
      </c>
      <c r="D825" s="40">
        <v>1</v>
      </c>
      <c r="E825" s="40">
        <v>0.16</v>
      </c>
      <c r="F825" s="40">
        <v>1</v>
      </c>
      <c r="G825" s="40">
        <v>6.5</v>
      </c>
      <c r="H825" s="40">
        <v>101.96078431372548</v>
      </c>
      <c r="I825" s="40">
        <v>2.3280852071005915</v>
      </c>
      <c r="J825" s="44">
        <f t="shared" si="164"/>
        <v>1.0840558901115285</v>
      </c>
      <c r="K825" s="45">
        <f t="shared" si="165"/>
        <v>0.23538461538461541</v>
      </c>
      <c r="L825" s="45">
        <f t="shared" si="166"/>
        <v>0.84657008783908272</v>
      </c>
      <c r="M825" s="49">
        <f t="shared" si="167"/>
        <v>2.1011868878302192E-3</v>
      </c>
      <c r="N825" s="44">
        <f t="shared" si="156"/>
        <v>0.23538461538461541</v>
      </c>
      <c r="O825" s="45">
        <f t="shared" si="157"/>
        <v>0.84657008783908272</v>
      </c>
      <c r="P825" s="51">
        <f t="shared" si="158"/>
        <v>2.1011868878302192E-3</v>
      </c>
      <c r="Q825" s="52">
        <f t="shared" si="168"/>
        <v>1.0840558901115283</v>
      </c>
      <c r="R825" s="18">
        <f t="shared" si="159"/>
        <v>9.5254818873375147</v>
      </c>
      <c r="S825" s="2">
        <f t="shared" si="160"/>
        <v>46.545875189807916</v>
      </c>
      <c r="T825" s="18">
        <f t="shared" si="161"/>
        <v>0.21665184971851761</v>
      </c>
    </row>
    <row r="826" spans="1:20" ht="15">
      <c r="A826" s="11">
        <v>824</v>
      </c>
      <c r="B826" s="40">
        <v>1.0200000000000001E-2</v>
      </c>
      <c r="C826" s="40">
        <v>1.06</v>
      </c>
      <c r="D826" s="40">
        <v>1</v>
      </c>
      <c r="E826" s="40">
        <v>0.18</v>
      </c>
      <c r="F826" s="40">
        <v>0.94</v>
      </c>
      <c r="G826" s="40">
        <v>3</v>
      </c>
      <c r="H826" s="40">
        <v>52.941176470588232</v>
      </c>
      <c r="I826" s="40">
        <v>1.5696000000000012</v>
      </c>
      <c r="J826" s="44">
        <f t="shared" si="164"/>
        <v>1.4936522799648382</v>
      </c>
      <c r="K826" s="45">
        <f t="shared" si="165"/>
        <v>0.45333333333333337</v>
      </c>
      <c r="L826" s="45">
        <f t="shared" si="166"/>
        <v>1.0393339353815547</v>
      </c>
      <c r="M826" s="49">
        <f t="shared" si="167"/>
        <v>9.850112499501741E-4</v>
      </c>
      <c r="N826" s="44">
        <f t="shared" si="156"/>
        <v>0.48872237186185763</v>
      </c>
      <c r="O826" s="45">
        <f t="shared" si="157"/>
        <v>1.1547674464880013</v>
      </c>
      <c r="P826" s="51">
        <f t="shared" si="158"/>
        <v>1.0732568208167139E-3</v>
      </c>
      <c r="Q826" s="52">
        <f t="shared" si="168"/>
        <v>1.6445630751706757</v>
      </c>
      <c r="R826" s="18">
        <f t="shared" si="159"/>
        <v>2.9308290142129265</v>
      </c>
      <c r="S826" s="2">
        <f t="shared" si="160"/>
        <v>2.3056995262357827</v>
      </c>
      <c r="T826" s="18">
        <f t="shared" si="161"/>
        <v>5.3162503052839132E-4</v>
      </c>
    </row>
    <row r="827" spans="1:20" ht="15">
      <c r="A827" s="11">
        <v>825</v>
      </c>
      <c r="B827" s="40">
        <v>1.0200000000000001E-2</v>
      </c>
      <c r="C827" s="40">
        <v>1.1200000000000001</v>
      </c>
      <c r="D827" s="40">
        <v>1</v>
      </c>
      <c r="E827" s="40">
        <v>0.3</v>
      </c>
      <c r="F827" s="40">
        <v>0.97</v>
      </c>
      <c r="G827" s="40">
        <v>5.7</v>
      </c>
      <c r="H827" s="40">
        <v>167.64705882352939</v>
      </c>
      <c r="I827" s="40">
        <v>1.4493074792243781</v>
      </c>
      <c r="J827" s="44">
        <f t="shared" si="164"/>
        <v>0.87143130833049098</v>
      </c>
      <c r="K827" s="45">
        <f t="shared" si="165"/>
        <v>0.14315789473684212</v>
      </c>
      <c r="L827" s="45">
        <f t="shared" si="166"/>
        <v>0.72454701566486024</v>
      </c>
      <c r="M827" s="49">
        <f t="shared" si="167"/>
        <v>3.726397928788542E-3</v>
      </c>
      <c r="N827" s="44">
        <f t="shared" si="156"/>
        <v>0.14872203622899</v>
      </c>
      <c r="O827" s="45">
        <f t="shared" si="157"/>
        <v>0.76973873389196767</v>
      </c>
      <c r="P827" s="51">
        <f t="shared" si="158"/>
        <v>3.8897390158042695E-3</v>
      </c>
      <c r="Q827" s="52">
        <f t="shared" si="168"/>
        <v>0.92235050913676198</v>
      </c>
      <c r="R827" s="18">
        <f t="shared" si="159"/>
        <v>7.1450805054643434</v>
      </c>
      <c r="S827" s="2">
        <f t="shared" si="160"/>
        <v>25.352289569549878</v>
      </c>
      <c r="T827" s="18">
        <f t="shared" si="161"/>
        <v>6.4273858641830758E-2</v>
      </c>
    </row>
    <row r="828" spans="1:20" ht="15">
      <c r="A828" s="11">
        <v>826</v>
      </c>
      <c r="B828" s="40">
        <v>1.0200000000000001E-2</v>
      </c>
      <c r="C828" s="11">
        <v>1.04</v>
      </c>
      <c r="D828" s="40">
        <v>1</v>
      </c>
      <c r="E828" s="11">
        <v>1.48</v>
      </c>
      <c r="F828" s="40">
        <v>0.96</v>
      </c>
      <c r="G828" s="40">
        <v>11.1</v>
      </c>
      <c r="H828" s="40">
        <v>1610.5882352941176</v>
      </c>
      <c r="I828" s="40">
        <v>0.62846846846846893</v>
      </c>
      <c r="J828" s="44">
        <f t="shared" si="164"/>
        <v>0.41794916038952762</v>
      </c>
      <c r="K828" s="45">
        <f t="shared" si="165"/>
        <v>1.4901387874360848E-2</v>
      </c>
      <c r="L828" s="45">
        <f t="shared" si="166"/>
        <v>0.35687518050236688</v>
      </c>
      <c r="M828" s="49">
        <f t="shared" si="167"/>
        <v>4.6172592012799954E-2</v>
      </c>
      <c r="N828" s="44">
        <f t="shared" si="156"/>
        <v>1.5674717664326845E-2</v>
      </c>
      <c r="O828" s="45">
        <f t="shared" si="157"/>
        <v>0.39829507156377325</v>
      </c>
      <c r="P828" s="51">
        <f t="shared" si="158"/>
        <v>4.8890659969617445E-2</v>
      </c>
      <c r="Q828" s="52">
        <f t="shared" si="168"/>
        <v>0.46286044919771752</v>
      </c>
      <c r="R828" s="18">
        <f t="shared" si="159"/>
        <v>12.934203484619735</v>
      </c>
      <c r="S828" s="2">
        <f t="shared" si="160"/>
        <v>16.52435571729491</v>
      </c>
      <c r="T828" s="18">
        <f t="shared" si="161"/>
        <v>2.7305433187169704E-2</v>
      </c>
    </row>
    <row r="829" spans="1:20" ht="15">
      <c r="A829" s="11">
        <v>827</v>
      </c>
      <c r="B829" s="40">
        <v>1.0200000000000001E-2</v>
      </c>
      <c r="C829" s="11">
        <v>1.06</v>
      </c>
      <c r="D829" s="40">
        <v>1</v>
      </c>
      <c r="E829" s="11">
        <v>1.17</v>
      </c>
      <c r="F829" s="40">
        <v>0.96</v>
      </c>
      <c r="G829" s="40">
        <v>11.7</v>
      </c>
      <c r="H829" s="40">
        <v>1342.0588235294115</v>
      </c>
      <c r="I829" s="40">
        <v>0.67076923076923145</v>
      </c>
      <c r="J829" s="44">
        <f t="shared" si="164"/>
        <v>0.43389269403033537</v>
      </c>
      <c r="K829" s="45">
        <f t="shared" si="165"/>
        <v>1.788297172912558E-2</v>
      </c>
      <c r="L829" s="45">
        <f t="shared" si="166"/>
        <v>0.37784180310355342</v>
      </c>
      <c r="M829" s="49">
        <f t="shared" si="167"/>
        <v>3.8167919197656351E-2</v>
      </c>
      <c r="N829" s="44">
        <f t="shared" si="156"/>
        <v>1.8811035268431694E-2</v>
      </c>
      <c r="O829" s="45">
        <f t="shared" si="157"/>
        <v>0.42057859871060133</v>
      </c>
      <c r="P829" s="51">
        <f t="shared" si="158"/>
        <v>4.0414771575378386E-2</v>
      </c>
      <c r="Q829" s="52">
        <f t="shared" si="168"/>
        <v>0.4798044055544114</v>
      </c>
      <c r="R829" s="18">
        <f t="shared" si="159"/>
        <v>13.833762404919662</v>
      </c>
      <c r="S829" s="2">
        <f t="shared" si="160"/>
        <v>18.237285512133873</v>
      </c>
      <c r="T829" s="18">
        <f t="shared" si="161"/>
        <v>3.3259858285108815E-2</v>
      </c>
    </row>
    <row r="830" spans="1:20" ht="15">
      <c r="A830" s="11">
        <v>828</v>
      </c>
      <c r="B830" s="40">
        <v>1.0200000000000001E-2</v>
      </c>
      <c r="C830" s="11">
        <v>1.05</v>
      </c>
      <c r="D830" s="40">
        <v>1</v>
      </c>
      <c r="E830" s="11">
        <v>0.62</v>
      </c>
      <c r="F830" s="40">
        <v>0.73</v>
      </c>
      <c r="G830" s="40">
        <v>5.9</v>
      </c>
      <c r="H830" s="40">
        <v>358.62745098039215</v>
      </c>
      <c r="I830" s="40">
        <v>1.1648376903188749</v>
      </c>
      <c r="J830" s="44">
        <f t="shared" si="164"/>
        <v>0.64689568871191927</v>
      </c>
      <c r="K830" s="45">
        <f t="shared" si="165"/>
        <v>6.6921815199562598E-2</v>
      </c>
      <c r="L830" s="45">
        <f t="shared" si="166"/>
        <v>0.57108279459391009</v>
      </c>
      <c r="M830" s="49">
        <f t="shared" si="167"/>
        <v>8.8910789184466418E-3</v>
      </c>
      <c r="N830" s="44">
        <f t="shared" si="156"/>
        <v>9.109079918341742E-2</v>
      </c>
      <c r="O830" s="45">
        <f t="shared" si="157"/>
        <v>1.1410882815423906</v>
      </c>
      <c r="P830" s="51">
        <f t="shared" si="158"/>
        <v>1.3080837922321203E-2</v>
      </c>
      <c r="Q830" s="52">
        <f t="shared" si="168"/>
        <v>1.2452599186481292</v>
      </c>
      <c r="R830" s="18">
        <f t="shared" si="159"/>
        <v>5.7063014953500151</v>
      </c>
      <c r="S830" s="2">
        <f t="shared" si="160"/>
        <v>3.2830255025421229</v>
      </c>
      <c r="T830" s="18">
        <f t="shared" si="161"/>
        <v>1.0778256450341959E-3</v>
      </c>
    </row>
  </sheetData>
  <mergeCells count="2">
    <mergeCell ref="J1:M1"/>
    <mergeCell ref="N1:Q1"/>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869"/>
  <sheetViews>
    <sheetView tabSelected="1" zoomScaleNormal="100" workbookViewId="0">
      <pane xSplit="1" ySplit="2" topLeftCell="B3" activePane="bottomRight" state="frozen"/>
      <selection pane="topRight" activeCell="C1" sqref="C1"/>
      <selection pane="bottomLeft" activeCell="A3" sqref="A3"/>
      <selection pane="bottomRight" activeCell="K26" sqref="K26"/>
    </sheetView>
  </sheetViews>
  <sheetFormatPr defaultRowHeight="14.25"/>
  <cols>
    <col min="1" max="5" width="11.25" style="62" customWidth="1"/>
    <col min="6" max="7" width="9.125" style="62" bestFit="1" customWidth="1"/>
    <col min="8" max="8" width="13.125" style="62" customWidth="1"/>
    <col min="9" max="9" width="10.625" style="62" customWidth="1"/>
    <col min="10" max="10" width="9.375" style="62" bestFit="1" customWidth="1"/>
    <col min="11" max="11" width="9.375" style="89" bestFit="1" customWidth="1"/>
    <col min="12" max="12" width="9.75" style="84" customWidth="1"/>
    <col min="13" max="13" width="13.5" style="84" customWidth="1"/>
    <col min="14" max="14" width="8.375" style="84" customWidth="1"/>
    <col min="15" max="15" width="8.375" style="89" customWidth="1"/>
    <col min="16" max="16" width="11.125" style="84" bestFit="1" customWidth="1"/>
    <col min="17" max="18" width="9.125" style="84" bestFit="1" customWidth="1"/>
    <col min="19" max="19" width="12.5" style="84" customWidth="1"/>
    <col min="20" max="20" width="10" style="84" customWidth="1"/>
    <col min="21" max="21" width="9.875" style="89" customWidth="1"/>
    <col min="22" max="22" width="11.125" style="100" customWidth="1"/>
    <col min="23" max="23" width="13.875" style="84" customWidth="1"/>
    <col min="24" max="24" width="9.125" style="84" bestFit="1" customWidth="1"/>
    <col min="25" max="25" width="9.125" style="89" bestFit="1" customWidth="1"/>
    <col min="26" max="26" width="9.125" style="100" bestFit="1" customWidth="1"/>
    <col min="27" max="27" width="12.125" style="84" customWidth="1"/>
    <col min="28" max="28" width="9.125" style="84" bestFit="1" customWidth="1"/>
    <col min="29" max="29" width="9.125" style="89" customWidth="1"/>
    <col min="30" max="30" width="9.75" style="100" customWidth="1"/>
    <col min="31" max="31" width="12.375" style="84" customWidth="1"/>
    <col min="32" max="32" width="8.875" style="84" customWidth="1"/>
    <col min="33" max="33" width="8.75" style="89" customWidth="1"/>
    <col min="34" max="34" width="8.875" style="62" customWidth="1"/>
    <col min="35" max="35" width="25.25" style="62" customWidth="1"/>
    <col min="36" max="36" width="9" style="62" customWidth="1"/>
    <col min="37" max="37" width="13" style="62" customWidth="1"/>
    <col min="38" max="38" width="9.125" style="62" bestFit="1" customWidth="1"/>
    <col min="39" max="39" width="9" style="62"/>
    <col min="40" max="40" width="25" style="62" customWidth="1"/>
    <col min="41" max="41" width="13.875" style="62" customWidth="1"/>
    <col min="42" max="42" width="19.125" style="62" customWidth="1"/>
    <col min="43" max="43" width="23.375" style="62" customWidth="1"/>
    <col min="44" max="44" width="19.75" style="62" customWidth="1"/>
    <col min="45" max="45" width="14" style="62" customWidth="1"/>
    <col min="46" max="16384" width="9" style="62"/>
  </cols>
  <sheetData>
    <row r="1" spans="1:45" ht="15" thickBot="1">
      <c r="L1" s="130" t="s">
        <v>42</v>
      </c>
      <c r="M1" s="128"/>
      <c r="N1" s="128"/>
      <c r="O1" s="129"/>
      <c r="P1" s="130" t="s">
        <v>44</v>
      </c>
      <c r="Q1" s="128"/>
      <c r="R1" s="128"/>
      <c r="S1" s="128"/>
      <c r="T1" s="128"/>
      <c r="U1" s="129"/>
      <c r="V1" s="127" t="s">
        <v>45</v>
      </c>
      <c r="W1" s="128"/>
      <c r="X1" s="128"/>
      <c r="Y1" s="129"/>
      <c r="Z1" s="127" t="s">
        <v>47</v>
      </c>
      <c r="AA1" s="128"/>
      <c r="AB1" s="128"/>
      <c r="AC1" s="129"/>
      <c r="AD1" s="127" t="s">
        <v>23</v>
      </c>
      <c r="AE1" s="128"/>
      <c r="AF1" s="128"/>
      <c r="AG1" s="129"/>
      <c r="AH1" s="82"/>
      <c r="AI1" s="82"/>
      <c r="AJ1" s="82"/>
    </row>
    <row r="2" spans="1:45" ht="18" thickBot="1">
      <c r="A2" s="68" t="s">
        <v>24</v>
      </c>
      <c r="B2" s="68" t="s">
        <v>3</v>
      </c>
      <c r="C2" s="6" t="s">
        <v>4</v>
      </c>
      <c r="D2" s="7" t="s">
        <v>5</v>
      </c>
      <c r="E2" s="68" t="s">
        <v>25</v>
      </c>
      <c r="F2" s="8" t="s">
        <v>7</v>
      </c>
      <c r="G2" s="59" t="s">
        <v>26</v>
      </c>
      <c r="H2" s="6" t="s">
        <v>8</v>
      </c>
      <c r="I2" s="65" t="s">
        <v>27</v>
      </c>
      <c r="J2" s="7" t="s">
        <v>10</v>
      </c>
      <c r="K2" s="87" t="s">
        <v>36</v>
      </c>
      <c r="L2" s="7" t="s">
        <v>33</v>
      </c>
      <c r="M2" s="6" t="s">
        <v>39</v>
      </c>
      <c r="N2" s="7" t="s">
        <v>17</v>
      </c>
      <c r="O2" s="87" t="s">
        <v>34</v>
      </c>
      <c r="P2" s="7" t="s">
        <v>28</v>
      </c>
      <c r="Q2" s="7" t="s">
        <v>29</v>
      </c>
      <c r="R2" s="7" t="s">
        <v>33</v>
      </c>
      <c r="S2" s="6" t="s">
        <v>37</v>
      </c>
      <c r="T2" s="7" t="s">
        <v>17</v>
      </c>
      <c r="U2" s="87" t="s">
        <v>31</v>
      </c>
      <c r="V2" s="57" t="s">
        <v>33</v>
      </c>
      <c r="W2" s="6" t="s">
        <v>39</v>
      </c>
      <c r="X2" s="7" t="s">
        <v>17</v>
      </c>
      <c r="Y2" s="87" t="s">
        <v>18</v>
      </c>
      <c r="Z2" s="57" t="s">
        <v>40</v>
      </c>
      <c r="AA2" s="6" t="s">
        <v>30</v>
      </c>
      <c r="AB2" s="7" t="s">
        <v>17</v>
      </c>
      <c r="AC2" s="87" t="s">
        <v>31</v>
      </c>
      <c r="AD2" s="57" t="s">
        <v>38</v>
      </c>
      <c r="AE2" s="6" t="s">
        <v>32</v>
      </c>
      <c r="AF2" s="7" t="s">
        <v>17</v>
      </c>
      <c r="AG2" s="103" t="s">
        <v>18</v>
      </c>
      <c r="AH2" s="65"/>
      <c r="AI2" s="140" t="s">
        <v>58</v>
      </c>
      <c r="AJ2" s="141"/>
      <c r="AK2" s="141"/>
      <c r="AL2" s="142"/>
      <c r="AN2" s="124" t="s">
        <v>70</v>
      </c>
      <c r="AO2" s="125"/>
      <c r="AP2" s="125"/>
      <c r="AQ2" s="125"/>
      <c r="AR2" s="125"/>
      <c r="AS2" s="126"/>
    </row>
    <row r="3" spans="1:45">
      <c r="A3" s="62">
        <v>1</v>
      </c>
      <c r="B3" s="61">
        <v>6.6849999999999996</v>
      </c>
      <c r="C3" s="62">
        <v>2.68</v>
      </c>
      <c r="D3" s="62">
        <v>1.25</v>
      </c>
      <c r="E3" s="67">
        <v>0.24814019635975998</v>
      </c>
      <c r="F3" s="63">
        <v>0.80599597700823467</v>
      </c>
      <c r="G3" s="63">
        <v>0.70370335895240999</v>
      </c>
      <c r="H3" s="63">
        <v>0.56666666666666665</v>
      </c>
      <c r="I3" s="67">
        <f>H3*E3*D3/B3</f>
        <v>2.6292591237321861E-2</v>
      </c>
      <c r="J3" s="67">
        <f>4*981*E3*(C3/D3-1)/(3*H3^2)</f>
        <v>1156.3133951314455</v>
      </c>
      <c r="K3" s="93">
        <f>24/I3*(1+0.15*I3^0.687)+0.42/(1+42500/I3^1.16)</f>
        <v>924.04798959427501</v>
      </c>
      <c r="L3" s="81">
        <f t="shared" ref="L3:L66" si="0">30/I3+67.289/EXP(5.03*F3)</f>
        <v>1142.1733019373198</v>
      </c>
      <c r="M3" s="81">
        <f t="shared" ref="M3:M66" si="1">SQRT(4*981*E3*(C3/D3-1)/(3*L3))</f>
        <v>0.57016354076104969</v>
      </c>
      <c r="N3" s="81">
        <f t="shared" ref="N3:N66" si="2">ABS(M3-H3)/H3*100</f>
        <v>0.61709542842053655</v>
      </c>
      <c r="O3" s="91">
        <f t="shared" ref="O3:O66" si="3">((M3-H3)/H3)^2</f>
        <v>3.8080676777752548E-5</v>
      </c>
      <c r="P3" s="90">
        <f>(SQRT(22+1.13*Q3^2)-4.67)^1.5</f>
        <v>3.4166696581228131E-2</v>
      </c>
      <c r="Q3" s="88">
        <f t="shared" ref="Q3:Q66" si="4">E3*((981/(B3/D3)^2)*(C3/D3-1))^(1/3)</f>
        <v>0.84320764046798102</v>
      </c>
      <c r="R3" s="88">
        <f>4/3*Q3^3/(P3^2)</f>
        <v>684.75680061235528</v>
      </c>
      <c r="S3" s="88">
        <f t="shared" ref="S3:S66" si="5">SQRT(4*981*E3*(C3/D3-1)/(3*R3))</f>
        <v>0.73637200258958002</v>
      </c>
      <c r="T3" s="83">
        <f t="shared" ref="T3:T66" si="6">ABS(S3-H3)/H3*100</f>
        <v>29.948000456984715</v>
      </c>
      <c r="U3" s="86">
        <f t="shared" ref="U3:U66" si="7">((S3-H3)/H3)^2</f>
        <v>8.9688273137155661E-2</v>
      </c>
      <c r="V3" s="96">
        <f t="shared" ref="V3:V41" si="8">K3*(I3/1.1883)^(1/0.4826)/(I3^2*G3^(I3^(-0.23)))</f>
        <v>1119.1379165709357</v>
      </c>
      <c r="W3" s="81">
        <f t="shared" ref="W3:W66" si="9">SQRT(4*981*E3*(C3/D3-1)/(3*V3))</f>
        <v>0.5760015339904857</v>
      </c>
      <c r="X3" s="97">
        <f t="shared" ref="X3:X66" si="10">ABS(W3-H3)/H3*100</f>
        <v>1.647329527732774</v>
      </c>
      <c r="Y3" s="98">
        <f t="shared" ref="Y3:Y66" si="11">((W3-H3)/H3)^2</f>
        <v>2.7136945729402842E-4</v>
      </c>
      <c r="Z3" s="99">
        <f t="shared" ref="Z3:Z66" si="12">24/I3*((1-G3)/I3+1)^0.25+24/I3*0.15*I3^0.687*G3^(-(I3^0.08))+0.42/(1+42500/I3^1.16*G3^(-0.05))</f>
        <v>1722.990713448015</v>
      </c>
      <c r="AA3" s="101">
        <f t="shared" ref="AA3:AA66" si="13">SQRT(4*981*E3*(C3/D3-1)/(3*Z3))</f>
        <v>0.46422013832898301</v>
      </c>
      <c r="AB3" s="102">
        <f t="shared" ref="AB3:AB66" si="14">ABS(AA3-H3)/H3*100</f>
        <v>18.078799118414761</v>
      </c>
      <c r="AC3" s="98">
        <f t="shared" ref="AC3:AC66" si="15">((AA3-H3)/H3)^2</f>
        <v>3.268429775639943E-2</v>
      </c>
      <c r="AD3" s="104">
        <f t="shared" ref="AD3:AD66" si="16">24/I3*(2-F3)^1.29+24/I3*0.15*I3^0.687*F3^(-(I3^0.134))+0.42/(1+42500/I3^1.16)*EXP(1.43*(1-F3))</f>
        <v>1160.2369137564319</v>
      </c>
      <c r="AE3" s="88">
        <f t="shared" ref="AE3:AE66" si="17">SQRT(4*981*E3*(C3/D3-1)/(3*AD3))</f>
        <v>0.56570772026115734</v>
      </c>
      <c r="AF3" s="88">
        <f t="shared" ref="AF3:AF66" si="18">ABS(AE3-H3)/H3*100</f>
        <v>0.16922583626634863</v>
      </c>
      <c r="AG3" s="94">
        <f t="shared" ref="AG3:AG66" si="19">((AE3-H3)/H3)^2</f>
        <v>2.8637383660045035E-6</v>
      </c>
      <c r="AH3" s="72"/>
      <c r="AI3" s="95" t="s">
        <v>48</v>
      </c>
      <c r="AJ3" s="108" t="s">
        <v>60</v>
      </c>
      <c r="AK3" s="85" t="s">
        <v>17</v>
      </c>
      <c r="AL3" s="103" t="s">
        <v>49</v>
      </c>
      <c r="AN3" s="95" t="s">
        <v>61</v>
      </c>
      <c r="AO3" s="85" t="s">
        <v>41</v>
      </c>
      <c r="AP3" s="85" t="s">
        <v>62</v>
      </c>
      <c r="AQ3" s="85" t="s">
        <v>50</v>
      </c>
      <c r="AR3" s="85" t="s">
        <v>46</v>
      </c>
      <c r="AS3" s="103" t="s">
        <v>57</v>
      </c>
    </row>
    <row r="4" spans="1:45">
      <c r="A4" s="62">
        <v>2</v>
      </c>
      <c r="B4" s="61">
        <v>6.6849999999999996</v>
      </c>
      <c r="C4" s="62">
        <v>2.68</v>
      </c>
      <c r="D4" s="62">
        <v>1.25</v>
      </c>
      <c r="E4" s="67">
        <v>0.49628039271951996</v>
      </c>
      <c r="F4" s="63">
        <v>0.80599597700823467</v>
      </c>
      <c r="G4" s="63">
        <v>0.70370335895240999</v>
      </c>
      <c r="H4" s="63">
        <v>2.38</v>
      </c>
      <c r="I4" s="67">
        <f t="shared" ref="I4:I67" si="20">H4*E4*D4/B4</f>
        <v>0.22085776639350366</v>
      </c>
      <c r="J4" s="67">
        <f t="shared" ref="J4:J67" si="21">4*981*E4*(C4/D4-1)/(3*H4^2)</f>
        <v>131.10129196501649</v>
      </c>
      <c r="K4" s="93">
        <f t="shared" ref="K4:K67" si="22">24/I4*(1+0.15*I4^0.687)+0.42/(1+42500/I4^1.16)</f>
        <v>114.44279909811866</v>
      </c>
      <c r="L4" s="81">
        <f t="shared" si="0"/>
        <v>137.00149555193235</v>
      </c>
      <c r="M4" s="81">
        <f t="shared" si="1"/>
        <v>2.3281866187362752</v>
      </c>
      <c r="N4" s="81">
        <f t="shared" si="2"/>
        <v>2.1770328262069203</v>
      </c>
      <c r="O4" s="91">
        <f t="shared" si="3"/>
        <v>4.73947192638249E-4</v>
      </c>
      <c r="P4" s="90">
        <f t="shared" ref="P4:P67" si="23">(SQRT(22+1.13*Q4^2)-4.67)^1.5</f>
        <v>0.20824072483726033</v>
      </c>
      <c r="Q4" s="88">
        <f t="shared" si="4"/>
        <v>1.686415280935962</v>
      </c>
      <c r="R4" s="88">
        <f t="shared" ref="R4:R67" si="24">4/3*Q4^3/(P4^2)</f>
        <v>147.46908628401809</v>
      </c>
      <c r="S4" s="88">
        <f t="shared" si="5"/>
        <v>2.2440366630786399</v>
      </c>
      <c r="T4" s="83">
        <f t="shared" si="6"/>
        <v>5.7127452487966375</v>
      </c>
      <c r="U4" s="86">
        <f t="shared" si="7"/>
        <v>3.2635458277648559E-3</v>
      </c>
      <c r="V4" s="96">
        <f t="shared" si="8"/>
        <v>118.04021550081792</v>
      </c>
      <c r="W4" s="81">
        <f t="shared" si="9"/>
        <v>2.5082189574805747</v>
      </c>
      <c r="X4" s="97">
        <f t="shared" si="10"/>
        <v>5.3873511546459989</v>
      </c>
      <c r="Y4" s="98">
        <f t="shared" si="11"/>
        <v>2.9023552463465574E-3</v>
      </c>
      <c r="Z4" s="99">
        <f t="shared" si="12"/>
        <v>142.3092344663379</v>
      </c>
      <c r="AA4" s="101">
        <f t="shared" si="13"/>
        <v>2.284356605874077</v>
      </c>
      <c r="AB4" s="102">
        <f t="shared" si="14"/>
        <v>4.0186300052908797</v>
      </c>
      <c r="AC4" s="98">
        <f t="shared" si="15"/>
        <v>1.6149387119424176E-3</v>
      </c>
      <c r="AD4" s="104">
        <f t="shared" si="16"/>
        <v>143.48352618792586</v>
      </c>
      <c r="AE4" s="88">
        <f t="shared" si="17"/>
        <v>2.2749896346255607</v>
      </c>
      <c r="AF4" s="88">
        <f t="shared" si="18"/>
        <v>4.4122002258167727</v>
      </c>
      <c r="AG4" s="94">
        <f t="shared" si="19"/>
        <v>1.9467510832697583E-3</v>
      </c>
      <c r="AH4" s="72"/>
      <c r="AI4" s="95" t="s">
        <v>41</v>
      </c>
      <c r="AJ4" s="84">
        <v>0.93</v>
      </c>
      <c r="AK4" s="84">
        <v>13.347</v>
      </c>
      <c r="AL4" s="89">
        <v>18.664000000000001</v>
      </c>
      <c r="AN4" s="95" t="s">
        <v>63</v>
      </c>
      <c r="AO4" s="84">
        <v>22.79</v>
      </c>
      <c r="AP4" s="84">
        <v>13.507</v>
      </c>
      <c r="AQ4" s="88">
        <v>17.314</v>
      </c>
      <c r="AR4" s="88">
        <v>12.23</v>
      </c>
      <c r="AS4" s="89">
        <v>7.234</v>
      </c>
    </row>
    <row r="5" spans="1:45">
      <c r="A5" s="62">
        <v>3</v>
      </c>
      <c r="B5" s="61">
        <v>6.6849999999999996</v>
      </c>
      <c r="C5" s="62">
        <v>2.68</v>
      </c>
      <c r="D5" s="62">
        <v>1.25</v>
      </c>
      <c r="E5" s="67">
        <v>0.74442058907927999</v>
      </c>
      <c r="F5" s="63">
        <v>0.80599597700823478</v>
      </c>
      <c r="G5" s="63">
        <v>0.7037033589524101</v>
      </c>
      <c r="H5" s="63">
        <v>5.1933333333333334</v>
      </c>
      <c r="I5" s="67">
        <f t="shared" si="20"/>
        <v>0.72289159672495529</v>
      </c>
      <c r="J5" s="67">
        <f t="shared" si="21"/>
        <v>41.300922052850872</v>
      </c>
      <c r="K5" s="93">
        <f t="shared" si="22"/>
        <v>37.184861058461351</v>
      </c>
      <c r="L5" s="81">
        <f t="shared" si="0"/>
        <v>42.667465913363387</v>
      </c>
      <c r="M5" s="81">
        <f t="shared" si="1"/>
        <v>5.1094911029398284</v>
      </c>
      <c r="N5" s="81">
        <f t="shared" si="2"/>
        <v>1.6144203541753193</v>
      </c>
      <c r="O5" s="91">
        <f t="shared" si="3"/>
        <v>2.6063530799755639E-4</v>
      </c>
      <c r="P5" s="90">
        <f t="shared" si="23"/>
        <v>0.63213486889790171</v>
      </c>
      <c r="Q5" s="88">
        <f t="shared" si="4"/>
        <v>2.5296229214039432</v>
      </c>
      <c r="R5" s="88">
        <f t="shared" si="24"/>
        <v>54.011545727024114</v>
      </c>
      <c r="S5" s="88">
        <f t="shared" si="5"/>
        <v>4.5413269440159754</v>
      </c>
      <c r="T5" s="83">
        <f t="shared" si="6"/>
        <v>12.554680153736033</v>
      </c>
      <c r="U5" s="86">
        <f t="shared" si="7"/>
        <v>1.5761999376261344E-2</v>
      </c>
      <c r="V5" s="96">
        <f t="shared" si="8"/>
        <v>37.100953125442011</v>
      </c>
      <c r="W5" s="81">
        <f t="shared" si="9"/>
        <v>5.4794067319308715</v>
      </c>
      <c r="X5" s="97">
        <f t="shared" si="10"/>
        <v>5.5084736572054833</v>
      </c>
      <c r="Y5" s="98">
        <f t="shared" si="11"/>
        <v>3.0343282032126756E-3</v>
      </c>
      <c r="Z5" s="99">
        <f t="shared" si="12"/>
        <v>41.789005037119068</v>
      </c>
      <c r="AA5" s="101">
        <f t="shared" si="13"/>
        <v>5.1629159719960684</v>
      </c>
      <c r="AB5" s="102">
        <f t="shared" si="14"/>
        <v>0.58570015411935017</v>
      </c>
      <c r="AC5" s="98">
        <f t="shared" si="15"/>
        <v>3.4304467053543046E-5</v>
      </c>
      <c r="AD5" s="104">
        <f t="shared" si="16"/>
        <v>46.631467588358774</v>
      </c>
      <c r="AE5" s="88">
        <f t="shared" si="17"/>
        <v>4.8874972996641146</v>
      </c>
      <c r="AF5" s="88">
        <f t="shared" si="18"/>
        <v>5.8890122015895781</v>
      </c>
      <c r="AG5" s="94">
        <f t="shared" si="19"/>
        <v>3.4680464710470931E-3</v>
      </c>
      <c r="AH5" s="72"/>
      <c r="AI5" s="95" t="s">
        <v>43</v>
      </c>
      <c r="AJ5" s="84">
        <v>0.90400000000000003</v>
      </c>
      <c r="AK5" s="84">
        <v>18.27</v>
      </c>
      <c r="AL5" s="89">
        <v>28.097999999999999</v>
      </c>
      <c r="AN5" s="95" t="s">
        <v>50</v>
      </c>
      <c r="AO5" s="84">
        <v>15.233000000000001</v>
      </c>
      <c r="AP5" s="84">
        <v>14.701000000000001</v>
      </c>
      <c r="AQ5" s="88">
        <v>11.122999999999999</v>
      </c>
      <c r="AR5" s="88">
        <v>10.69</v>
      </c>
      <c r="AS5" s="89">
        <v>11.587</v>
      </c>
    </row>
    <row r="6" spans="1:45">
      <c r="A6" s="62">
        <v>4</v>
      </c>
      <c r="B6" s="61">
        <v>6.6849999999999996</v>
      </c>
      <c r="C6" s="62">
        <v>2.68</v>
      </c>
      <c r="D6" s="62">
        <v>1.25</v>
      </c>
      <c r="E6" s="67">
        <v>0.99256078543903992</v>
      </c>
      <c r="F6" s="63">
        <v>0.80599597700823467</v>
      </c>
      <c r="G6" s="63">
        <v>0.70370335895240999</v>
      </c>
      <c r="H6" s="63">
        <v>8.52</v>
      </c>
      <c r="I6" s="67">
        <f t="shared" si="20"/>
        <v>1.5812673694728163</v>
      </c>
      <c r="J6" s="67">
        <f t="shared" si="21"/>
        <v>20.460285608197211</v>
      </c>
      <c r="K6" s="93">
        <f t="shared" si="22"/>
        <v>18.296704676476775</v>
      </c>
      <c r="L6" s="81">
        <f t="shared" si="0"/>
        <v>20.139591275747691</v>
      </c>
      <c r="M6" s="81">
        <f t="shared" si="1"/>
        <v>8.5875665251536031</v>
      </c>
      <c r="N6" s="81">
        <f t="shared" si="2"/>
        <v>0.79303433278877355</v>
      </c>
      <c r="O6" s="91">
        <f t="shared" si="3"/>
        <v>6.289034529817352E-5</v>
      </c>
      <c r="P6" s="90">
        <f t="shared" si="23"/>
        <v>1.3704638503762394</v>
      </c>
      <c r="Q6" s="88">
        <f t="shared" si="4"/>
        <v>3.3728305618719241</v>
      </c>
      <c r="R6" s="88">
        <f t="shared" si="24"/>
        <v>27.238747962455896</v>
      </c>
      <c r="S6" s="88">
        <f t="shared" si="5"/>
        <v>7.3841731200071372</v>
      </c>
      <c r="T6" s="83">
        <f t="shared" si="6"/>
        <v>13.331301408366929</v>
      </c>
      <c r="U6" s="86">
        <f t="shared" si="7"/>
        <v>1.7772359724072609E-2</v>
      </c>
      <c r="V6" s="96">
        <f t="shared" si="8"/>
        <v>18.147339267591043</v>
      </c>
      <c r="W6" s="81">
        <f t="shared" si="9"/>
        <v>9.0466744325034654</v>
      </c>
      <c r="X6" s="97">
        <f t="shared" si="10"/>
        <v>6.1816247946416176</v>
      </c>
      <c r="Y6" s="98">
        <f t="shared" si="11"/>
        <v>3.8212485101728026E-3</v>
      </c>
      <c r="Z6" s="99">
        <f t="shared" si="12"/>
        <v>20.334382247341171</v>
      </c>
      <c r="AA6" s="101">
        <f t="shared" si="13"/>
        <v>8.5463357229589221</v>
      </c>
      <c r="AB6" s="102">
        <f t="shared" si="14"/>
        <v>0.3091047295648181</v>
      </c>
      <c r="AC6" s="98">
        <f t="shared" si="15"/>
        <v>9.5545733839339356E-6</v>
      </c>
      <c r="AD6" s="104">
        <f t="shared" si="16"/>
        <v>23.001434345914525</v>
      </c>
      <c r="AE6" s="88">
        <f t="shared" si="17"/>
        <v>8.0355939138034884</v>
      </c>
      <c r="AF6" s="88">
        <f t="shared" si="18"/>
        <v>5.6855174436210225</v>
      </c>
      <c r="AG6" s="94">
        <f t="shared" si="19"/>
        <v>3.232510860171893E-3</v>
      </c>
      <c r="AH6" s="72"/>
      <c r="AI6" s="95" t="s">
        <v>50</v>
      </c>
      <c r="AJ6" s="84" t="s">
        <v>51</v>
      </c>
      <c r="AK6" s="84" t="s">
        <v>52</v>
      </c>
      <c r="AL6" s="89" t="s">
        <v>53</v>
      </c>
      <c r="AN6" s="95" t="s">
        <v>64</v>
      </c>
      <c r="AO6" s="84">
        <v>16.747</v>
      </c>
      <c r="AP6" s="84">
        <v>15.646000000000001</v>
      </c>
      <c r="AQ6" s="88">
        <v>20.8</v>
      </c>
      <c r="AR6" s="88">
        <v>16.25</v>
      </c>
      <c r="AS6" s="89">
        <v>17.626999999999999</v>
      </c>
    </row>
    <row r="7" spans="1:45">
      <c r="A7" s="62">
        <v>5</v>
      </c>
      <c r="B7" s="61">
        <v>6.6849999999999996</v>
      </c>
      <c r="C7" s="62">
        <v>2.68</v>
      </c>
      <c r="D7" s="62">
        <v>1.25</v>
      </c>
      <c r="E7" s="67">
        <v>1.2407009817988</v>
      </c>
      <c r="F7" s="63">
        <v>0.80599597700823467</v>
      </c>
      <c r="G7" s="63">
        <v>0.70370335895240987</v>
      </c>
      <c r="H7" s="63">
        <v>12.09</v>
      </c>
      <c r="I7" s="67">
        <f t="shared" si="20"/>
        <v>2.8048008358166587</v>
      </c>
      <c r="J7" s="67">
        <f t="shared" si="21"/>
        <v>12.701303468517398</v>
      </c>
      <c r="K7" s="93">
        <f t="shared" si="22"/>
        <v>11.16359870398203</v>
      </c>
      <c r="L7" s="81">
        <f t="shared" si="0"/>
        <v>11.863414275017707</v>
      </c>
      <c r="M7" s="81">
        <f t="shared" si="1"/>
        <v>12.50966267323801</v>
      </c>
      <c r="N7" s="81">
        <f t="shared" si="2"/>
        <v>3.4711552790571547</v>
      </c>
      <c r="O7" s="91">
        <f t="shared" si="3"/>
        <v>1.2048918971326351E-3</v>
      </c>
      <c r="P7" s="90">
        <f t="shared" si="23"/>
        <v>2.4499559986976376</v>
      </c>
      <c r="Q7" s="88">
        <f t="shared" si="4"/>
        <v>4.216038202339905</v>
      </c>
      <c r="R7" s="88">
        <f t="shared" si="24"/>
        <v>16.646992350737232</v>
      </c>
      <c r="S7" s="88">
        <f t="shared" si="5"/>
        <v>10.560453222208972</v>
      </c>
      <c r="T7" s="83">
        <f t="shared" si="6"/>
        <v>12.65133811241545</v>
      </c>
      <c r="U7" s="86">
        <f t="shared" si="7"/>
        <v>1.6005635603465573E-2</v>
      </c>
      <c r="V7" s="96">
        <f t="shared" si="8"/>
        <v>11.09763643945584</v>
      </c>
      <c r="W7" s="81">
        <f t="shared" si="9"/>
        <v>12.934069807938135</v>
      </c>
      <c r="X7" s="97">
        <f t="shared" si="10"/>
        <v>6.9815534155346182</v>
      </c>
      <c r="Y7" s="98">
        <f t="shared" si="11"/>
        <v>4.8742088093963092E-3</v>
      </c>
      <c r="Z7" s="99">
        <f t="shared" si="12"/>
        <v>12.592412910533167</v>
      </c>
      <c r="AA7" s="101">
        <f t="shared" si="13"/>
        <v>12.142160498366625</v>
      </c>
      <c r="AB7" s="102">
        <f t="shared" si="14"/>
        <v>0.43143505679590621</v>
      </c>
      <c r="AC7" s="98">
        <f t="shared" si="15"/>
        <v>1.8613620823248684E-5</v>
      </c>
      <c r="AD7" s="104">
        <f t="shared" si="16"/>
        <v>14.095261717784108</v>
      </c>
      <c r="AE7" s="88">
        <f t="shared" si="17"/>
        <v>11.476616645034747</v>
      </c>
      <c r="AF7" s="88">
        <f t="shared" si="18"/>
        <v>5.0734768814330238</v>
      </c>
      <c r="AG7" s="94">
        <f t="shared" si="19"/>
        <v>2.5740167666435357E-3</v>
      </c>
      <c r="AH7" s="72"/>
      <c r="AI7" s="95" t="s">
        <v>46</v>
      </c>
      <c r="AJ7" s="84" t="s">
        <v>54</v>
      </c>
      <c r="AK7" s="84" t="s">
        <v>55</v>
      </c>
      <c r="AL7" s="89" t="s">
        <v>56</v>
      </c>
      <c r="AN7" s="95" t="s">
        <v>65</v>
      </c>
      <c r="AO7" s="84">
        <v>8.407</v>
      </c>
      <c r="AP7" s="84">
        <v>4.8470000000000004</v>
      </c>
      <c r="AQ7" s="88">
        <v>24.692</v>
      </c>
      <c r="AR7" s="88">
        <v>7.35</v>
      </c>
      <c r="AS7" s="94">
        <v>2.59</v>
      </c>
    </row>
    <row r="8" spans="1:45" ht="14.25" customHeight="1" thickBot="1">
      <c r="A8" s="62">
        <v>6</v>
      </c>
      <c r="B8" s="61">
        <v>6.6849999999999996</v>
      </c>
      <c r="C8" s="62">
        <v>4.45</v>
      </c>
      <c r="D8" s="62">
        <v>1.25</v>
      </c>
      <c r="E8" s="67">
        <v>0.24814019635975998</v>
      </c>
      <c r="F8" s="63">
        <v>0.80599597700823467</v>
      </c>
      <c r="G8" s="63">
        <v>0.70370335895240999</v>
      </c>
      <c r="H8" s="63">
        <v>1.3933333333333333</v>
      </c>
      <c r="I8" s="67">
        <f t="shared" si="20"/>
        <v>6.4648841983532587E-2</v>
      </c>
      <c r="J8" s="67">
        <f t="shared" si="21"/>
        <v>427.99113815849927</v>
      </c>
      <c r="K8" s="93">
        <f t="shared" si="22"/>
        <v>379.72027663752664</v>
      </c>
      <c r="L8" s="81">
        <f t="shared" si="0"/>
        <v>465.21290265436386</v>
      </c>
      <c r="M8" s="81">
        <f t="shared" si="1"/>
        <v>1.3364309960807768</v>
      </c>
      <c r="N8" s="81">
        <f t="shared" si="2"/>
        <v>4.0838998028150639</v>
      </c>
      <c r="O8" s="91">
        <f t="shared" si="3"/>
        <v>1.6678237599432916E-3</v>
      </c>
      <c r="P8" s="90">
        <f t="shared" si="23"/>
        <v>6.6854087012820321E-2</v>
      </c>
      <c r="Q8" s="88">
        <f t="shared" si="4"/>
        <v>1.1029077286590852</v>
      </c>
      <c r="R8" s="88">
        <f t="shared" si="24"/>
        <v>400.22144186213035</v>
      </c>
      <c r="S8" s="88">
        <f t="shared" si="5"/>
        <v>1.4408615072835631</v>
      </c>
      <c r="T8" s="83">
        <f t="shared" si="6"/>
        <v>3.4111129629351526</v>
      </c>
      <c r="U8" s="86">
        <f t="shared" si="7"/>
        <v>1.1635691645904237E-3</v>
      </c>
      <c r="V8" s="96">
        <f t="shared" si="8"/>
        <v>421.65674864836063</v>
      </c>
      <c r="W8" s="81">
        <f t="shared" si="9"/>
        <v>1.4037600793131833</v>
      </c>
      <c r="X8" s="97">
        <f t="shared" si="10"/>
        <v>0.74833105118540222</v>
      </c>
      <c r="Y8" s="98">
        <f t="shared" si="11"/>
        <v>5.5999936216824914E-5</v>
      </c>
      <c r="Z8" s="99">
        <f t="shared" si="12"/>
        <v>581.90186556371634</v>
      </c>
      <c r="AA8" s="101">
        <f t="shared" si="13"/>
        <v>1.1949439662438195</v>
      </c>
      <c r="AB8" s="102">
        <f t="shared" si="14"/>
        <v>14.238471322213911</v>
      </c>
      <c r="AC8" s="98">
        <f t="shared" si="15"/>
        <v>2.0273406559350796E-2</v>
      </c>
      <c r="AD8" s="104">
        <f t="shared" si="16"/>
        <v>476.49767920158689</v>
      </c>
      <c r="AE8" s="88">
        <f t="shared" si="17"/>
        <v>1.3205109917462816</v>
      </c>
      <c r="AF8" s="88">
        <f t="shared" si="18"/>
        <v>5.2264838459606482</v>
      </c>
      <c r="AG8" s="94">
        <f t="shared" si="19"/>
        <v>2.7316133392087613E-3</v>
      </c>
      <c r="AH8" s="72"/>
      <c r="AI8" s="105" t="s">
        <v>57</v>
      </c>
      <c r="AJ8" s="106">
        <v>0.94299999999999995</v>
      </c>
      <c r="AK8" s="106">
        <v>9.6240000000000006</v>
      </c>
      <c r="AL8" s="107">
        <v>15.061</v>
      </c>
      <c r="AN8" s="95" t="s">
        <v>66</v>
      </c>
      <c r="AO8" s="84">
        <v>9.7330000000000005</v>
      </c>
      <c r="AP8" s="84">
        <v>3.4180000000000001</v>
      </c>
      <c r="AQ8" s="88">
        <v>25.356000000000002</v>
      </c>
      <c r="AR8" s="88">
        <v>10.3</v>
      </c>
      <c r="AS8" s="94">
        <v>3.79</v>
      </c>
    </row>
    <row r="9" spans="1:45" ht="14.25" customHeight="1">
      <c r="A9" s="62">
        <v>7</v>
      </c>
      <c r="B9" s="61">
        <v>6.6849999999999996</v>
      </c>
      <c r="C9" s="62">
        <v>4.45</v>
      </c>
      <c r="D9" s="62">
        <v>1.25</v>
      </c>
      <c r="E9" s="67">
        <v>0.49628039271951996</v>
      </c>
      <c r="F9" s="63">
        <v>0.80599597700823467</v>
      </c>
      <c r="G9" s="63">
        <v>0.70370335895240999</v>
      </c>
      <c r="H9" s="63">
        <v>5.3033333333333328</v>
      </c>
      <c r="I9" s="67">
        <f t="shared" si="20"/>
        <v>0.49213544304210677</v>
      </c>
      <c r="J9" s="67">
        <f t="shared" si="21"/>
        <v>59.084964192917063</v>
      </c>
      <c r="K9" s="93">
        <f t="shared" si="22"/>
        <v>53.261552771174188</v>
      </c>
      <c r="L9" s="81">
        <f t="shared" si="0"/>
        <v>62.126296017389684</v>
      </c>
      <c r="M9" s="81">
        <f t="shared" si="1"/>
        <v>5.171894799905675</v>
      </c>
      <c r="N9" s="81">
        <f t="shared" si="2"/>
        <v>2.4784135781456529</v>
      </c>
      <c r="O9" s="91">
        <f t="shared" si="3"/>
        <v>6.1425338643367373E-4</v>
      </c>
      <c r="P9" s="90">
        <f t="shared" si="23"/>
        <v>0.43472851546272739</v>
      </c>
      <c r="Q9" s="88">
        <f t="shared" si="4"/>
        <v>2.2058154573181703</v>
      </c>
      <c r="R9" s="88">
        <f t="shared" si="24"/>
        <v>75.719895784075362</v>
      </c>
      <c r="S9" s="88">
        <f t="shared" si="5"/>
        <v>4.6847067399832438</v>
      </c>
      <c r="T9" s="83">
        <f t="shared" si="6"/>
        <v>11.664863482402685</v>
      </c>
      <c r="U9" s="86">
        <f t="shared" si="7"/>
        <v>1.360690400630917E-2</v>
      </c>
      <c r="V9" s="96">
        <f t="shared" si="8"/>
        <v>53.529822000293642</v>
      </c>
      <c r="W9" s="81">
        <f t="shared" si="9"/>
        <v>5.5717229543022366</v>
      </c>
      <c r="X9" s="97">
        <f t="shared" si="10"/>
        <v>5.0607722370000729</v>
      </c>
      <c r="Y9" s="98">
        <f t="shared" si="11"/>
        <v>2.5611415634790727E-3</v>
      </c>
      <c r="Z9" s="99">
        <f t="shared" si="12"/>
        <v>61.129485011459067</v>
      </c>
      <c r="AA9" s="101">
        <f t="shared" si="13"/>
        <v>5.2138921648565368</v>
      </c>
      <c r="AB9" s="102">
        <f t="shared" si="14"/>
        <v>1.6865085193613318</v>
      </c>
      <c r="AC9" s="98">
        <f t="shared" si="15"/>
        <v>2.8443109858783519E-4</v>
      </c>
      <c r="AD9" s="104">
        <f t="shared" si="16"/>
        <v>66.768882079041973</v>
      </c>
      <c r="AE9" s="88">
        <f t="shared" si="17"/>
        <v>4.9888490196858193</v>
      </c>
      <c r="AF9" s="88">
        <f t="shared" si="18"/>
        <v>5.9299367752516696</v>
      </c>
      <c r="AG9" s="94">
        <f t="shared" si="19"/>
        <v>3.5164150158482166E-3</v>
      </c>
      <c r="AH9" s="72"/>
      <c r="AI9" s="131" t="s">
        <v>59</v>
      </c>
      <c r="AJ9" s="132"/>
      <c r="AK9" s="132"/>
      <c r="AL9" s="133"/>
      <c r="AN9" s="95" t="s">
        <v>67</v>
      </c>
      <c r="AO9" s="84">
        <v>54.307000000000002</v>
      </c>
      <c r="AP9" s="84">
        <v>27.106999999999999</v>
      </c>
      <c r="AQ9" s="88">
        <v>19.701000000000001</v>
      </c>
      <c r="AR9" s="88">
        <v>21.393999999999998</v>
      </c>
      <c r="AS9" s="89">
        <v>20.434999999999999</v>
      </c>
    </row>
    <row r="10" spans="1:45" ht="15" thickBot="1">
      <c r="A10" s="62">
        <v>8</v>
      </c>
      <c r="B10" s="61">
        <v>6.6849999999999996</v>
      </c>
      <c r="C10" s="62">
        <v>4.45</v>
      </c>
      <c r="D10" s="62">
        <v>1.25</v>
      </c>
      <c r="E10" s="67">
        <v>0.74442058907927999</v>
      </c>
      <c r="F10" s="63">
        <v>0.80599597700823478</v>
      </c>
      <c r="G10" s="63">
        <v>0.7037033589524101</v>
      </c>
      <c r="H10" s="63">
        <v>10.780000000000001</v>
      </c>
      <c r="I10" s="67">
        <f t="shared" si="20"/>
        <v>1.5005336481440987</v>
      </c>
      <c r="J10" s="67">
        <f t="shared" si="21"/>
        <v>21.450062595476634</v>
      </c>
      <c r="K10" s="93">
        <f t="shared" si="22"/>
        <v>19.164897342425839</v>
      </c>
      <c r="L10" s="81">
        <f t="shared" si="0"/>
        <v>21.160354883907697</v>
      </c>
      <c r="M10" s="81">
        <f t="shared" si="1"/>
        <v>10.853543951377809</v>
      </c>
      <c r="N10" s="81">
        <f t="shared" si="2"/>
        <v>0.6822258940427417</v>
      </c>
      <c r="O10" s="91">
        <f t="shared" si="3"/>
        <v>4.6543217050241819E-5</v>
      </c>
      <c r="P10" s="90">
        <f t="shared" si="23"/>
        <v>1.3025003038141045</v>
      </c>
      <c r="Q10" s="88">
        <f t="shared" si="4"/>
        <v>3.3087231859772559</v>
      </c>
      <c r="R10" s="88">
        <f t="shared" si="24"/>
        <v>28.468486205507983</v>
      </c>
      <c r="S10" s="88">
        <f t="shared" si="5"/>
        <v>9.3573065105752775</v>
      </c>
      <c r="T10" s="83">
        <f t="shared" si="6"/>
        <v>13.197527731212649</v>
      </c>
      <c r="U10" s="86">
        <f t="shared" si="7"/>
        <v>1.741747382161269E-2</v>
      </c>
      <c r="V10" s="96">
        <f t="shared" si="8"/>
        <v>19.009508239231501</v>
      </c>
      <c r="W10" s="81">
        <f t="shared" si="9"/>
        <v>11.451110399841079</v>
      </c>
      <c r="X10" s="97">
        <f t="shared" si="10"/>
        <v>6.2255139131825423</v>
      </c>
      <c r="Y10" s="98">
        <f t="shared" si="11"/>
        <v>3.8757023483229408E-3</v>
      </c>
      <c r="Z10" s="99">
        <f t="shared" si="12"/>
        <v>21.28945988346851</v>
      </c>
      <c r="AA10" s="101">
        <f t="shared" si="13"/>
        <v>10.820584504664303</v>
      </c>
      <c r="AB10" s="102">
        <f t="shared" si="14"/>
        <v>0.37647963510484506</v>
      </c>
      <c r="AC10" s="98">
        <f t="shared" si="15"/>
        <v>1.4173691564867729E-5</v>
      </c>
      <c r="AD10" s="104">
        <f t="shared" si="16"/>
        <v>24.086402324527572</v>
      </c>
      <c r="AE10" s="88">
        <f t="shared" si="17"/>
        <v>10.172953858155543</v>
      </c>
      <c r="AF10" s="88">
        <f t="shared" si="18"/>
        <v>5.6312258056072197</v>
      </c>
      <c r="AG10" s="94">
        <f t="shared" si="19"/>
        <v>3.1710704073736684E-3</v>
      </c>
      <c r="AH10" s="72"/>
      <c r="AI10" s="134"/>
      <c r="AJ10" s="135"/>
      <c r="AK10" s="135"/>
      <c r="AL10" s="136"/>
      <c r="AN10" s="105" t="s">
        <v>68</v>
      </c>
      <c r="AO10" s="106">
        <v>18.454999999999998</v>
      </c>
      <c r="AP10" s="106">
        <v>24.914000000000001</v>
      </c>
      <c r="AQ10" s="106" t="s">
        <v>69</v>
      </c>
      <c r="AR10" s="106" t="s">
        <v>69</v>
      </c>
      <c r="AS10" s="107">
        <v>16.423999999999999</v>
      </c>
    </row>
    <row r="11" spans="1:45">
      <c r="A11" s="62">
        <v>9</v>
      </c>
      <c r="B11" s="61">
        <v>6.6849999999999996</v>
      </c>
      <c r="C11" s="62">
        <v>4.45</v>
      </c>
      <c r="D11" s="62">
        <v>1.25</v>
      </c>
      <c r="E11" s="67">
        <v>0.99256078543903992</v>
      </c>
      <c r="F11" s="63">
        <v>0.80599597700823467</v>
      </c>
      <c r="G11" s="63">
        <v>0.70370335895240999</v>
      </c>
      <c r="H11" s="63">
        <v>16.823333333333334</v>
      </c>
      <c r="I11" s="67">
        <f t="shared" si="20"/>
        <v>3.1223225405826693</v>
      </c>
      <c r="J11" s="67">
        <f t="shared" si="21"/>
        <v>11.743044919834887</v>
      </c>
      <c r="K11" s="93">
        <f t="shared" si="22"/>
        <v>10.207379661304421</v>
      </c>
      <c r="L11" s="81">
        <f t="shared" si="0"/>
        <v>10.775699870594568</v>
      </c>
      <c r="M11" s="81">
        <f t="shared" si="1"/>
        <v>17.562230292400582</v>
      </c>
      <c r="N11" s="81">
        <f t="shared" si="2"/>
        <v>4.3920960515192036</v>
      </c>
      <c r="O11" s="91">
        <f t="shared" si="3"/>
        <v>1.929050772577058E-3</v>
      </c>
      <c r="P11" s="90">
        <f t="shared" si="23"/>
        <v>2.749656330794866</v>
      </c>
      <c r="Q11" s="88">
        <f t="shared" si="4"/>
        <v>4.4116309146363406</v>
      </c>
      <c r="R11" s="88">
        <f t="shared" si="24"/>
        <v>15.141866679610969</v>
      </c>
      <c r="S11" s="88">
        <f t="shared" si="5"/>
        <v>14.815376824086803</v>
      </c>
      <c r="T11" s="83">
        <f t="shared" si="6"/>
        <v>11.935544933107971</v>
      </c>
      <c r="U11" s="86">
        <f t="shared" si="7"/>
        <v>1.4245723285023939E-2</v>
      </c>
      <c r="V11" s="96">
        <f t="shared" si="8"/>
        <v>10.157013012859951</v>
      </c>
      <c r="W11" s="81">
        <f t="shared" si="9"/>
        <v>18.089201923389552</v>
      </c>
      <c r="X11" s="97">
        <f t="shared" si="10"/>
        <v>7.5244814150359716</v>
      </c>
      <c r="Y11" s="98">
        <f t="shared" si="11"/>
        <v>5.6617820565221738E-3</v>
      </c>
      <c r="Z11" s="99">
        <f t="shared" si="12"/>
        <v>11.567030115089</v>
      </c>
      <c r="AA11" s="101">
        <f t="shared" si="13"/>
        <v>16.950849889980191</v>
      </c>
      <c r="AB11" s="102">
        <f t="shared" si="14"/>
        <v>0.75797438070253553</v>
      </c>
      <c r="AC11" s="98">
        <f t="shared" si="15"/>
        <v>5.7452516180139225E-5</v>
      </c>
      <c r="AD11" s="104">
        <f t="shared" si="16"/>
        <v>12.902819315203011</v>
      </c>
      <c r="AE11" s="88">
        <f t="shared" si="17"/>
        <v>16.049448120451153</v>
      </c>
      <c r="AF11" s="88">
        <f t="shared" si="18"/>
        <v>4.6000706135259435</v>
      </c>
      <c r="AG11" s="94">
        <f t="shared" si="19"/>
        <v>2.1160649649424948E-3</v>
      </c>
      <c r="AH11" s="72"/>
      <c r="AI11" s="134"/>
      <c r="AJ11" s="135"/>
      <c r="AK11" s="135"/>
      <c r="AL11" s="136"/>
    </row>
    <row r="12" spans="1:45" ht="15" thickBot="1">
      <c r="A12" s="62">
        <v>10</v>
      </c>
      <c r="B12" s="61">
        <v>6.6849999999999996</v>
      </c>
      <c r="C12" s="62">
        <v>4.45</v>
      </c>
      <c r="D12" s="62">
        <v>1.25</v>
      </c>
      <c r="E12" s="67">
        <v>1.2407009817988</v>
      </c>
      <c r="F12" s="63">
        <v>0.80599597700823467</v>
      </c>
      <c r="G12" s="63">
        <v>0.70370335895240987</v>
      </c>
      <c r="H12" s="63">
        <v>22.806666666666668</v>
      </c>
      <c r="I12" s="67">
        <f t="shared" si="20"/>
        <v>5.290997330757536</v>
      </c>
      <c r="J12" s="67">
        <f t="shared" si="21"/>
        <v>7.9871383089100734</v>
      </c>
      <c r="K12" s="93">
        <f t="shared" si="22"/>
        <v>6.6732262783093628</v>
      </c>
      <c r="L12" s="81">
        <f t="shared" si="0"/>
        <v>6.8374761924682605</v>
      </c>
      <c r="M12" s="81">
        <f t="shared" si="1"/>
        <v>24.649578876686725</v>
      </c>
      <c r="N12" s="81">
        <f t="shared" si="2"/>
        <v>8.0805855452501731</v>
      </c>
      <c r="O12" s="91">
        <f t="shared" si="3"/>
        <v>6.5295862754106053E-3</v>
      </c>
      <c r="P12" s="90">
        <f t="shared" si="23"/>
        <v>4.7798859552499398</v>
      </c>
      <c r="Q12" s="88">
        <f t="shared" si="4"/>
        <v>5.5145386432954266</v>
      </c>
      <c r="R12" s="88">
        <f t="shared" si="24"/>
        <v>9.786586077329849</v>
      </c>
      <c r="S12" s="88">
        <f t="shared" si="5"/>
        <v>20.603538212418464</v>
      </c>
      <c r="T12" s="83">
        <f t="shared" si="6"/>
        <v>9.6600195304656733</v>
      </c>
      <c r="U12" s="86">
        <f t="shared" si="7"/>
        <v>9.3315977328978245E-3</v>
      </c>
      <c r="V12" s="96">
        <f t="shared" si="8"/>
        <v>6.6878646862239783</v>
      </c>
      <c r="W12" s="81">
        <f t="shared" si="9"/>
        <v>24.923766783270111</v>
      </c>
      <c r="X12" s="97">
        <f t="shared" si="10"/>
        <v>9.2828125545313149</v>
      </c>
      <c r="Y12" s="98">
        <f t="shared" si="11"/>
        <v>8.6170608922564208E-3</v>
      </c>
      <c r="Z12" s="99">
        <f t="shared" si="12"/>
        <v>7.7913191812074798</v>
      </c>
      <c r="AA12" s="101">
        <f t="shared" si="13"/>
        <v>23.091488003573875</v>
      </c>
      <c r="AB12" s="102">
        <f t="shared" si="14"/>
        <v>1.2488512287658886</v>
      </c>
      <c r="AC12" s="98">
        <f t="shared" si="15"/>
        <v>1.5596293915900699E-4</v>
      </c>
      <c r="AD12" s="104">
        <f t="shared" si="16"/>
        <v>8.5004162377401187</v>
      </c>
      <c r="AE12" s="88">
        <f t="shared" si="17"/>
        <v>22.107382299129711</v>
      </c>
      <c r="AF12" s="88">
        <f t="shared" si="18"/>
        <v>3.0661401675107762</v>
      </c>
      <c r="AG12" s="94">
        <f t="shared" si="19"/>
        <v>9.4012155268230111E-4</v>
      </c>
      <c r="AH12" s="72"/>
      <c r="AI12" s="137"/>
      <c r="AJ12" s="138"/>
      <c r="AK12" s="138"/>
      <c r="AL12" s="139"/>
    </row>
    <row r="13" spans="1:45" ht="15" thickBot="1">
      <c r="A13" s="62">
        <v>11</v>
      </c>
      <c r="B13" s="61">
        <v>6.6849999999999996</v>
      </c>
      <c r="C13" s="62">
        <v>7.96</v>
      </c>
      <c r="D13" s="62">
        <v>1.25</v>
      </c>
      <c r="E13" s="67">
        <v>0.24814019635975998</v>
      </c>
      <c r="F13" s="63">
        <v>0.80599597700823467</v>
      </c>
      <c r="G13" s="63">
        <v>0.70370335895240999</v>
      </c>
      <c r="H13" s="63">
        <v>2.8166666666666664</v>
      </c>
      <c r="I13" s="67">
        <f t="shared" si="20"/>
        <v>0.13068964467962926</v>
      </c>
      <c r="J13" s="67">
        <f t="shared" si="21"/>
        <v>219.60714414516028</v>
      </c>
      <c r="K13" s="93">
        <f t="shared" si="22"/>
        <v>190.44760082598674</v>
      </c>
      <c r="L13" s="81">
        <f t="shared" si="0"/>
        <v>230.71893727953207</v>
      </c>
      <c r="M13" s="81">
        <f t="shared" si="1"/>
        <v>2.7480021301731941</v>
      </c>
      <c r="N13" s="81">
        <f t="shared" si="2"/>
        <v>2.4377941950345221</v>
      </c>
      <c r="O13" s="91">
        <f t="shared" si="3"/>
        <v>5.9428405373440141E-4</v>
      </c>
      <c r="P13" s="90">
        <f t="shared" si="23"/>
        <v>0.12847810665679157</v>
      </c>
      <c r="Q13" s="88">
        <f t="shared" si="4"/>
        <v>1.4116597347058031</v>
      </c>
      <c r="R13" s="88">
        <f t="shared" si="24"/>
        <v>227.23256081662001</v>
      </c>
      <c r="S13" s="88">
        <f t="shared" si="5"/>
        <v>2.7690028640275002</v>
      </c>
      <c r="T13" s="83">
        <f t="shared" si="6"/>
        <v>1.6922060108579735</v>
      </c>
      <c r="U13" s="86">
        <f t="shared" si="7"/>
        <v>2.8635611831838556E-4</v>
      </c>
      <c r="V13" s="96">
        <f t="shared" si="8"/>
        <v>201.59939169218345</v>
      </c>
      <c r="W13" s="81">
        <f t="shared" si="9"/>
        <v>2.9397749009781999</v>
      </c>
      <c r="X13" s="97">
        <f t="shared" si="10"/>
        <v>4.3707065436047401</v>
      </c>
      <c r="Y13" s="98">
        <f t="shared" si="11"/>
        <v>1.9103075690309296E-3</v>
      </c>
      <c r="Z13" s="99">
        <f t="shared" si="12"/>
        <v>256.07046105483812</v>
      </c>
      <c r="AA13" s="101">
        <f t="shared" si="13"/>
        <v>2.6084285476173825</v>
      </c>
      <c r="AB13" s="102">
        <f t="shared" si="14"/>
        <v>7.3930693153591927</v>
      </c>
      <c r="AC13" s="98">
        <f t="shared" si="15"/>
        <v>5.4657473901705634E-3</v>
      </c>
      <c r="AD13" s="104">
        <f t="shared" si="16"/>
        <v>238.85917273157796</v>
      </c>
      <c r="AE13" s="88">
        <f t="shared" si="17"/>
        <v>2.7007707685557185</v>
      </c>
      <c r="AF13" s="88">
        <f t="shared" si="18"/>
        <v>4.1146472702111687</v>
      </c>
      <c r="AG13" s="94">
        <f t="shared" si="19"/>
        <v>1.6930322158256227E-3</v>
      </c>
      <c r="AH13" s="72"/>
      <c r="AN13" s="124" t="s">
        <v>71</v>
      </c>
      <c r="AO13" s="125"/>
      <c r="AP13" s="125"/>
      <c r="AQ13" s="125"/>
      <c r="AR13" s="125"/>
      <c r="AS13" s="126"/>
    </row>
    <row r="14" spans="1:45">
      <c r="A14" s="62">
        <v>12</v>
      </c>
      <c r="B14" s="61">
        <v>6.6849999999999996</v>
      </c>
      <c r="C14" s="62">
        <v>7.96</v>
      </c>
      <c r="D14" s="62">
        <v>1.25</v>
      </c>
      <c r="E14" s="67">
        <v>0.49628039271951996</v>
      </c>
      <c r="F14" s="63">
        <v>0.80599597700823467</v>
      </c>
      <c r="G14" s="63">
        <v>0.70370335895240999</v>
      </c>
      <c r="H14" s="63">
        <v>10.226666666666667</v>
      </c>
      <c r="I14" s="67">
        <f t="shared" si="20"/>
        <v>0.94900788136592329</v>
      </c>
      <c r="J14" s="67">
        <f t="shared" si="21"/>
        <v>33.318018673272846</v>
      </c>
      <c r="K14" s="93">
        <f t="shared" si="22"/>
        <v>28.949038348415463</v>
      </c>
      <c r="L14" s="81">
        <f t="shared" si="0"/>
        <v>32.779428520359616</v>
      </c>
      <c r="M14" s="81">
        <f t="shared" si="1"/>
        <v>10.310340195269143</v>
      </c>
      <c r="N14" s="81">
        <f t="shared" si="2"/>
        <v>0.81818965387037057</v>
      </c>
      <c r="O14" s="91">
        <f t="shared" si="3"/>
        <v>6.6943430970051678E-5</v>
      </c>
      <c r="P14" s="90">
        <f t="shared" si="23"/>
        <v>0.85157763552198085</v>
      </c>
      <c r="Q14" s="88">
        <f t="shared" si="4"/>
        <v>2.8233194694116062</v>
      </c>
      <c r="R14" s="88">
        <f t="shared" si="24"/>
        <v>41.378077724121944</v>
      </c>
      <c r="S14" s="88">
        <f t="shared" si="5"/>
        <v>9.1767421433178562</v>
      </c>
      <c r="T14" s="83">
        <f t="shared" si="6"/>
        <v>10.266537060125264</v>
      </c>
      <c r="U14" s="86">
        <f t="shared" si="7"/>
        <v>1.0540178320692551E-2</v>
      </c>
      <c r="V14" s="96">
        <f t="shared" si="8"/>
        <v>28.787143910850403</v>
      </c>
      <c r="W14" s="81">
        <f t="shared" si="9"/>
        <v>11.002069770525027</v>
      </c>
      <c r="X14" s="97">
        <f t="shared" si="10"/>
        <v>7.582168551418131</v>
      </c>
      <c r="Y14" s="98">
        <f t="shared" si="11"/>
        <v>5.748927994211412E-3</v>
      </c>
      <c r="Z14" s="99">
        <f t="shared" si="12"/>
        <v>32.259838277594277</v>
      </c>
      <c r="AA14" s="101">
        <f t="shared" si="13"/>
        <v>10.393039819826772</v>
      </c>
      <c r="AB14" s="102">
        <f t="shared" si="14"/>
        <v>1.6268561260766474</v>
      </c>
      <c r="AC14" s="98">
        <f t="shared" si="15"/>
        <v>2.6466608549531167E-4</v>
      </c>
      <c r="AD14" s="104">
        <f t="shared" si="16"/>
        <v>36.322618084085491</v>
      </c>
      <c r="AE14" s="88">
        <f t="shared" si="17"/>
        <v>9.7945640825599671</v>
      </c>
      <c r="AF14" s="88">
        <f t="shared" si="18"/>
        <v>4.2252534299872826</v>
      </c>
      <c r="AG14" s="94">
        <f t="shared" si="19"/>
        <v>1.7852766547619299E-3</v>
      </c>
      <c r="AH14" s="72"/>
      <c r="AN14" s="95" t="s">
        <v>61</v>
      </c>
      <c r="AO14" s="85" t="s">
        <v>41</v>
      </c>
      <c r="AP14" s="85" t="s">
        <v>62</v>
      </c>
      <c r="AQ14" s="85" t="s">
        <v>50</v>
      </c>
      <c r="AR14" s="85" t="s">
        <v>46</v>
      </c>
      <c r="AS14" s="103" t="s">
        <v>57</v>
      </c>
    </row>
    <row r="15" spans="1:45" ht="15">
      <c r="A15" s="62">
        <v>13</v>
      </c>
      <c r="B15" s="61">
        <v>6.6849999999999996</v>
      </c>
      <c r="C15" s="62">
        <v>7.96</v>
      </c>
      <c r="D15" s="62">
        <v>1.25</v>
      </c>
      <c r="E15" s="67">
        <v>0.74442058907927999</v>
      </c>
      <c r="F15" s="63">
        <v>0.80599597700823478</v>
      </c>
      <c r="G15" s="63">
        <v>0.7037033589524101</v>
      </c>
      <c r="H15" s="63">
        <v>20.096666666666664</v>
      </c>
      <c r="I15" s="67">
        <f t="shared" si="20"/>
        <v>2.7973770453496498</v>
      </c>
      <c r="J15" s="67">
        <f t="shared" si="21"/>
        <v>12.941677378234544</v>
      </c>
      <c r="K15" s="93">
        <f t="shared" si="22"/>
        <v>11.188470245993953</v>
      </c>
      <c r="L15" s="81">
        <f t="shared" si="0"/>
        <v>11.891799603564404</v>
      </c>
      <c r="M15" s="81">
        <f t="shared" si="1"/>
        <v>20.965031665972457</v>
      </c>
      <c r="N15" s="81">
        <f t="shared" si="2"/>
        <v>4.3209404510157245</v>
      </c>
      <c r="O15" s="91">
        <f t="shared" si="3"/>
        <v>1.8670526381223977E-3</v>
      </c>
      <c r="P15" s="90">
        <f t="shared" si="23"/>
        <v>2.4781702094857367</v>
      </c>
      <c r="Q15" s="88">
        <f t="shared" si="4"/>
        <v>4.2349792041174092</v>
      </c>
      <c r="R15" s="88">
        <f t="shared" si="24"/>
        <v>16.490366915131389</v>
      </c>
      <c r="S15" s="88">
        <f t="shared" si="5"/>
        <v>17.803449387021548</v>
      </c>
      <c r="T15" s="83">
        <f t="shared" si="6"/>
        <v>11.410933552720765</v>
      </c>
      <c r="U15" s="86">
        <f t="shared" si="7"/>
        <v>1.3020940454460856E-2</v>
      </c>
      <c r="V15" s="96">
        <f t="shared" si="8"/>
        <v>11.122115310845011</v>
      </c>
      <c r="W15" s="81">
        <f t="shared" si="9"/>
        <v>21.678319713827268</v>
      </c>
      <c r="X15" s="97">
        <f t="shared" si="10"/>
        <v>7.8702258110496119</v>
      </c>
      <c r="Y15" s="98">
        <f t="shared" si="11"/>
        <v>6.1940454316911529E-3</v>
      </c>
      <c r="Z15" s="99">
        <f t="shared" si="12"/>
        <v>12.619115497919703</v>
      </c>
      <c r="AA15" s="101">
        <f t="shared" si="13"/>
        <v>20.35189512711873</v>
      </c>
      <c r="AB15" s="102">
        <f t="shared" si="14"/>
        <v>1.2700039498361246</v>
      </c>
      <c r="AC15" s="98">
        <f t="shared" si="15"/>
        <v>1.6129100325993576E-4</v>
      </c>
      <c r="AD15" s="104">
        <f t="shared" si="16"/>
        <v>14.126283438696316</v>
      </c>
      <c r="AE15" s="88">
        <f t="shared" si="17"/>
        <v>19.235583093661631</v>
      </c>
      <c r="AF15" s="88">
        <f t="shared" si="18"/>
        <v>4.2847084408941747</v>
      </c>
      <c r="AG15" s="94">
        <f t="shared" si="19"/>
        <v>1.8358726423469791E-3</v>
      </c>
      <c r="AH15" s="72"/>
      <c r="AI15" s="7"/>
      <c r="AJ15" s="65"/>
      <c r="AK15" s="65"/>
      <c r="AL15" s="65"/>
      <c r="AM15" s="65"/>
      <c r="AN15" s="95" t="s">
        <v>63</v>
      </c>
      <c r="AO15" s="84">
        <v>36.101999999999997</v>
      </c>
      <c r="AP15" s="88">
        <v>18.559999999999999</v>
      </c>
      <c r="AQ15" s="84">
        <v>21.312999999999999</v>
      </c>
      <c r="AR15" s="84">
        <v>17.143000000000001</v>
      </c>
      <c r="AS15" s="89">
        <v>13.058</v>
      </c>
    </row>
    <row r="16" spans="1:45">
      <c r="A16" s="62">
        <v>14</v>
      </c>
      <c r="B16" s="61">
        <v>6.6849999999999996</v>
      </c>
      <c r="C16" s="62">
        <v>7.96</v>
      </c>
      <c r="D16" s="62">
        <v>1.25</v>
      </c>
      <c r="E16" s="67">
        <v>0.99256078543903992</v>
      </c>
      <c r="F16" s="63">
        <v>0.80599597700823467</v>
      </c>
      <c r="G16" s="63">
        <v>0.70370335895240999</v>
      </c>
      <c r="H16" s="63">
        <v>30.393333333333334</v>
      </c>
      <c r="I16" s="67">
        <f t="shared" si="20"/>
        <v>5.640843456515312</v>
      </c>
      <c r="J16" s="67">
        <f t="shared" si="21"/>
        <v>7.5443303635172816</v>
      </c>
      <c r="K16" s="93">
        <f t="shared" si="22"/>
        <v>6.349504516913612</v>
      </c>
      <c r="L16" s="81">
        <f t="shared" si="0"/>
        <v>6.4858212435791138</v>
      </c>
      <c r="M16" s="81">
        <f t="shared" si="1"/>
        <v>32.779792083299718</v>
      </c>
      <c r="N16" s="81">
        <f t="shared" si="2"/>
        <v>7.8519151676893513</v>
      </c>
      <c r="O16" s="91">
        <f t="shared" si="3"/>
        <v>6.1652571800590089E-3</v>
      </c>
      <c r="P16" s="90">
        <f t="shared" si="23"/>
        <v>5.0608952199487556</v>
      </c>
      <c r="Q16" s="88">
        <f t="shared" si="4"/>
        <v>5.6466389388232123</v>
      </c>
      <c r="R16" s="88">
        <f t="shared" si="24"/>
        <v>9.3724709062758063</v>
      </c>
      <c r="S16" s="88">
        <f t="shared" si="5"/>
        <v>27.268524037360578</v>
      </c>
      <c r="T16" s="83">
        <f t="shared" si="6"/>
        <v>10.281232603551512</v>
      </c>
      <c r="U16" s="86">
        <f t="shared" si="7"/>
        <v>1.0570374384833062E-2</v>
      </c>
      <c r="V16" s="96">
        <f t="shared" si="8"/>
        <v>6.3705333384029732</v>
      </c>
      <c r="W16" s="81">
        <f t="shared" si="9"/>
        <v>33.075071036743672</v>
      </c>
      <c r="X16" s="97">
        <f t="shared" si="10"/>
        <v>8.8234405683604002</v>
      </c>
      <c r="Y16" s="98">
        <f t="shared" si="11"/>
        <v>7.7853103463388111E-3</v>
      </c>
      <c r="Z16" s="99">
        <f t="shared" si="12"/>
        <v>7.4456979371072052</v>
      </c>
      <c r="AA16" s="101">
        <f t="shared" si="13"/>
        <v>30.593979778461001</v>
      </c>
      <c r="AB16" s="102">
        <f t="shared" si="14"/>
        <v>0.66016597431783408</v>
      </c>
      <c r="AC16" s="98">
        <f t="shared" si="15"/>
        <v>4.3581911364701522E-5</v>
      </c>
      <c r="AD16" s="104">
        <f t="shared" si="16"/>
        <v>8.0976516071667746</v>
      </c>
      <c r="AE16" s="88">
        <f t="shared" si="17"/>
        <v>29.33655668560338</v>
      </c>
      <c r="AF16" s="88">
        <f t="shared" si="18"/>
        <v>3.4770014731189547</v>
      </c>
      <c r="AG16" s="94">
        <f t="shared" si="19"/>
        <v>1.2089539244071381E-3</v>
      </c>
      <c r="AH16" s="72"/>
      <c r="AJ16" s="63"/>
      <c r="AK16" s="63"/>
      <c r="AL16" s="63"/>
      <c r="AM16" s="73"/>
      <c r="AN16" s="109" t="s">
        <v>50</v>
      </c>
      <c r="AO16" s="88">
        <v>19.239999999999998</v>
      </c>
      <c r="AP16" s="88">
        <v>19.04</v>
      </c>
      <c r="AQ16" s="84">
        <v>13.776999999999999</v>
      </c>
      <c r="AR16" s="84">
        <v>14.362</v>
      </c>
      <c r="AS16" s="89">
        <v>16.465</v>
      </c>
    </row>
    <row r="17" spans="1:45">
      <c r="A17" s="62">
        <v>15</v>
      </c>
      <c r="B17" s="61">
        <v>6.6849999999999996</v>
      </c>
      <c r="C17" s="62">
        <v>7.96</v>
      </c>
      <c r="D17" s="62">
        <v>1.25</v>
      </c>
      <c r="E17" s="67">
        <v>1.2407009817988</v>
      </c>
      <c r="F17" s="63">
        <v>0.80599597700823467</v>
      </c>
      <c r="G17" s="63">
        <v>0.70370335895240987</v>
      </c>
      <c r="H17" s="63">
        <v>40.103333333333339</v>
      </c>
      <c r="I17" s="67">
        <f t="shared" si="20"/>
        <v>9.3037107404770403</v>
      </c>
      <c r="J17" s="67">
        <f t="shared" si="21"/>
        <v>5.4165958529723186</v>
      </c>
      <c r="K17" s="93">
        <f t="shared" si="22"/>
        <v>4.3708194851828992</v>
      </c>
      <c r="L17" s="81">
        <f t="shared" si="0"/>
        <v>4.3919875161719162</v>
      </c>
      <c r="M17" s="81">
        <f t="shared" si="1"/>
        <v>44.536198094686128</v>
      </c>
      <c r="N17" s="81">
        <f t="shared" si="2"/>
        <v>11.053606752604409</v>
      </c>
      <c r="O17" s="91">
        <f t="shared" si="3"/>
        <v>1.221822222412218E-2</v>
      </c>
      <c r="P17" s="90">
        <f t="shared" si="23"/>
        <v>8.5414604988235965</v>
      </c>
      <c r="Q17" s="88">
        <f t="shared" si="4"/>
        <v>7.0582986735290154</v>
      </c>
      <c r="R17" s="88">
        <f t="shared" si="24"/>
        <v>6.4265006842011081</v>
      </c>
      <c r="S17" s="88">
        <f t="shared" si="5"/>
        <v>36.817679213472516</v>
      </c>
      <c r="T17" s="83">
        <f t="shared" si="6"/>
        <v>8.1929701268244255</v>
      </c>
      <c r="U17" s="86">
        <f t="shared" si="7"/>
        <v>6.7124759499037441E-3</v>
      </c>
      <c r="V17" s="96">
        <f t="shared" si="8"/>
        <v>4.4312353596442424</v>
      </c>
      <c r="W17" s="81">
        <f t="shared" si="9"/>
        <v>44.338528905204427</v>
      </c>
      <c r="X17" s="97">
        <f t="shared" si="10"/>
        <v>10.560707102994982</v>
      </c>
      <c r="Y17" s="98">
        <f t="shared" si="11"/>
        <v>1.1152853451524865E-2</v>
      </c>
      <c r="Z17" s="99">
        <f t="shared" si="12"/>
        <v>5.3260988461149958</v>
      </c>
      <c r="AA17" s="101">
        <f t="shared" si="13"/>
        <v>40.442600876885855</v>
      </c>
      <c r="AB17" s="102">
        <f t="shared" si="14"/>
        <v>0.84598340176007714</v>
      </c>
      <c r="AC17" s="98">
        <f t="shared" si="15"/>
        <v>7.1568791605355203E-5</v>
      </c>
      <c r="AD17" s="104">
        <f t="shared" si="16"/>
        <v>5.6383342345282372</v>
      </c>
      <c r="AE17" s="88">
        <f t="shared" si="17"/>
        <v>39.306853502221031</v>
      </c>
      <c r="AF17" s="88">
        <f t="shared" si="18"/>
        <v>1.9860688997896454</v>
      </c>
      <c r="AG17" s="94">
        <f t="shared" si="19"/>
        <v>3.9444696747116526E-4</v>
      </c>
      <c r="AH17" s="72"/>
      <c r="AJ17" s="63"/>
      <c r="AK17" s="63"/>
      <c r="AL17" s="63"/>
      <c r="AM17" s="73"/>
      <c r="AN17" s="109" t="s">
        <v>64</v>
      </c>
      <c r="AO17" s="84">
        <v>21.373999999999999</v>
      </c>
      <c r="AP17" s="88">
        <v>22.617999999999999</v>
      </c>
      <c r="AQ17" s="84">
        <v>27.009</v>
      </c>
      <c r="AR17" s="84">
        <v>19.957999999999998</v>
      </c>
      <c r="AS17" s="89">
        <v>21.338999999999999</v>
      </c>
    </row>
    <row r="18" spans="1:45">
      <c r="A18" s="62">
        <v>16</v>
      </c>
      <c r="B18" s="61">
        <v>2.89</v>
      </c>
      <c r="C18" s="62">
        <v>2.68</v>
      </c>
      <c r="D18" s="62">
        <v>1.2370000000000001</v>
      </c>
      <c r="E18" s="67">
        <v>0.24814019635975998</v>
      </c>
      <c r="F18" s="63">
        <v>0.80599597700823467</v>
      </c>
      <c r="G18" s="63">
        <v>0.70370335895240999</v>
      </c>
      <c r="H18" s="63">
        <v>1.35</v>
      </c>
      <c r="I18" s="67">
        <f t="shared" si="20"/>
        <v>0.14338467851591047</v>
      </c>
      <c r="J18" s="67">
        <f t="shared" si="21"/>
        <v>207.74661684395102</v>
      </c>
      <c r="K18" s="93">
        <f t="shared" si="22"/>
        <v>173.99366250723506</v>
      </c>
      <c r="L18" s="81">
        <f t="shared" si="0"/>
        <v>210.39484335174822</v>
      </c>
      <c r="M18" s="81">
        <f t="shared" si="1"/>
        <v>1.3414769131255153</v>
      </c>
      <c r="N18" s="81">
        <f t="shared" si="2"/>
        <v>0.63133976848035367</v>
      </c>
      <c r="O18" s="91">
        <f t="shared" si="3"/>
        <v>3.9858990326482661E-5</v>
      </c>
      <c r="P18" s="90">
        <f t="shared" si="23"/>
        <v>0.14441064867438272</v>
      </c>
      <c r="Q18" s="88">
        <f t="shared" si="4"/>
        <v>1.474122491194265</v>
      </c>
      <c r="R18" s="88">
        <f t="shared" si="24"/>
        <v>204.80521751059948</v>
      </c>
      <c r="S18" s="88">
        <f t="shared" si="5"/>
        <v>1.3596597469706919</v>
      </c>
      <c r="T18" s="83">
        <f t="shared" si="6"/>
        <v>0.71553681264383917</v>
      </c>
      <c r="U18" s="86">
        <f t="shared" si="7"/>
        <v>5.119929302485046E-5</v>
      </c>
      <c r="V18" s="96">
        <f t="shared" si="8"/>
        <v>183.23533270028025</v>
      </c>
      <c r="W18" s="81">
        <f t="shared" si="9"/>
        <v>1.4374612229901587</v>
      </c>
      <c r="X18" s="97">
        <f t="shared" si="10"/>
        <v>6.4786091103821164</v>
      </c>
      <c r="Y18" s="98">
        <f t="shared" si="11"/>
        <v>4.1972376005126157E-3</v>
      </c>
      <c r="Z18" s="99">
        <f t="shared" si="12"/>
        <v>230.42907449018392</v>
      </c>
      <c r="AA18" s="101">
        <f t="shared" si="13"/>
        <v>1.2818349560325999</v>
      </c>
      <c r="AB18" s="102">
        <f t="shared" si="14"/>
        <v>5.0492625161037177</v>
      </c>
      <c r="AC18" s="98">
        <f t="shared" si="15"/>
        <v>2.5495051956530043E-3</v>
      </c>
      <c r="AD18" s="104">
        <f t="shared" si="16"/>
        <v>218.20776847640693</v>
      </c>
      <c r="AE18" s="88">
        <f t="shared" si="17"/>
        <v>1.3172422270805828</v>
      </c>
      <c r="AF18" s="88">
        <f t="shared" si="18"/>
        <v>2.4265016977346137</v>
      </c>
      <c r="AG18" s="94">
        <f t="shared" si="19"/>
        <v>5.8879104891089613E-4</v>
      </c>
      <c r="AH18" s="72"/>
      <c r="AJ18" s="63"/>
      <c r="AK18" s="63"/>
      <c r="AL18" s="63"/>
      <c r="AM18" s="73"/>
      <c r="AN18" s="109" t="s">
        <v>65</v>
      </c>
      <c r="AO18" s="84">
        <v>10.406000000000001</v>
      </c>
      <c r="AP18" s="88">
        <v>6.1</v>
      </c>
      <c r="AQ18" s="84">
        <v>25.512</v>
      </c>
      <c r="AR18" s="88">
        <v>8.98</v>
      </c>
      <c r="AS18" s="89">
        <v>3.165</v>
      </c>
    </row>
    <row r="19" spans="1:45">
      <c r="A19" s="62">
        <v>17</v>
      </c>
      <c r="B19" s="61">
        <v>2.89</v>
      </c>
      <c r="C19" s="62">
        <v>2.68</v>
      </c>
      <c r="D19" s="62">
        <v>1.2370000000000001</v>
      </c>
      <c r="E19" s="67">
        <v>0.49628039271951996</v>
      </c>
      <c r="F19" s="63">
        <v>0.80599597700823467</v>
      </c>
      <c r="G19" s="63">
        <v>0.70370335895240999</v>
      </c>
      <c r="H19" s="63">
        <v>5.0200000000000005</v>
      </c>
      <c r="I19" s="67">
        <f t="shared" si="20"/>
        <v>1.0663571646664747</v>
      </c>
      <c r="J19" s="67">
        <f t="shared" si="21"/>
        <v>30.04858726036894</v>
      </c>
      <c r="K19" s="93">
        <f t="shared" si="22"/>
        <v>26.034869158244486</v>
      </c>
      <c r="L19" s="81">
        <f t="shared" si="0"/>
        <v>29.300630727865695</v>
      </c>
      <c r="M19" s="81">
        <f t="shared" si="1"/>
        <v>5.083668954230089</v>
      </c>
      <c r="N19" s="81">
        <f t="shared" si="2"/>
        <v>1.2683058611571425</v>
      </c>
      <c r="O19" s="91">
        <f t="shared" si="3"/>
        <v>1.6085997574455608E-4</v>
      </c>
      <c r="P19" s="90">
        <f t="shared" si="23"/>
        <v>0.95698026346388232</v>
      </c>
      <c r="Q19" s="88">
        <f t="shared" si="4"/>
        <v>2.9482449823885299</v>
      </c>
      <c r="R19" s="88">
        <f t="shared" si="24"/>
        <v>37.30984791194571</v>
      </c>
      <c r="S19" s="88">
        <f t="shared" si="5"/>
        <v>4.5050955550068963</v>
      </c>
      <c r="T19" s="83">
        <f t="shared" si="6"/>
        <v>10.257060657233149</v>
      </c>
      <c r="U19" s="86">
        <f t="shared" si="7"/>
        <v>1.0520729332616012E-2</v>
      </c>
      <c r="V19" s="96">
        <f t="shared" si="8"/>
        <v>25.863315088069626</v>
      </c>
      <c r="W19" s="81">
        <f t="shared" si="9"/>
        <v>5.4109516210269435</v>
      </c>
      <c r="X19" s="97">
        <f t="shared" si="10"/>
        <v>7.787880896951056</v>
      </c>
      <c r="Y19" s="98">
        <f t="shared" si="11"/>
        <v>6.065108886509519E-3</v>
      </c>
      <c r="Z19" s="99">
        <f t="shared" si="12"/>
        <v>28.952299802022615</v>
      </c>
      <c r="AA19" s="101">
        <f t="shared" si="13"/>
        <v>5.1141588413407293</v>
      </c>
      <c r="AB19" s="102">
        <f t="shared" si="14"/>
        <v>1.8756741302934028</v>
      </c>
      <c r="AC19" s="98">
        <f t="shared" si="15"/>
        <v>3.5181534430519135E-4</v>
      </c>
      <c r="AD19" s="104">
        <f t="shared" si="16"/>
        <v>32.676636791887859</v>
      </c>
      <c r="AE19" s="88">
        <f t="shared" si="17"/>
        <v>4.8139000726138006</v>
      </c>
      <c r="AF19" s="88">
        <f t="shared" si="18"/>
        <v>4.1055762427529849</v>
      </c>
      <c r="AG19" s="94">
        <f t="shared" si="19"/>
        <v>1.6855756285057714E-3</v>
      </c>
      <c r="AH19" s="72"/>
      <c r="AJ19" s="63"/>
      <c r="AK19" s="63"/>
      <c r="AL19" s="63"/>
      <c r="AM19" s="73"/>
      <c r="AN19" s="109" t="s">
        <v>66</v>
      </c>
      <c r="AO19" s="84">
        <v>11.173</v>
      </c>
      <c r="AP19" s="88">
        <v>4.2679999999999998</v>
      </c>
      <c r="AQ19" s="84">
        <v>27.401</v>
      </c>
      <c r="AR19" s="84">
        <v>11.693</v>
      </c>
      <c r="AS19" s="89">
        <v>4.8630000000000004</v>
      </c>
    </row>
    <row r="20" spans="1:45">
      <c r="A20" s="62">
        <v>18</v>
      </c>
      <c r="B20" s="61">
        <v>2.89</v>
      </c>
      <c r="C20" s="62">
        <v>2.68</v>
      </c>
      <c r="D20" s="62">
        <v>1.2370000000000001</v>
      </c>
      <c r="E20" s="67">
        <v>0.74442058907927999</v>
      </c>
      <c r="F20" s="63">
        <v>0.80599597700823478</v>
      </c>
      <c r="G20" s="63">
        <v>0.7037033589524101</v>
      </c>
      <c r="H20" s="63">
        <v>9.94</v>
      </c>
      <c r="I20" s="67">
        <f t="shared" si="20"/>
        <v>3.1672082321069999</v>
      </c>
      <c r="J20" s="67">
        <f t="shared" si="21"/>
        <v>11.496085442173186</v>
      </c>
      <c r="K20" s="93">
        <f t="shared" si="22"/>
        <v>10.087209406365194</v>
      </c>
      <c r="L20" s="81">
        <f t="shared" si="0"/>
        <v>10.639531953803846</v>
      </c>
      <c r="M20" s="81">
        <f t="shared" si="1"/>
        <v>10.3323739131485</v>
      </c>
      <c r="N20" s="81">
        <f t="shared" si="2"/>
        <v>3.9474236735261572</v>
      </c>
      <c r="O20" s="91">
        <f t="shared" si="3"/>
        <v>1.558215365831474E-3</v>
      </c>
      <c r="P20" s="90">
        <f t="shared" si="23"/>
        <v>2.7666419065585779</v>
      </c>
      <c r="Q20" s="88">
        <f t="shared" si="4"/>
        <v>4.4223674735827956</v>
      </c>
      <c r="R20" s="88">
        <f t="shared" si="24"/>
        <v>15.065977556682407</v>
      </c>
      <c r="S20" s="88">
        <f t="shared" si="5"/>
        <v>8.6828583837373685</v>
      </c>
      <c r="T20" s="83">
        <f t="shared" si="6"/>
        <v>12.647299962400716</v>
      </c>
      <c r="U20" s="86">
        <f t="shared" si="7"/>
        <v>1.5995419633894115E-2</v>
      </c>
      <c r="V20" s="96">
        <f t="shared" si="8"/>
        <v>10.038869985350194</v>
      </c>
      <c r="W20" s="81">
        <f t="shared" si="9"/>
        <v>10.636995145365209</v>
      </c>
      <c r="X20" s="97">
        <f t="shared" si="10"/>
        <v>7.0120235952234307</v>
      </c>
      <c r="Y20" s="98">
        <f t="shared" si="11"/>
        <v>4.9168474899970128E-3</v>
      </c>
      <c r="Z20" s="99">
        <f t="shared" si="12"/>
        <v>11.438328057075008</v>
      </c>
      <c r="AA20" s="101">
        <f t="shared" si="13"/>
        <v>9.9650642180655726</v>
      </c>
      <c r="AB20" s="102">
        <f t="shared" si="14"/>
        <v>0.25215511132367335</v>
      </c>
      <c r="AC20" s="98">
        <f t="shared" si="15"/>
        <v>6.3582200166654089E-6</v>
      </c>
      <c r="AD20" s="104">
        <f t="shared" si="16"/>
        <v>12.75299536353473</v>
      </c>
      <c r="AE20" s="88">
        <f t="shared" si="17"/>
        <v>9.4374632824831046</v>
      </c>
      <c r="AF20" s="88">
        <f t="shared" si="18"/>
        <v>5.0557013834697679</v>
      </c>
      <c r="AG20" s="94">
        <f t="shared" si="19"/>
        <v>2.5560116478818124E-3</v>
      </c>
      <c r="AH20" s="72"/>
      <c r="AJ20" s="63"/>
      <c r="AK20" s="63"/>
      <c r="AL20" s="63"/>
      <c r="AM20" s="73"/>
      <c r="AN20" s="109" t="s">
        <v>67</v>
      </c>
      <c r="AO20" s="84">
        <v>68.173000000000002</v>
      </c>
      <c r="AP20" s="84">
        <v>32.323</v>
      </c>
      <c r="AQ20" s="84">
        <v>25.876000000000001</v>
      </c>
      <c r="AR20" s="84">
        <v>26.451000000000001</v>
      </c>
      <c r="AS20" s="89">
        <v>26.529</v>
      </c>
    </row>
    <row r="21" spans="1:45" ht="15" thickBot="1">
      <c r="A21" s="62">
        <v>19</v>
      </c>
      <c r="B21" s="61">
        <v>2.89</v>
      </c>
      <c r="C21" s="62">
        <v>2.68</v>
      </c>
      <c r="D21" s="62">
        <v>1.2370000000000001</v>
      </c>
      <c r="E21" s="67">
        <v>0.99256078543903992</v>
      </c>
      <c r="F21" s="63">
        <v>0.80599597700823467</v>
      </c>
      <c r="G21" s="63">
        <v>0.70370335895240999</v>
      </c>
      <c r="H21" s="63">
        <v>15.040000000000001</v>
      </c>
      <c r="I21" s="67">
        <f t="shared" si="20"/>
        <v>6.3896461181608686</v>
      </c>
      <c r="J21" s="67">
        <f t="shared" si="21"/>
        <v>6.695234855953287</v>
      </c>
      <c r="K21" s="93">
        <f t="shared" si="22"/>
        <v>5.77075886079691</v>
      </c>
      <c r="L21" s="81">
        <f t="shared" si="0"/>
        <v>5.8625633598399203</v>
      </c>
      <c r="M21" s="81">
        <f t="shared" si="1"/>
        <v>16.072630826239976</v>
      </c>
      <c r="N21" s="81">
        <f t="shared" si="2"/>
        <v>6.8658964510636649</v>
      </c>
      <c r="O21" s="91">
        <f t="shared" si="3"/>
        <v>4.7140534076728626E-3</v>
      </c>
      <c r="P21" s="90">
        <f t="shared" si="23"/>
        <v>5.6138672856151608</v>
      </c>
      <c r="Q21" s="88">
        <f t="shared" si="4"/>
        <v>5.8964899647770599</v>
      </c>
      <c r="R21" s="88">
        <f t="shared" si="24"/>
        <v>8.6735152190725966</v>
      </c>
      <c r="S21" s="88">
        <f t="shared" si="5"/>
        <v>13.213965595946696</v>
      </c>
      <c r="T21" s="83">
        <f t="shared" si="6"/>
        <v>12.141186197162929</v>
      </c>
      <c r="U21" s="86">
        <f t="shared" si="7"/>
        <v>1.4740840227417961E-2</v>
      </c>
      <c r="V21" s="96">
        <f t="shared" si="8"/>
        <v>5.8033028208623119</v>
      </c>
      <c r="W21" s="81">
        <f t="shared" si="9"/>
        <v>16.154485382394601</v>
      </c>
      <c r="X21" s="97">
        <f t="shared" si="10"/>
        <v>7.4101421701768588</v>
      </c>
      <c r="Y21" s="98">
        <f t="shared" si="11"/>
        <v>5.4910206982233404E-3</v>
      </c>
      <c r="Z21" s="99">
        <f t="shared" si="12"/>
        <v>6.8273312111211029</v>
      </c>
      <c r="AA21" s="101">
        <f t="shared" si="13"/>
        <v>14.893791099381131</v>
      </c>
      <c r="AB21" s="102">
        <f t="shared" si="14"/>
        <v>0.97213364773184718</v>
      </c>
      <c r="AC21" s="98">
        <f t="shared" si="15"/>
        <v>9.4504382905242712E-5</v>
      </c>
      <c r="AD21" s="104">
        <f t="shared" si="16"/>
        <v>7.3778552086071487</v>
      </c>
      <c r="AE21" s="88">
        <f t="shared" si="17"/>
        <v>14.327343729062212</v>
      </c>
      <c r="AF21" s="88">
        <f t="shared" si="18"/>
        <v>4.7384060567672108</v>
      </c>
      <c r="AG21" s="94">
        <f t="shared" si="19"/>
        <v>2.2452491958808189E-3</v>
      </c>
      <c r="AH21" s="72"/>
      <c r="AJ21" s="63"/>
      <c r="AK21" s="63"/>
      <c r="AL21" s="63"/>
      <c r="AM21" s="63"/>
      <c r="AN21" s="110" t="s">
        <v>68</v>
      </c>
      <c r="AO21" s="106">
        <v>21.001000000000001</v>
      </c>
      <c r="AP21" s="106">
        <v>31.771000000000001</v>
      </c>
      <c r="AQ21" s="106" t="s">
        <v>69</v>
      </c>
      <c r="AR21" s="106" t="s">
        <v>69</v>
      </c>
      <c r="AS21" s="111">
        <v>19.829999999999998</v>
      </c>
    </row>
    <row r="22" spans="1:45">
      <c r="A22" s="62">
        <v>20</v>
      </c>
      <c r="B22" s="61">
        <v>2.89</v>
      </c>
      <c r="C22" s="62">
        <v>2.68</v>
      </c>
      <c r="D22" s="62">
        <v>1.2370000000000001</v>
      </c>
      <c r="E22" s="67">
        <v>1.2407009817988</v>
      </c>
      <c r="F22" s="63">
        <v>0.80599597700823467</v>
      </c>
      <c r="G22" s="63">
        <v>0.70370335895240987</v>
      </c>
      <c r="H22" s="63">
        <v>20.13</v>
      </c>
      <c r="I22" s="67">
        <f t="shared" si="20"/>
        <v>10.690124364908435</v>
      </c>
      <c r="J22" s="67">
        <f t="shared" si="21"/>
        <v>4.6717968722195558</v>
      </c>
      <c r="K22" s="93">
        <f t="shared" si="22"/>
        <v>3.9600858283052283</v>
      </c>
      <c r="L22" s="81">
        <f t="shared" si="0"/>
        <v>3.9737960989862096</v>
      </c>
      <c r="M22" s="81">
        <f t="shared" si="1"/>
        <v>21.826442774985221</v>
      </c>
      <c r="N22" s="81">
        <f t="shared" si="2"/>
        <v>8.4274355438908195</v>
      </c>
      <c r="O22" s="91">
        <f t="shared" si="3"/>
        <v>7.1021669846434354E-3</v>
      </c>
      <c r="P22" s="90">
        <f t="shared" si="23"/>
        <v>9.424392738604622</v>
      </c>
      <c r="Q22" s="88">
        <f t="shared" si="4"/>
        <v>7.3706124559713251</v>
      </c>
      <c r="R22" s="88">
        <f t="shared" si="24"/>
        <v>6.0109444562729992</v>
      </c>
      <c r="S22" s="88">
        <f t="shared" si="5"/>
        <v>17.74656864150861</v>
      </c>
      <c r="T22" s="83">
        <f t="shared" si="6"/>
        <v>11.840195521566763</v>
      </c>
      <c r="U22" s="86">
        <f t="shared" si="7"/>
        <v>1.4019022998892962E-2</v>
      </c>
      <c r="V22" s="96">
        <f t="shared" si="8"/>
        <v>4.0285032747489558</v>
      </c>
      <c r="W22" s="81">
        <f t="shared" si="9"/>
        <v>21.677734362387088</v>
      </c>
      <c r="X22" s="97">
        <f t="shared" si="10"/>
        <v>7.6886952925339775</v>
      </c>
      <c r="Y22" s="98">
        <f t="shared" si="11"/>
        <v>5.9116035301434141E-3</v>
      </c>
      <c r="Z22" s="99">
        <f t="shared" si="12"/>
        <v>4.8829644299642245</v>
      </c>
      <c r="AA22" s="101">
        <f t="shared" si="13"/>
        <v>19.689920849312148</v>
      </c>
      <c r="AB22" s="102">
        <f t="shared" si="14"/>
        <v>2.1861855473812746</v>
      </c>
      <c r="AC22" s="98">
        <f t="shared" si="15"/>
        <v>4.7794072475787632E-4</v>
      </c>
      <c r="AD22" s="104">
        <f t="shared" si="16"/>
        <v>5.1284725021782265</v>
      </c>
      <c r="AE22" s="88">
        <f t="shared" si="17"/>
        <v>19.212847475402445</v>
      </c>
      <c r="AF22" s="88">
        <f t="shared" si="18"/>
        <v>4.5561476631771214</v>
      </c>
      <c r="AG22" s="94">
        <f t="shared" si="19"/>
        <v>2.0758481528674344E-3</v>
      </c>
      <c r="AH22" s="72"/>
      <c r="AJ22" s="66"/>
      <c r="AK22" s="66"/>
      <c r="AL22" s="66"/>
      <c r="AM22" s="66"/>
      <c r="AN22" s="66"/>
    </row>
    <row r="23" spans="1:45">
      <c r="A23" s="62">
        <v>21</v>
      </c>
      <c r="B23" s="61">
        <v>2.89</v>
      </c>
      <c r="C23" s="62">
        <v>4.45</v>
      </c>
      <c r="D23" s="62">
        <v>1.2370000000000001</v>
      </c>
      <c r="E23" s="67">
        <v>0.24814019635975998</v>
      </c>
      <c r="F23" s="63">
        <v>0.80599597700823467</v>
      </c>
      <c r="G23" s="63">
        <v>0.70370335895240999</v>
      </c>
      <c r="H23" s="63">
        <v>3.0933333333333328</v>
      </c>
      <c r="I23" s="67">
        <f t="shared" si="20"/>
        <v>0.32854563373522194</v>
      </c>
      <c r="J23" s="67">
        <f t="shared" si="21"/>
        <v>88.103355343333902</v>
      </c>
      <c r="K23" s="93">
        <f t="shared" si="22"/>
        <v>78.149660521908814</v>
      </c>
      <c r="L23" s="81">
        <f t="shared" si="0"/>
        <v>92.478983992124952</v>
      </c>
      <c r="M23" s="81">
        <f t="shared" si="1"/>
        <v>3.0192663087240175</v>
      </c>
      <c r="N23" s="81">
        <f t="shared" si="2"/>
        <v>2.3944081231459711</v>
      </c>
      <c r="O23" s="91">
        <f t="shared" si="3"/>
        <v>5.7331902601874118E-4</v>
      </c>
      <c r="P23" s="90">
        <f t="shared" si="23"/>
        <v>0.29918528029707753</v>
      </c>
      <c r="Q23" s="88">
        <f t="shared" si="4"/>
        <v>1.9249304264429277</v>
      </c>
      <c r="R23" s="88">
        <f t="shared" si="24"/>
        <v>106.24375284351832</v>
      </c>
      <c r="S23" s="88">
        <f t="shared" si="5"/>
        <v>2.8168987968699635</v>
      </c>
      <c r="T23" s="83">
        <f t="shared" si="6"/>
        <v>8.9364613080830626</v>
      </c>
      <c r="U23" s="86">
        <f t="shared" si="7"/>
        <v>7.9860340710865649E-3</v>
      </c>
      <c r="V23" s="96">
        <f t="shared" si="8"/>
        <v>79.423776219158498</v>
      </c>
      <c r="W23" s="81">
        <f t="shared" si="9"/>
        <v>3.2579744927426311</v>
      </c>
      <c r="X23" s="97">
        <f t="shared" si="10"/>
        <v>5.322451274007487</v>
      </c>
      <c r="Y23" s="98">
        <f t="shared" si="11"/>
        <v>2.8328487564183921E-3</v>
      </c>
      <c r="Z23" s="99">
        <f t="shared" si="12"/>
        <v>92.81880940531974</v>
      </c>
      <c r="AA23" s="101">
        <f t="shared" si="13"/>
        <v>3.0137342174268942</v>
      </c>
      <c r="AB23" s="102">
        <f t="shared" si="14"/>
        <v>2.5732472814581464</v>
      </c>
      <c r="AC23" s="98">
        <f t="shared" si="15"/>
        <v>6.6216015715317412E-4</v>
      </c>
      <c r="AD23" s="104">
        <f t="shared" si="16"/>
        <v>97.965138518076472</v>
      </c>
      <c r="AE23" s="88">
        <f t="shared" si="17"/>
        <v>2.933507259475824</v>
      </c>
      <c r="AF23" s="88">
        <f t="shared" si="18"/>
        <v>5.1667911807384312</v>
      </c>
      <c r="AG23" s="94">
        <f t="shared" si="19"/>
        <v>2.6695731105356437E-3</v>
      </c>
      <c r="AH23" s="72"/>
    </row>
    <row r="24" spans="1:45">
      <c r="A24" s="62">
        <v>22</v>
      </c>
      <c r="B24" s="61">
        <v>2.89</v>
      </c>
      <c r="C24" s="62">
        <v>4.45</v>
      </c>
      <c r="D24" s="62">
        <v>1.2370000000000001</v>
      </c>
      <c r="E24" s="67">
        <v>0.49628039271951996</v>
      </c>
      <c r="F24" s="63">
        <v>0.80599597700823467</v>
      </c>
      <c r="G24" s="63">
        <v>0.70370335895240999</v>
      </c>
      <c r="H24" s="63">
        <v>10.260000000000002</v>
      </c>
      <c r="I24" s="67">
        <f t="shared" si="20"/>
        <v>2.1794471134418392</v>
      </c>
      <c r="J24" s="67">
        <f t="shared" si="21"/>
        <v>16.016999631414208</v>
      </c>
      <c r="K24" s="93">
        <f t="shared" si="22"/>
        <v>13.83297212738284</v>
      </c>
      <c r="L24" s="81">
        <f t="shared" si="0"/>
        <v>14.93242658897125</v>
      </c>
      <c r="M24" s="81">
        <f t="shared" si="1"/>
        <v>10.626071880781492</v>
      </c>
      <c r="N24" s="81">
        <f t="shared" si="2"/>
        <v>3.567952054400489</v>
      </c>
      <c r="O24" s="91">
        <f t="shared" si="3"/>
        <v>1.2730281862500669E-3</v>
      </c>
      <c r="P24" s="90">
        <f t="shared" si="23"/>
        <v>1.9387172097498022</v>
      </c>
      <c r="Q24" s="88">
        <f t="shared" si="4"/>
        <v>3.8498608528858553</v>
      </c>
      <c r="R24" s="88">
        <f t="shared" si="24"/>
        <v>20.241603073406914</v>
      </c>
      <c r="S24" s="88">
        <f t="shared" si="5"/>
        <v>9.1267360650106397</v>
      </c>
      <c r="T24" s="83">
        <f t="shared" si="6"/>
        <v>11.045457456036663</v>
      </c>
      <c r="U24" s="86">
        <f t="shared" si="7"/>
        <v>1.2200213041311591E-2</v>
      </c>
      <c r="V24" s="96">
        <f t="shared" si="8"/>
        <v>13.728814615506323</v>
      </c>
      <c r="W24" s="81">
        <f t="shared" si="9"/>
        <v>11.082083631050921</v>
      </c>
      <c r="X24" s="97">
        <f t="shared" si="10"/>
        <v>8.0125110238881003</v>
      </c>
      <c r="Y24" s="98">
        <f t="shared" si="11"/>
        <v>6.4200332907928329E-3</v>
      </c>
      <c r="Z24" s="99">
        <f t="shared" si="12"/>
        <v>15.468950785288092</v>
      </c>
      <c r="AA24" s="101">
        <f t="shared" si="13"/>
        <v>10.440168659596313</v>
      </c>
      <c r="AB24" s="102">
        <f t="shared" si="14"/>
        <v>1.7560298206268212</v>
      </c>
      <c r="AC24" s="98">
        <f t="shared" si="15"/>
        <v>3.0836407309306664E-4</v>
      </c>
      <c r="AD24" s="104">
        <f t="shared" si="16"/>
        <v>17.426196739129001</v>
      </c>
      <c r="AE24" s="88">
        <f t="shared" si="17"/>
        <v>9.8364103282636339</v>
      </c>
      <c r="AF24" s="88">
        <f t="shared" si="18"/>
        <v>4.1285543054226856</v>
      </c>
      <c r="AG24" s="94">
        <f t="shared" si="19"/>
        <v>1.7044960652824197E-3</v>
      </c>
      <c r="AH24" s="72"/>
    </row>
    <row r="25" spans="1:45">
      <c r="A25" s="62">
        <v>23</v>
      </c>
      <c r="B25" s="61">
        <v>2.89</v>
      </c>
      <c r="C25" s="62">
        <v>4.45</v>
      </c>
      <c r="D25" s="62">
        <v>1.2370000000000001</v>
      </c>
      <c r="E25" s="67">
        <v>0.74442058907927999</v>
      </c>
      <c r="F25" s="63">
        <v>0.80599597700823478</v>
      </c>
      <c r="G25" s="63">
        <v>0.7037033589524101</v>
      </c>
      <c r="H25" s="63">
        <v>18.66</v>
      </c>
      <c r="I25" s="67">
        <f t="shared" si="20"/>
        <v>5.94568466912642</v>
      </c>
      <c r="J25" s="67">
        <f t="shared" si="21"/>
        <v>7.2634653212153983</v>
      </c>
      <c r="K25" s="93">
        <f t="shared" si="22"/>
        <v>6.097141425757922</v>
      </c>
      <c r="L25" s="81">
        <f t="shared" si="0"/>
        <v>6.2131439246292661</v>
      </c>
      <c r="M25" s="81">
        <f t="shared" si="1"/>
        <v>20.175665367987875</v>
      </c>
      <c r="N25" s="81">
        <f t="shared" si="2"/>
        <v>8.1225368059371661</v>
      </c>
      <c r="O25" s="91">
        <f t="shared" si="3"/>
        <v>6.5975604163803925E-3</v>
      </c>
      <c r="P25" s="90">
        <f t="shared" si="23"/>
        <v>5.3410328924521764</v>
      </c>
      <c r="Q25" s="88">
        <f t="shared" si="4"/>
        <v>5.7747912793287837</v>
      </c>
      <c r="R25" s="88">
        <f t="shared" si="24"/>
        <v>9.0011315188653107</v>
      </c>
      <c r="S25" s="88">
        <f t="shared" si="5"/>
        <v>16.762354433404699</v>
      </c>
      <c r="T25" s="83">
        <f t="shared" si="6"/>
        <v>10.169590389042343</v>
      </c>
      <c r="U25" s="86">
        <f t="shared" si="7"/>
        <v>1.0342056868090237E-2</v>
      </c>
      <c r="V25" s="96">
        <f t="shared" si="8"/>
        <v>6.1231799501916369</v>
      </c>
      <c r="W25" s="81">
        <f t="shared" si="9"/>
        <v>20.323339013508775</v>
      </c>
      <c r="X25" s="97">
        <f t="shared" si="10"/>
        <v>8.9139282610330923</v>
      </c>
      <c r="Y25" s="98">
        <f t="shared" si="11"/>
        <v>7.9458117042844455E-3</v>
      </c>
      <c r="Z25" s="99">
        <f t="shared" si="12"/>
        <v>7.1761493265033955</v>
      </c>
      <c r="AA25" s="101">
        <f t="shared" si="13"/>
        <v>18.773179793514341</v>
      </c>
      <c r="AB25" s="102">
        <f t="shared" si="14"/>
        <v>0.60653694273494663</v>
      </c>
      <c r="AC25" s="98">
        <f t="shared" si="15"/>
        <v>3.6788706290225599E-5</v>
      </c>
      <c r="AD25" s="104">
        <f t="shared" si="16"/>
        <v>7.7837404092009859</v>
      </c>
      <c r="AE25" s="88">
        <f t="shared" si="17"/>
        <v>18.025586375208821</v>
      </c>
      <c r="AF25" s="88">
        <f t="shared" si="18"/>
        <v>3.3998586537576583</v>
      </c>
      <c r="AG25" s="94">
        <f t="shared" si="19"/>
        <v>1.1559038865530838E-3</v>
      </c>
      <c r="AH25" s="72"/>
    </row>
    <row r="26" spans="1:45">
      <c r="A26" s="62">
        <v>24</v>
      </c>
      <c r="B26" s="61">
        <v>2.89</v>
      </c>
      <c r="C26" s="62">
        <v>4.45</v>
      </c>
      <c r="D26" s="62">
        <v>1.2370000000000001</v>
      </c>
      <c r="E26" s="67">
        <v>0.99256078543903992</v>
      </c>
      <c r="F26" s="63">
        <v>0.80599597700823467</v>
      </c>
      <c r="G26" s="63">
        <v>0.70370335895240999</v>
      </c>
      <c r="H26" s="63">
        <v>27.036666666666665</v>
      </c>
      <c r="I26" s="67">
        <f t="shared" si="20"/>
        <v>11.486351875975799</v>
      </c>
      <c r="J26" s="67">
        <f t="shared" si="21"/>
        <v>4.6131713845072078</v>
      </c>
      <c r="K26" s="93">
        <f t="shared" si="22"/>
        <v>3.7663430625949275</v>
      </c>
      <c r="L26" s="81">
        <f t="shared" si="0"/>
        <v>3.7792629756121512</v>
      </c>
      <c r="M26" s="81">
        <f t="shared" si="1"/>
        <v>29.870974078665924</v>
      </c>
      <c r="N26" s="81">
        <f t="shared" si="2"/>
        <v>10.483198416961875</v>
      </c>
      <c r="O26" s="91">
        <f t="shared" si="3"/>
        <v>1.0989744904939194E-2</v>
      </c>
      <c r="P26" s="90">
        <f t="shared" si="23"/>
        <v>10.396885942125611</v>
      </c>
      <c r="Q26" s="88">
        <f t="shared" si="4"/>
        <v>7.6997217057717107</v>
      </c>
      <c r="R26" s="88">
        <f t="shared" si="24"/>
        <v>5.6306335416042899</v>
      </c>
      <c r="S26" s="88">
        <f t="shared" si="5"/>
        <v>24.47227306143472</v>
      </c>
      <c r="T26" s="83">
        <f t="shared" si="6"/>
        <v>9.4848734011784455</v>
      </c>
      <c r="U26" s="86">
        <f t="shared" si="7"/>
        <v>8.9962823436382372E-3</v>
      </c>
      <c r="V26" s="96">
        <f t="shared" si="8"/>
        <v>3.8384737740727837</v>
      </c>
      <c r="W26" s="81">
        <f t="shared" si="9"/>
        <v>29.639689692140987</v>
      </c>
      <c r="X26" s="97">
        <f t="shared" si="10"/>
        <v>9.6277512962926455</v>
      </c>
      <c r="Y26" s="98">
        <f t="shared" si="11"/>
        <v>9.2693595023264717E-3</v>
      </c>
      <c r="Z26" s="99">
        <f t="shared" si="12"/>
        <v>4.6732770532894277</v>
      </c>
      <c r="AA26" s="101">
        <f t="shared" si="13"/>
        <v>26.862237033818595</v>
      </c>
      <c r="AB26" s="102">
        <f t="shared" si="14"/>
        <v>0.64515953463717468</v>
      </c>
      <c r="AC26" s="98">
        <f t="shared" si="15"/>
        <v>4.1623082513325577E-5</v>
      </c>
      <c r="AD26" s="104">
        <f t="shared" si="16"/>
        <v>4.8880601247022533</v>
      </c>
      <c r="AE26" s="88">
        <f t="shared" si="17"/>
        <v>26.265439471530563</v>
      </c>
      <c r="AF26" s="88">
        <f t="shared" si="18"/>
        <v>2.8525232220543799</v>
      </c>
      <c r="AG26" s="94">
        <f t="shared" si="19"/>
        <v>8.1368887323595015E-4</v>
      </c>
      <c r="AH26" s="72"/>
      <c r="AN26" s="70"/>
      <c r="AO26" s="70"/>
      <c r="AQ26" s="70"/>
      <c r="AR26" s="70"/>
    </row>
    <row r="27" spans="1:45">
      <c r="A27" s="62">
        <v>25</v>
      </c>
      <c r="B27" s="61">
        <v>2.89</v>
      </c>
      <c r="C27" s="62">
        <v>4.45</v>
      </c>
      <c r="D27" s="62">
        <v>1.2370000000000001</v>
      </c>
      <c r="E27" s="67">
        <v>1.2407009817988</v>
      </c>
      <c r="F27" s="63">
        <v>0.80599597700823467</v>
      </c>
      <c r="G27" s="63">
        <v>0.70370335895240987</v>
      </c>
      <c r="H27" s="63">
        <v>34.916666666666664</v>
      </c>
      <c r="I27" s="67">
        <f t="shared" si="20"/>
        <v>18.542648240174838</v>
      </c>
      <c r="J27" s="67">
        <f t="shared" si="21"/>
        <v>3.4574056865929754</v>
      </c>
      <c r="K27" s="93">
        <f t="shared" si="22"/>
        <v>2.7379326876701651</v>
      </c>
      <c r="L27" s="81">
        <f t="shared" si="0"/>
        <v>2.7853595408569753</v>
      </c>
      <c r="M27" s="81">
        <f t="shared" si="1"/>
        <v>38.901586786448696</v>
      </c>
      <c r="N27" s="81">
        <f t="shared" si="2"/>
        <v>11.412659054268351</v>
      </c>
      <c r="O27" s="91">
        <f t="shared" si="3"/>
        <v>1.3024878668897337E-2</v>
      </c>
      <c r="P27" s="90">
        <f t="shared" si="23"/>
        <v>16.898161072412076</v>
      </c>
      <c r="Q27" s="88">
        <f t="shared" si="4"/>
        <v>9.6246521322146386</v>
      </c>
      <c r="R27" s="88">
        <f t="shared" si="24"/>
        <v>4.163082049491643</v>
      </c>
      <c r="S27" s="88">
        <f t="shared" si="5"/>
        <v>31.820021056468661</v>
      </c>
      <c r="T27" s="83">
        <f t="shared" si="6"/>
        <v>8.8686747786100337</v>
      </c>
      <c r="U27" s="86">
        <f t="shared" si="7"/>
        <v>7.8653392328753725E-3</v>
      </c>
      <c r="V27" s="96">
        <f t="shared" si="8"/>
        <v>2.8286595830754426</v>
      </c>
      <c r="W27" s="81">
        <f t="shared" si="9"/>
        <v>38.602693210133388</v>
      </c>
      <c r="X27" s="97">
        <f t="shared" si="10"/>
        <v>10.556639265298493</v>
      </c>
      <c r="Y27" s="98">
        <f t="shared" si="11"/>
        <v>1.1144263257764192E-2</v>
      </c>
      <c r="Z27" s="99">
        <f t="shared" si="12"/>
        <v>3.5494891178984989</v>
      </c>
      <c r="AA27" s="101">
        <f t="shared" si="13"/>
        <v>34.460773664178568</v>
      </c>
      <c r="AB27" s="102">
        <f t="shared" si="14"/>
        <v>1.3056601503239043</v>
      </c>
      <c r="AC27" s="98">
        <f t="shared" si="15"/>
        <v>1.7047484281438401E-4</v>
      </c>
      <c r="AD27" s="104">
        <f t="shared" si="16"/>
        <v>3.6129279404435204</v>
      </c>
      <c r="AE27" s="88">
        <f t="shared" si="17"/>
        <v>34.15688818705388</v>
      </c>
      <c r="AF27" s="88">
        <f t="shared" si="18"/>
        <v>2.1759765525903125</v>
      </c>
      <c r="AG27" s="94">
        <f t="shared" si="19"/>
        <v>4.7348739574228202E-4</v>
      </c>
      <c r="AH27" s="72"/>
    </row>
    <row r="28" spans="1:45" ht="15">
      <c r="A28" s="62">
        <v>26</v>
      </c>
      <c r="B28" s="61">
        <v>2.89</v>
      </c>
      <c r="C28" s="62">
        <v>7.96</v>
      </c>
      <c r="D28" s="62">
        <v>1.2370000000000001</v>
      </c>
      <c r="E28" s="67">
        <v>0.24814019635975998</v>
      </c>
      <c r="F28" s="63">
        <v>0.80599597700823467</v>
      </c>
      <c r="G28" s="63">
        <v>0.70370335895240999</v>
      </c>
      <c r="H28" s="63">
        <v>6.0333333333333332</v>
      </c>
      <c r="I28" s="67">
        <f t="shared" si="20"/>
        <v>0.64080560028098243</v>
      </c>
      <c r="J28" s="67">
        <f t="shared" si="21"/>
        <v>48.460025337645064</v>
      </c>
      <c r="K28" s="93">
        <f t="shared" si="22"/>
        <v>41.590925774746331</v>
      </c>
      <c r="L28" s="81">
        <f t="shared" si="0"/>
        <v>47.983537913032762</v>
      </c>
      <c r="M28" s="81">
        <f t="shared" si="1"/>
        <v>6.0632155172118676</v>
      </c>
      <c r="N28" s="81">
        <f t="shared" si="2"/>
        <v>0.49528481566631538</v>
      </c>
      <c r="O28" s="91">
        <f t="shared" si="3"/>
        <v>2.4530704862961601E-5</v>
      </c>
      <c r="P28" s="90">
        <f t="shared" si="23"/>
        <v>0.58716782835911074</v>
      </c>
      <c r="Q28" s="88">
        <f t="shared" si="4"/>
        <v>2.4620630239061887</v>
      </c>
      <c r="R28" s="88">
        <f t="shared" si="24"/>
        <v>57.718060619541049</v>
      </c>
      <c r="S28" s="88">
        <f t="shared" si="5"/>
        <v>5.5283212717657397</v>
      </c>
      <c r="T28" s="83">
        <f t="shared" si="6"/>
        <v>8.370365661341328</v>
      </c>
      <c r="U28" s="86">
        <f t="shared" si="7"/>
        <v>7.0063021304562047E-3</v>
      </c>
      <c r="V28" s="96">
        <f t="shared" si="8"/>
        <v>41.578150371012953</v>
      </c>
      <c r="W28" s="81">
        <f t="shared" si="9"/>
        <v>6.5135320703471375</v>
      </c>
      <c r="X28" s="97">
        <f t="shared" si="10"/>
        <v>7.9590950886265919</v>
      </c>
      <c r="Y28" s="98">
        <f t="shared" si="11"/>
        <v>6.3347194629799928E-3</v>
      </c>
      <c r="Z28" s="99">
        <f t="shared" si="12"/>
        <v>46.99463118140109</v>
      </c>
      <c r="AA28" s="101">
        <f t="shared" si="13"/>
        <v>6.1266774371456085</v>
      </c>
      <c r="AB28" s="102">
        <f t="shared" si="14"/>
        <v>1.5471398421924085</v>
      </c>
      <c r="AC28" s="98">
        <f t="shared" si="15"/>
        <v>2.3936416912991506E-4</v>
      </c>
      <c r="AD28" s="104">
        <f t="shared" si="16"/>
        <v>52.148881208684436</v>
      </c>
      <c r="AE28" s="88">
        <f t="shared" si="17"/>
        <v>5.8160300371189111</v>
      </c>
      <c r="AF28" s="88">
        <f t="shared" si="18"/>
        <v>3.6017120919517485</v>
      </c>
      <c r="AG28" s="94">
        <f t="shared" si="19"/>
        <v>1.2972329993311438E-3</v>
      </c>
      <c r="AH28" s="72"/>
      <c r="AM28" s="7"/>
      <c r="AN28" s="65"/>
      <c r="AO28" s="65"/>
      <c r="AP28" s="65"/>
      <c r="AQ28" s="65"/>
      <c r="AR28" s="65"/>
    </row>
    <row r="29" spans="1:45">
      <c r="A29" s="62">
        <v>27</v>
      </c>
      <c r="B29" s="61">
        <v>2.89</v>
      </c>
      <c r="C29" s="62">
        <v>7.96</v>
      </c>
      <c r="D29" s="62">
        <v>1.2370000000000001</v>
      </c>
      <c r="E29" s="67">
        <v>0.49628039271951996</v>
      </c>
      <c r="F29" s="63">
        <v>0.80599597700823467</v>
      </c>
      <c r="G29" s="63">
        <v>0.70370335895240999</v>
      </c>
      <c r="H29" s="63">
        <v>18.83666666666667</v>
      </c>
      <c r="I29" s="67">
        <f t="shared" si="20"/>
        <v>4.0013176212020261</v>
      </c>
      <c r="J29" s="67">
        <f t="shared" si="21"/>
        <v>9.9430624627903779</v>
      </c>
      <c r="K29" s="93">
        <f t="shared" si="22"/>
        <v>8.3305268579083656</v>
      </c>
      <c r="L29" s="81">
        <f t="shared" si="0"/>
        <v>8.6649979358022318</v>
      </c>
      <c r="M29" s="81">
        <f t="shared" si="1"/>
        <v>20.178083023510098</v>
      </c>
      <c r="N29" s="81">
        <f t="shared" si="2"/>
        <v>7.121304318758245</v>
      </c>
      <c r="O29" s="91">
        <f t="shared" si="3"/>
        <v>5.0712975200364833E-3</v>
      </c>
      <c r="P29" s="90">
        <f t="shared" si="23"/>
        <v>3.6219329547053536</v>
      </c>
      <c r="Q29" s="88">
        <f t="shared" si="4"/>
        <v>4.9241260478123774</v>
      </c>
      <c r="R29" s="88">
        <f t="shared" si="24"/>
        <v>12.135157219762121</v>
      </c>
      <c r="S29" s="88">
        <f t="shared" si="5"/>
        <v>17.050669358336155</v>
      </c>
      <c r="T29" s="83">
        <f t="shared" si="6"/>
        <v>9.4814934082313638</v>
      </c>
      <c r="U29" s="86">
        <f t="shared" si="7"/>
        <v>8.9898717250334811E-3</v>
      </c>
      <c r="V29" s="96">
        <f t="shared" si="8"/>
        <v>8.3134089358036878</v>
      </c>
      <c r="W29" s="81">
        <f t="shared" si="9"/>
        <v>20.600348356738252</v>
      </c>
      <c r="X29" s="97">
        <f t="shared" si="10"/>
        <v>9.3630243677486202</v>
      </c>
      <c r="Y29" s="98">
        <f t="shared" si="11"/>
        <v>8.766622531105446E-3</v>
      </c>
      <c r="Z29" s="99">
        <f t="shared" si="12"/>
        <v>9.5601917419074898</v>
      </c>
      <c r="AA29" s="101">
        <f t="shared" si="13"/>
        <v>19.210153497200313</v>
      </c>
      <c r="AB29" s="102">
        <f t="shared" si="14"/>
        <v>1.9827649824826228</v>
      </c>
      <c r="AC29" s="98">
        <f t="shared" si="15"/>
        <v>3.931356975759315E-4</v>
      </c>
      <c r="AD29" s="104">
        <f t="shared" si="16"/>
        <v>10.563788362132238</v>
      </c>
      <c r="AE29" s="88">
        <f t="shared" si="17"/>
        <v>18.274869758035969</v>
      </c>
      <c r="AF29" s="88">
        <f t="shared" si="18"/>
        <v>2.98246456537268</v>
      </c>
      <c r="AG29" s="94">
        <f t="shared" si="19"/>
        <v>8.8950948837036501E-4</v>
      </c>
      <c r="AH29" s="72"/>
      <c r="AN29" s="63"/>
      <c r="AO29" s="63"/>
      <c r="AP29" s="63"/>
      <c r="AQ29" s="63"/>
      <c r="AR29" s="63"/>
    </row>
    <row r="30" spans="1:45">
      <c r="A30" s="62">
        <v>28</v>
      </c>
      <c r="B30" s="61">
        <v>2.89</v>
      </c>
      <c r="C30" s="62">
        <v>7.96</v>
      </c>
      <c r="D30" s="62">
        <v>1.2370000000000001</v>
      </c>
      <c r="E30" s="67">
        <v>0.74442058907927999</v>
      </c>
      <c r="F30" s="63">
        <v>0.80599597700823478</v>
      </c>
      <c r="G30" s="63">
        <v>0.7037033589524101</v>
      </c>
      <c r="H30" s="63">
        <v>32.706666666666671</v>
      </c>
      <c r="I30" s="67">
        <f t="shared" si="20"/>
        <v>10.421410856282323</v>
      </c>
      <c r="J30" s="67">
        <f t="shared" si="21"/>
        <v>4.9470575459691615</v>
      </c>
      <c r="K30" s="93">
        <f t="shared" si="22"/>
        <v>4.0316889622255747</v>
      </c>
      <c r="L30" s="81">
        <f t="shared" si="0"/>
        <v>4.0461565855897224</v>
      </c>
      <c r="M30" s="81">
        <f t="shared" si="1"/>
        <v>36.164996133768419</v>
      </c>
      <c r="N30" s="81">
        <f t="shared" si="2"/>
        <v>10.573775378419532</v>
      </c>
      <c r="O30" s="91">
        <f t="shared" si="3"/>
        <v>1.1180472575327109E-2</v>
      </c>
      <c r="P30" s="90">
        <f t="shared" si="23"/>
        <v>9.4694548271627372</v>
      </c>
      <c r="Q30" s="88">
        <f t="shared" si="4"/>
        <v>7.3861890717185661</v>
      </c>
      <c r="R30" s="88">
        <f t="shared" si="24"/>
        <v>5.9916997859624548</v>
      </c>
      <c r="S30" s="88">
        <f t="shared" si="5"/>
        <v>29.719037740496031</v>
      </c>
      <c r="T30" s="83">
        <f t="shared" si="6"/>
        <v>9.1346175891886645</v>
      </c>
      <c r="U30" s="86">
        <f t="shared" si="7"/>
        <v>8.3441238500714943E-3</v>
      </c>
      <c r="V30" s="96">
        <f t="shared" si="8"/>
        <v>4.098723004007029</v>
      </c>
      <c r="W30" s="81">
        <f t="shared" si="9"/>
        <v>35.932338420456148</v>
      </c>
      <c r="X30" s="97">
        <f t="shared" si="10"/>
        <v>9.862428925161467</v>
      </c>
      <c r="Y30" s="98">
        <f t="shared" si="11"/>
        <v>9.7267504303861548E-3</v>
      </c>
      <c r="Z30" s="99">
        <f t="shared" si="12"/>
        <v>4.9603444386394315</v>
      </c>
      <c r="AA30" s="101">
        <f t="shared" si="13"/>
        <v>32.662832878744311</v>
      </c>
      <c r="AB30" s="102">
        <f t="shared" si="14"/>
        <v>0.13402095777321521</v>
      </c>
      <c r="AC30" s="98">
        <f t="shared" si="15"/>
        <v>1.7961617122449931E-6</v>
      </c>
      <c r="AD30" s="104">
        <f t="shared" si="16"/>
        <v>5.2173384106161977</v>
      </c>
      <c r="AE30" s="88">
        <f t="shared" si="17"/>
        <v>31.848227170815115</v>
      </c>
      <c r="AF30" s="88">
        <f t="shared" si="18"/>
        <v>2.6246621357059392</v>
      </c>
      <c r="AG30" s="94">
        <f t="shared" si="19"/>
        <v>6.8888513266084626E-4</v>
      </c>
      <c r="AH30" s="72"/>
      <c r="AN30" s="63"/>
      <c r="AO30" s="63"/>
      <c r="AP30" s="63"/>
      <c r="AQ30" s="63"/>
      <c r="AR30" s="63"/>
    </row>
    <row r="31" spans="1:45">
      <c r="A31" s="62">
        <v>29</v>
      </c>
      <c r="B31" s="61">
        <v>2.89</v>
      </c>
      <c r="C31" s="62">
        <v>7.96</v>
      </c>
      <c r="D31" s="62">
        <v>1.2370000000000001</v>
      </c>
      <c r="E31" s="67">
        <v>0.99256078543903992</v>
      </c>
      <c r="F31" s="63">
        <v>0.80599597700823467</v>
      </c>
      <c r="G31" s="63">
        <v>0.70370335895240999</v>
      </c>
      <c r="H31" s="63">
        <v>46.51</v>
      </c>
      <c r="I31" s="67">
        <f t="shared" si="20"/>
        <v>19.759470808222208</v>
      </c>
      <c r="J31" s="67">
        <f t="shared" si="21"/>
        <v>3.2618620460920056</v>
      </c>
      <c r="K31" s="93">
        <f t="shared" si="22"/>
        <v>2.6298189475438494</v>
      </c>
      <c r="L31" s="81">
        <f t="shared" si="0"/>
        <v>2.6857269459386881</v>
      </c>
      <c r="M31" s="81">
        <f t="shared" si="1"/>
        <v>51.256412489858135</v>
      </c>
      <c r="N31" s="81">
        <f t="shared" si="2"/>
        <v>10.205144033236159</v>
      </c>
      <c r="O31" s="91">
        <f t="shared" si="3"/>
        <v>1.0414496473909558E-2</v>
      </c>
      <c r="P31" s="90">
        <f t="shared" si="23"/>
        <v>17.738303797369696</v>
      </c>
      <c r="Q31" s="88">
        <f t="shared" si="4"/>
        <v>9.8482520956247548</v>
      </c>
      <c r="R31" s="88">
        <f t="shared" si="24"/>
        <v>4.047548214389753</v>
      </c>
      <c r="S31" s="88">
        <f t="shared" si="5"/>
        <v>41.75256096799751</v>
      </c>
      <c r="T31" s="83">
        <f t="shared" si="6"/>
        <v>10.22885192862285</v>
      </c>
      <c r="U31" s="86">
        <f t="shared" si="7"/>
        <v>1.0462941177769141E-2</v>
      </c>
      <c r="V31" s="96">
        <f t="shared" si="8"/>
        <v>2.7223425773182575</v>
      </c>
      <c r="W31" s="81">
        <f t="shared" si="9"/>
        <v>50.910545030884592</v>
      </c>
      <c r="X31" s="97">
        <f t="shared" si="10"/>
        <v>9.4615029690057924</v>
      </c>
      <c r="Y31" s="98">
        <f t="shared" si="11"/>
        <v>8.9520038432505406E-3</v>
      </c>
      <c r="Z31" s="99">
        <f t="shared" si="12"/>
        <v>3.429874468582601</v>
      </c>
      <c r="AA31" s="101">
        <f t="shared" si="13"/>
        <v>45.356550895641881</v>
      </c>
      <c r="AB31" s="102">
        <f t="shared" si="14"/>
        <v>2.4800023744530573</v>
      </c>
      <c r="AC31" s="98">
        <f t="shared" si="15"/>
        <v>6.1504117772928028E-4</v>
      </c>
      <c r="AD31" s="104">
        <f t="shared" si="16"/>
        <v>3.4789728669787885</v>
      </c>
      <c r="AE31" s="88">
        <f t="shared" si="17"/>
        <v>45.035357377738087</v>
      </c>
      <c r="AF31" s="88">
        <f t="shared" si="18"/>
        <v>3.1705926086044092</v>
      </c>
      <c r="AG31" s="94">
        <f t="shared" si="19"/>
        <v>1.0052657489736912E-3</v>
      </c>
      <c r="AH31" s="72"/>
      <c r="AN31" s="63"/>
      <c r="AO31" s="63"/>
      <c r="AP31" s="63"/>
      <c r="AQ31" s="63"/>
      <c r="AR31" s="63"/>
    </row>
    <row r="32" spans="1:45">
      <c r="A32" s="62">
        <v>30</v>
      </c>
      <c r="B32" s="61">
        <v>2.89</v>
      </c>
      <c r="C32" s="62">
        <v>7.96</v>
      </c>
      <c r="D32" s="62">
        <v>1.2370000000000001</v>
      </c>
      <c r="E32" s="67">
        <v>1.2407009817988</v>
      </c>
      <c r="F32" s="63">
        <v>0.80599597700823467</v>
      </c>
      <c r="G32" s="63">
        <v>0.70370335895240987</v>
      </c>
      <c r="H32" s="63">
        <v>59.63666666666667</v>
      </c>
      <c r="I32" s="67">
        <f t="shared" si="20"/>
        <v>31.670312139853756</v>
      </c>
      <c r="J32" s="67">
        <f t="shared" si="21"/>
        <v>2.4799422038827359</v>
      </c>
      <c r="K32" s="93">
        <f t="shared" si="22"/>
        <v>1.9790209461282533</v>
      </c>
      <c r="L32" s="81">
        <f t="shared" si="0"/>
        <v>2.1147270343737623</v>
      </c>
      <c r="M32" s="81">
        <f t="shared" si="1"/>
        <v>64.581329613175313</v>
      </c>
      <c r="N32" s="81">
        <f t="shared" si="2"/>
        <v>8.2913134198904075</v>
      </c>
      <c r="O32" s="91">
        <f t="shared" si="3"/>
        <v>6.8745878226854759E-3</v>
      </c>
      <c r="P32" s="90">
        <f t="shared" si="23"/>
        <v>28.047249803224506</v>
      </c>
      <c r="Q32" s="88">
        <f t="shared" si="4"/>
        <v>12.310315119530943</v>
      </c>
      <c r="R32" s="88">
        <f t="shared" si="24"/>
        <v>3.1620277858653201</v>
      </c>
      <c r="S32" s="88">
        <f t="shared" si="5"/>
        <v>52.814272244787446</v>
      </c>
      <c r="T32" s="83">
        <f t="shared" si="6"/>
        <v>11.439932516705422</v>
      </c>
      <c r="U32" s="86">
        <f t="shared" si="7"/>
        <v>1.3087205598677407E-2</v>
      </c>
      <c r="V32" s="96">
        <f t="shared" si="8"/>
        <v>2.0813281474320116</v>
      </c>
      <c r="W32" s="81">
        <f t="shared" si="9"/>
        <v>65.097432802829601</v>
      </c>
      <c r="X32" s="97">
        <f t="shared" si="10"/>
        <v>9.1567259563405017</v>
      </c>
      <c r="Y32" s="98">
        <f t="shared" si="11"/>
        <v>8.3845630239519874E-3</v>
      </c>
      <c r="Z32" s="99">
        <f t="shared" si="12"/>
        <v>2.7001095056223128</v>
      </c>
      <c r="AA32" s="101">
        <f t="shared" si="13"/>
        <v>57.153581690706375</v>
      </c>
      <c r="AB32" s="102">
        <f t="shared" si="14"/>
        <v>4.1636884063947717</v>
      </c>
      <c r="AC32" s="98">
        <f t="shared" si="15"/>
        <v>1.7336301145546231E-3</v>
      </c>
      <c r="AD32" s="104">
        <f t="shared" si="16"/>
        <v>2.6728678142775499</v>
      </c>
      <c r="AE32" s="88">
        <f t="shared" si="17"/>
        <v>57.444096096792371</v>
      </c>
      <c r="AF32" s="88">
        <f t="shared" si="18"/>
        <v>3.6765478227169504</v>
      </c>
      <c r="AG32" s="94">
        <f t="shared" si="19"/>
        <v>1.3517003892724747E-3</v>
      </c>
      <c r="AH32" s="72"/>
      <c r="AN32" s="63"/>
      <c r="AO32" s="63"/>
      <c r="AP32" s="63"/>
      <c r="AQ32" s="63"/>
      <c r="AR32" s="63"/>
    </row>
    <row r="33" spans="1:44">
      <c r="A33" s="62">
        <v>31</v>
      </c>
      <c r="B33" s="61">
        <v>2.89</v>
      </c>
      <c r="C33" s="62">
        <v>2.68</v>
      </c>
      <c r="D33" s="62">
        <v>1.224</v>
      </c>
      <c r="E33" s="67">
        <v>0.24814019635975998</v>
      </c>
      <c r="F33" s="63">
        <v>0.80599597700823467</v>
      </c>
      <c r="G33" s="63">
        <v>0.70370335895240999</v>
      </c>
      <c r="H33" s="63">
        <v>2.6566666666666667</v>
      </c>
      <c r="I33" s="67">
        <f t="shared" si="20"/>
        <v>0.27920151035114643</v>
      </c>
      <c r="J33" s="67">
        <f t="shared" si="21"/>
        <v>54.702942685579295</v>
      </c>
      <c r="K33" s="93">
        <f t="shared" si="22"/>
        <v>91.326405895274462</v>
      </c>
      <c r="L33" s="81">
        <f t="shared" si="0"/>
        <v>108.61674314146927</v>
      </c>
      <c r="M33" s="81">
        <f t="shared" si="1"/>
        <v>1.8853588467963758</v>
      </c>
      <c r="N33" s="81">
        <f t="shared" si="2"/>
        <v>29.032916682696019</v>
      </c>
      <c r="O33" s="91">
        <f t="shared" si="3"/>
        <v>8.4291025110436887E-2</v>
      </c>
      <c r="P33" s="90">
        <f t="shared" si="23"/>
        <v>0.14420288587057528</v>
      </c>
      <c r="Q33" s="88">
        <f t="shared" si="4"/>
        <v>1.4733383490562952</v>
      </c>
      <c r="R33" s="88">
        <f t="shared" si="24"/>
        <v>205.0681966552992</v>
      </c>
      <c r="S33" s="88">
        <f t="shared" si="5"/>
        <v>1.3721236666939189</v>
      </c>
      <c r="T33" s="83">
        <f t="shared" si="6"/>
        <v>48.351681303867544</v>
      </c>
      <c r="U33" s="86">
        <f t="shared" si="7"/>
        <v>0.23378850849107743</v>
      </c>
      <c r="V33" s="96">
        <f t="shared" si="8"/>
        <v>93.334465547497942</v>
      </c>
      <c r="W33" s="81">
        <f t="shared" si="9"/>
        <v>2.0338615630580001</v>
      </c>
      <c r="X33" s="97">
        <f t="shared" si="10"/>
        <v>23.44310302165621</v>
      </c>
      <c r="Y33" s="98">
        <f t="shared" si="11"/>
        <v>5.4957907928398643E-2</v>
      </c>
      <c r="Z33" s="99">
        <f t="shared" si="12"/>
        <v>110.36821741746864</v>
      </c>
      <c r="AA33" s="101">
        <f t="shared" si="13"/>
        <v>1.8703392905174159</v>
      </c>
      <c r="AB33" s="102">
        <f t="shared" si="14"/>
        <v>29.598270118541436</v>
      </c>
      <c r="AC33" s="98">
        <f t="shared" si="15"/>
        <v>8.7605759401014296E-2</v>
      </c>
      <c r="AD33" s="104">
        <f t="shared" si="16"/>
        <v>114.48845896855194</v>
      </c>
      <c r="AE33" s="88">
        <f t="shared" si="17"/>
        <v>1.8363757811607864</v>
      </c>
      <c r="AF33" s="88">
        <f t="shared" si="18"/>
        <v>30.876695815779687</v>
      </c>
      <c r="AG33" s="94">
        <f t="shared" si="19"/>
        <v>9.5337034450018676E-2</v>
      </c>
      <c r="AH33" s="72"/>
      <c r="AN33" s="63"/>
      <c r="AO33" s="63"/>
      <c r="AP33" s="63"/>
      <c r="AQ33" s="63"/>
      <c r="AR33" s="63"/>
    </row>
    <row r="34" spans="1:44">
      <c r="A34" s="62">
        <v>32</v>
      </c>
      <c r="B34" s="61">
        <v>2.89</v>
      </c>
      <c r="C34" s="62">
        <v>2.68</v>
      </c>
      <c r="D34" s="62">
        <v>1.224</v>
      </c>
      <c r="E34" s="67">
        <v>0.49628039271951996</v>
      </c>
      <c r="F34" s="63">
        <v>0.80599597700823467</v>
      </c>
      <c r="G34" s="63">
        <v>0.70370335895240999</v>
      </c>
      <c r="H34" s="63">
        <v>8.8233333333333324</v>
      </c>
      <c r="I34" s="67">
        <f t="shared" si="20"/>
        <v>1.8545706346285684</v>
      </c>
      <c r="J34" s="67">
        <f t="shared" si="21"/>
        <v>9.9185787362657578</v>
      </c>
      <c r="K34" s="93">
        <f t="shared" si="22"/>
        <v>15.90819026916672</v>
      </c>
      <c r="L34" s="81">
        <f t="shared" si="0"/>
        <v>17.343718617271065</v>
      </c>
      <c r="M34" s="81">
        <f t="shared" si="1"/>
        <v>6.6724649278865558</v>
      </c>
      <c r="N34" s="81">
        <f t="shared" si="2"/>
        <v>24.377050307292521</v>
      </c>
      <c r="O34" s="91">
        <f t="shared" si="3"/>
        <v>5.9424058168427045E-2</v>
      </c>
      <c r="P34" s="90">
        <f t="shared" si="23"/>
        <v>0.95561176491949884</v>
      </c>
      <c r="Q34" s="88">
        <f t="shared" si="4"/>
        <v>2.9466766981125905</v>
      </c>
      <c r="R34" s="88">
        <f t="shared" si="24"/>
        <v>37.357106211570695</v>
      </c>
      <c r="S34" s="88">
        <f t="shared" si="5"/>
        <v>4.5464330027140774</v>
      </c>
      <c r="T34" s="83">
        <f t="shared" si="6"/>
        <v>48.472614249557104</v>
      </c>
      <c r="U34" s="86">
        <f t="shared" si="7"/>
        <v>0.23495943321863666</v>
      </c>
      <c r="V34" s="96">
        <f t="shared" si="8"/>
        <v>15.780058451983631</v>
      </c>
      <c r="W34" s="81">
        <f t="shared" si="9"/>
        <v>6.9952478295211726</v>
      </c>
      <c r="X34" s="97">
        <f t="shared" si="10"/>
        <v>20.718762793488779</v>
      </c>
      <c r="Y34" s="98">
        <f t="shared" si="11"/>
        <v>4.2926713169285494E-2</v>
      </c>
      <c r="Z34" s="99">
        <f t="shared" si="12"/>
        <v>17.721767224131142</v>
      </c>
      <c r="AA34" s="101">
        <f t="shared" si="13"/>
        <v>6.6009112749754841</v>
      </c>
      <c r="AB34" s="102">
        <f t="shared" si="14"/>
        <v>25.188009728271798</v>
      </c>
      <c r="AC34" s="98">
        <f t="shared" si="15"/>
        <v>6.3443583407151477E-2</v>
      </c>
      <c r="AD34" s="104">
        <f t="shared" si="16"/>
        <v>20.017468694187812</v>
      </c>
      <c r="AE34" s="88">
        <f t="shared" si="17"/>
        <v>6.2108755931292094</v>
      </c>
      <c r="AF34" s="88">
        <f t="shared" si="18"/>
        <v>29.608512355921306</v>
      </c>
      <c r="AG34" s="94">
        <f t="shared" si="19"/>
        <v>8.7666400393074467E-2</v>
      </c>
      <c r="AH34" s="72"/>
      <c r="AN34" s="63"/>
      <c r="AO34" s="63"/>
      <c r="AP34" s="63"/>
      <c r="AQ34" s="63"/>
      <c r="AR34" s="63"/>
    </row>
    <row r="35" spans="1:44">
      <c r="A35" s="62">
        <v>33</v>
      </c>
      <c r="B35" s="61">
        <v>2.89</v>
      </c>
      <c r="C35" s="62">
        <v>2.68</v>
      </c>
      <c r="D35" s="62">
        <v>1.224</v>
      </c>
      <c r="E35" s="67">
        <v>0.74442058907927999</v>
      </c>
      <c r="F35" s="63">
        <v>0.80599597700823478</v>
      </c>
      <c r="G35" s="63">
        <v>0.7037033589524101</v>
      </c>
      <c r="H35" s="63">
        <v>15.573333333333336</v>
      </c>
      <c r="I35" s="67">
        <f t="shared" si="20"/>
        <v>4.910023047781265</v>
      </c>
      <c r="J35" s="67">
        <f t="shared" si="21"/>
        <v>4.775764672860376</v>
      </c>
      <c r="K35" s="93">
        <f t="shared" si="22"/>
        <v>7.0757514980968512</v>
      </c>
      <c r="L35" s="81">
        <f t="shared" si="0"/>
        <v>7.2774186150063453</v>
      </c>
      <c r="M35" s="81">
        <f t="shared" si="1"/>
        <v>12.615787352359646</v>
      </c>
      <c r="N35" s="81">
        <f t="shared" si="2"/>
        <v>18.991091487416668</v>
      </c>
      <c r="O35" s="91">
        <f t="shared" si="3"/>
        <v>3.6066155588342981E-2</v>
      </c>
      <c r="P35" s="90">
        <f t="shared" si="23"/>
        <v>2.7629155466621631</v>
      </c>
      <c r="Q35" s="88">
        <f t="shared" si="4"/>
        <v>4.4200150471688859</v>
      </c>
      <c r="R35" s="88">
        <f t="shared" si="24"/>
        <v>15.082549516776444</v>
      </c>
      <c r="S35" s="88">
        <f t="shared" si="5"/>
        <v>8.763259227359864</v>
      </c>
      <c r="T35" s="83">
        <f t="shared" si="6"/>
        <v>43.729071742124169</v>
      </c>
      <c r="U35" s="86">
        <f t="shared" si="7"/>
        <v>0.19122317154278426</v>
      </c>
      <c r="V35" s="96">
        <f t="shared" si="8"/>
        <v>7.0825145314031284</v>
      </c>
      <c r="W35" s="81">
        <f t="shared" si="9"/>
        <v>12.788196520327554</v>
      </c>
      <c r="X35" s="97">
        <f t="shared" si="10"/>
        <v>17.884012069814517</v>
      </c>
      <c r="Y35" s="98">
        <f t="shared" si="11"/>
        <v>3.1983788771327133E-2</v>
      </c>
      <c r="Z35" s="99">
        <f t="shared" si="12"/>
        <v>8.2209362357976641</v>
      </c>
      <c r="AA35" s="101">
        <f t="shared" si="13"/>
        <v>11.869772600302829</v>
      </c>
      <c r="AB35" s="102">
        <f t="shared" si="14"/>
        <v>23.781425939836296</v>
      </c>
      <c r="AC35" s="98">
        <f t="shared" si="15"/>
        <v>5.6555621973191875E-2</v>
      </c>
      <c r="AD35" s="104">
        <f t="shared" si="16"/>
        <v>9.0013604989365668</v>
      </c>
      <c r="AE35" s="88">
        <f t="shared" si="17"/>
        <v>11.343549253349266</v>
      </c>
      <c r="AF35" s="88">
        <f t="shared" si="18"/>
        <v>27.160428595788112</v>
      </c>
      <c r="AG35" s="94">
        <f t="shared" si="19"/>
        <v>7.3768888150690451E-2</v>
      </c>
      <c r="AH35" s="72"/>
      <c r="AN35" s="63"/>
      <c r="AO35" s="63"/>
      <c r="AQ35" s="63"/>
      <c r="AR35" s="63"/>
    </row>
    <row r="36" spans="1:44">
      <c r="A36" s="62">
        <v>34</v>
      </c>
      <c r="B36" s="61">
        <v>2.89</v>
      </c>
      <c r="C36" s="62">
        <v>2.68</v>
      </c>
      <c r="D36" s="62">
        <v>1.224</v>
      </c>
      <c r="E36" s="67">
        <v>0.99256078543903992</v>
      </c>
      <c r="F36" s="63">
        <v>0.80599597700823467</v>
      </c>
      <c r="G36" s="63">
        <v>0.70370335895240999</v>
      </c>
      <c r="H36" s="63">
        <v>22.536666666666669</v>
      </c>
      <c r="I36" s="67">
        <f t="shared" si="20"/>
        <v>9.4739343110870813</v>
      </c>
      <c r="J36" s="67">
        <f t="shared" si="21"/>
        <v>3.0406431310546185</v>
      </c>
      <c r="K36" s="93">
        <f t="shared" si="22"/>
        <v>4.3143373251716941</v>
      </c>
      <c r="L36" s="81">
        <f t="shared" si="0"/>
        <v>4.3340507324605086</v>
      </c>
      <c r="M36" s="81">
        <f t="shared" si="1"/>
        <v>18.876671220939627</v>
      </c>
      <c r="N36" s="81">
        <f t="shared" si="2"/>
        <v>16.240180945394357</v>
      </c>
      <c r="O36" s="91">
        <f t="shared" si="3"/>
        <v>2.6374347713914992E-2</v>
      </c>
      <c r="P36" s="90">
        <f t="shared" si="23"/>
        <v>5.6067527049325943</v>
      </c>
      <c r="Q36" s="88">
        <f t="shared" si="4"/>
        <v>5.893353396225181</v>
      </c>
      <c r="R36" s="88">
        <f t="shared" si="24"/>
        <v>8.6816722716172041</v>
      </c>
      <c r="S36" s="88">
        <f t="shared" si="5"/>
        <v>13.337385783393595</v>
      </c>
      <c r="T36" s="83">
        <f t="shared" si="6"/>
        <v>40.819172681288599</v>
      </c>
      <c r="U36" s="86">
        <f t="shared" si="7"/>
        <v>0.16662048583848571</v>
      </c>
      <c r="V36" s="96">
        <f t="shared" si="8"/>
        <v>4.3758620877340588</v>
      </c>
      <c r="W36" s="81">
        <f t="shared" si="9"/>
        <v>18.78627147856551</v>
      </c>
      <c r="X36" s="97">
        <f t="shared" si="10"/>
        <v>16.641303896322253</v>
      </c>
      <c r="Y36" s="98">
        <f t="shared" si="11"/>
        <v>2.7693299536975025E-2</v>
      </c>
      <c r="Z36" s="99">
        <f t="shared" si="12"/>
        <v>5.2652600806021601</v>
      </c>
      <c r="AA36" s="101">
        <f t="shared" si="13"/>
        <v>17.126258421140339</v>
      </c>
      <c r="AB36" s="102">
        <f t="shared" si="14"/>
        <v>24.007136128648114</v>
      </c>
      <c r="AC36" s="98">
        <f t="shared" si="15"/>
        <v>5.763425850994415E-2</v>
      </c>
      <c r="AD36" s="104">
        <f t="shared" si="16"/>
        <v>5.5682056789121006</v>
      </c>
      <c r="AE36" s="88">
        <f t="shared" si="17"/>
        <v>16.653854750634554</v>
      </c>
      <c r="AF36" s="88">
        <f t="shared" si="18"/>
        <v>26.1032920397816</v>
      </c>
      <c r="AG36" s="94">
        <f t="shared" si="19"/>
        <v>6.8138185531412543E-2</v>
      </c>
      <c r="AH36" s="72"/>
    </row>
    <row r="37" spans="1:44">
      <c r="A37" s="62">
        <v>35</v>
      </c>
      <c r="B37" s="61">
        <v>2.89</v>
      </c>
      <c r="C37" s="62">
        <v>2.68</v>
      </c>
      <c r="D37" s="62">
        <v>1.224</v>
      </c>
      <c r="E37" s="67">
        <v>1.2407009817988</v>
      </c>
      <c r="F37" s="63">
        <v>0.80599597700823467</v>
      </c>
      <c r="G37" s="63">
        <v>0.70370335895240987</v>
      </c>
      <c r="H37" s="63">
        <v>29.060000000000002</v>
      </c>
      <c r="I37" s="67">
        <f t="shared" si="20"/>
        <v>15.270255754336855</v>
      </c>
      <c r="J37" s="67">
        <f t="shared" si="21"/>
        <v>2.285933578577497</v>
      </c>
      <c r="K37" s="93">
        <f t="shared" si="22"/>
        <v>3.1056804231110902</v>
      </c>
      <c r="L37" s="81">
        <f t="shared" si="0"/>
        <v>3.1320712994807121</v>
      </c>
      <c r="M37" s="81">
        <f t="shared" si="1"/>
        <v>24.826276818852005</v>
      </c>
      <c r="N37" s="81">
        <f t="shared" si="2"/>
        <v>14.568902894521669</v>
      </c>
      <c r="O37" s="91">
        <f t="shared" si="3"/>
        <v>2.1225293155000186E-2</v>
      </c>
      <c r="P37" s="90">
        <f t="shared" si="23"/>
        <v>9.413065628449635</v>
      </c>
      <c r="Q37" s="88">
        <f t="shared" si="4"/>
        <v>7.366691745281476</v>
      </c>
      <c r="R37" s="88">
        <f t="shared" si="24"/>
        <v>6.015809230053522</v>
      </c>
      <c r="S37" s="88">
        <f t="shared" si="5"/>
        <v>17.913497426856019</v>
      </c>
      <c r="T37" s="83">
        <f t="shared" si="6"/>
        <v>38.35685675548514</v>
      </c>
      <c r="U37" s="86">
        <f t="shared" si="7"/>
        <v>0.14712484601608061</v>
      </c>
      <c r="V37" s="96">
        <f t="shared" si="8"/>
        <v>3.1900299805574721</v>
      </c>
      <c r="W37" s="81">
        <f t="shared" si="9"/>
        <v>24.599712483907034</v>
      </c>
      <c r="X37" s="97">
        <f t="shared" si="10"/>
        <v>15.348546166871879</v>
      </c>
      <c r="Y37" s="98">
        <f t="shared" si="11"/>
        <v>2.3557786943659745E-2</v>
      </c>
      <c r="Z37" s="99">
        <f t="shared" si="12"/>
        <v>3.953896523736482</v>
      </c>
      <c r="AA37" s="101">
        <f t="shared" si="13"/>
        <v>22.096056099336646</v>
      </c>
      <c r="AB37" s="102">
        <f t="shared" si="14"/>
        <v>23.964018928641966</v>
      </c>
      <c r="AC37" s="98">
        <f t="shared" si="15"/>
        <v>5.7427420321231049E-2</v>
      </c>
      <c r="AD37" s="104">
        <f t="shared" si="16"/>
        <v>4.0687055543056685</v>
      </c>
      <c r="AE37" s="88">
        <f t="shared" si="17"/>
        <v>21.78207668306997</v>
      </c>
      <c r="AF37" s="88">
        <f t="shared" si="18"/>
        <v>25.044471152546567</v>
      </c>
      <c r="AG37" s="94">
        <f t="shared" si="19"/>
        <v>6.2722553531073713E-2</v>
      </c>
      <c r="AH37" s="72"/>
    </row>
    <row r="38" spans="1:44">
      <c r="A38" s="62">
        <v>36</v>
      </c>
      <c r="B38" s="61">
        <v>2.89</v>
      </c>
      <c r="C38" s="62">
        <v>4.45</v>
      </c>
      <c r="D38" s="62">
        <v>1.224</v>
      </c>
      <c r="E38" s="67">
        <v>0.24814019635975998</v>
      </c>
      <c r="F38" s="63">
        <v>0.80599597700823467</v>
      </c>
      <c r="G38" s="63">
        <v>0.70370335895240999</v>
      </c>
      <c r="H38" s="63">
        <v>5.9733333333333336</v>
      </c>
      <c r="I38" s="67">
        <f t="shared" si="20"/>
        <v>0.62776550382591512</v>
      </c>
      <c r="J38" s="67">
        <f t="shared" si="21"/>
        <v>23.974762276154074</v>
      </c>
      <c r="K38" s="93">
        <f t="shared" si="22"/>
        <v>42.395620134986103</v>
      </c>
      <c r="L38" s="81">
        <f t="shared" si="0"/>
        <v>48.956012615767897</v>
      </c>
      <c r="M38" s="81">
        <f t="shared" si="1"/>
        <v>4.1801405688652213</v>
      </c>
      <c r="N38" s="81">
        <f t="shared" si="2"/>
        <v>30.019968155158129</v>
      </c>
      <c r="O38" s="91">
        <f t="shared" si="3"/>
        <v>9.0119848803670813E-2</v>
      </c>
      <c r="P38" s="90">
        <f t="shared" si="23"/>
        <v>0.29740469812688503</v>
      </c>
      <c r="Q38" s="88">
        <f t="shared" si="4"/>
        <v>1.9207469657868124</v>
      </c>
      <c r="R38" s="88">
        <f t="shared" si="24"/>
        <v>106.82024122351639</v>
      </c>
      <c r="S38" s="88">
        <f t="shared" si="5"/>
        <v>2.8298741902579887</v>
      </c>
      <c r="T38" s="83">
        <f t="shared" si="6"/>
        <v>52.624874047020278</v>
      </c>
      <c r="U38" s="86">
        <f t="shared" si="7"/>
        <v>0.27693773684647482</v>
      </c>
      <c r="V38" s="96">
        <f t="shared" si="8"/>
        <v>42.397966884155224</v>
      </c>
      <c r="W38" s="81">
        <f t="shared" si="9"/>
        <v>4.491810124912667</v>
      </c>
      <c r="X38" s="97">
        <f t="shared" si="10"/>
        <v>24.802285855256695</v>
      </c>
      <c r="Y38" s="98">
        <f t="shared" si="11"/>
        <v>6.1515338364586634E-2</v>
      </c>
      <c r="Z38" s="99">
        <f t="shared" si="12"/>
        <v>47.953261126143296</v>
      </c>
      <c r="AA38" s="101">
        <f t="shared" si="13"/>
        <v>4.2236199419831504</v>
      </c>
      <c r="AB38" s="102">
        <f t="shared" si="14"/>
        <v>29.29207686412137</v>
      </c>
      <c r="AC38" s="98">
        <f t="shared" si="15"/>
        <v>8.5802576701359434E-2</v>
      </c>
      <c r="AD38" s="104">
        <f t="shared" si="16"/>
        <v>53.156688337159856</v>
      </c>
      <c r="AE38" s="88">
        <f t="shared" si="17"/>
        <v>4.0115752861352005</v>
      </c>
      <c r="AF38" s="88">
        <f t="shared" si="18"/>
        <v>32.841931593718741</v>
      </c>
      <c r="AG38" s="94">
        <f t="shared" si="19"/>
        <v>0.10785924708065013</v>
      </c>
      <c r="AH38" s="72"/>
    </row>
    <row r="39" spans="1:44">
      <c r="A39" s="62">
        <v>37</v>
      </c>
      <c r="B39" s="61">
        <v>2.89</v>
      </c>
      <c r="C39" s="62">
        <v>4.45</v>
      </c>
      <c r="D39" s="62">
        <v>1.224</v>
      </c>
      <c r="E39" s="67">
        <v>0.49628039271951996</v>
      </c>
      <c r="F39" s="63">
        <v>0.80599597700823467</v>
      </c>
      <c r="G39" s="63">
        <v>0.70370335895240999</v>
      </c>
      <c r="H39" s="63">
        <v>16.713333333333331</v>
      </c>
      <c r="I39" s="67">
        <f t="shared" si="20"/>
        <v>3.5129645493115382</v>
      </c>
      <c r="J39" s="67">
        <f t="shared" si="21"/>
        <v>6.1247964022214987</v>
      </c>
      <c r="K39" s="93">
        <f t="shared" si="22"/>
        <v>9.2613215313706547</v>
      </c>
      <c r="L39" s="81">
        <f t="shared" si="0"/>
        <v>9.7072634894109147</v>
      </c>
      <c r="M39" s="81">
        <f t="shared" si="1"/>
        <v>13.275793673999882</v>
      </c>
      <c r="N39" s="81">
        <f t="shared" si="2"/>
        <v>20.567648540088452</v>
      </c>
      <c r="O39" s="91">
        <f t="shared" si="3"/>
        <v>4.230281664686026E-2</v>
      </c>
      <c r="P39" s="90">
        <f t="shared" si="23"/>
        <v>1.9277973786036338</v>
      </c>
      <c r="Q39" s="88">
        <f t="shared" si="4"/>
        <v>3.8414939315736247</v>
      </c>
      <c r="R39" s="88">
        <f t="shared" si="24"/>
        <v>20.338382943499475</v>
      </c>
      <c r="S39" s="88">
        <f t="shared" si="5"/>
        <v>9.1717179992730387</v>
      </c>
      <c r="T39" s="83">
        <f t="shared" si="6"/>
        <v>45.123346633787158</v>
      </c>
      <c r="U39" s="86">
        <f t="shared" si="7"/>
        <v>0.20361164114329108</v>
      </c>
      <c r="V39" s="96">
        <f t="shared" si="8"/>
        <v>9.2273023950865358</v>
      </c>
      <c r="W39" s="81">
        <f t="shared" si="9"/>
        <v>13.616689252402551</v>
      </c>
      <c r="X39" s="97">
        <f t="shared" si="10"/>
        <v>18.527986124436261</v>
      </c>
      <c r="Y39" s="98">
        <f t="shared" si="11"/>
        <v>3.4328626982730259E-2</v>
      </c>
      <c r="Z39" s="99">
        <f t="shared" si="12"/>
        <v>10.554651915449101</v>
      </c>
      <c r="AA39" s="101">
        <f t="shared" si="13"/>
        <v>12.731716093057539</v>
      </c>
      <c r="AB39" s="102">
        <f t="shared" si="14"/>
        <v>23.822999044330633</v>
      </c>
      <c r="AC39" s="98">
        <f t="shared" si="15"/>
        <v>5.6753528346617815E-2</v>
      </c>
      <c r="AD39" s="104">
        <f t="shared" si="16"/>
        <v>11.723525638439153</v>
      </c>
      <c r="AE39" s="88">
        <f t="shared" si="17"/>
        <v>12.080357435769976</v>
      </c>
      <c r="AF39" s="88">
        <f t="shared" si="18"/>
        <v>27.720238716972613</v>
      </c>
      <c r="AG39" s="94">
        <f t="shared" si="19"/>
        <v>7.6841163452594743E-2</v>
      </c>
      <c r="AH39" s="72"/>
    </row>
    <row r="40" spans="1:44">
      <c r="A40" s="62">
        <v>38</v>
      </c>
      <c r="B40" s="61">
        <v>2.89</v>
      </c>
      <c r="C40" s="62">
        <v>4.45</v>
      </c>
      <c r="D40" s="62">
        <v>1.224</v>
      </c>
      <c r="E40" s="67">
        <v>0.74442058907927999</v>
      </c>
      <c r="F40" s="63">
        <v>0.80599597700823478</v>
      </c>
      <c r="G40" s="63">
        <v>0.7037033589524101</v>
      </c>
      <c r="H40" s="63">
        <v>28.023333333333333</v>
      </c>
      <c r="I40" s="67">
        <f t="shared" si="20"/>
        <v>8.8353090245498915</v>
      </c>
      <c r="J40" s="67">
        <f t="shared" si="21"/>
        <v>3.2679054310071196</v>
      </c>
      <c r="K40" s="93">
        <f t="shared" si="22"/>
        <v>4.5367642700796793</v>
      </c>
      <c r="L40" s="81">
        <f t="shared" si="0"/>
        <v>4.5629346362479044</v>
      </c>
      <c r="M40" s="81">
        <f t="shared" si="1"/>
        <v>23.715506746196056</v>
      </c>
      <c r="N40" s="81">
        <f t="shared" si="2"/>
        <v>15.372284716797708</v>
      </c>
      <c r="O40" s="91">
        <f t="shared" si="3"/>
        <v>2.3630713741429235E-2</v>
      </c>
      <c r="P40" s="90">
        <f t="shared" si="23"/>
        <v>5.3132724451819628</v>
      </c>
      <c r="Q40" s="88">
        <f t="shared" si="4"/>
        <v>5.7622408973604378</v>
      </c>
      <c r="R40" s="88">
        <f t="shared" si="24"/>
        <v>9.0362616392067316</v>
      </c>
      <c r="S40" s="88">
        <f t="shared" si="5"/>
        <v>16.852336959400755</v>
      </c>
      <c r="T40" s="83">
        <f t="shared" si="6"/>
        <v>39.863196290945325</v>
      </c>
      <c r="U40" s="86">
        <f t="shared" si="7"/>
        <v>0.1589074418530437</v>
      </c>
      <c r="V40" s="96">
        <f t="shared" si="8"/>
        <v>4.5939097203790178</v>
      </c>
      <c r="W40" s="81">
        <f t="shared" si="9"/>
        <v>23.63541894271286</v>
      </c>
      <c r="X40" s="97">
        <f t="shared" si="10"/>
        <v>15.658074428287641</v>
      </c>
      <c r="Y40" s="98">
        <f t="shared" si="11"/>
        <v>2.4517529480179535E-2</v>
      </c>
      <c r="Z40" s="99">
        <f t="shared" si="12"/>
        <v>5.5046843376771486</v>
      </c>
      <c r="AA40" s="101">
        <f t="shared" si="13"/>
        <v>21.591773854309871</v>
      </c>
      <c r="AB40" s="102">
        <f t="shared" si="14"/>
        <v>22.950729674164847</v>
      </c>
      <c r="AC40" s="98">
        <f t="shared" si="15"/>
        <v>5.2673599257659097E-2</v>
      </c>
      <c r="AD40" s="104">
        <f t="shared" si="16"/>
        <v>5.8443985200579611</v>
      </c>
      <c r="AE40" s="88">
        <f t="shared" si="17"/>
        <v>20.954853151133456</v>
      </c>
      <c r="AF40" s="88">
        <f t="shared" si="18"/>
        <v>25.223552452241744</v>
      </c>
      <c r="AG40" s="94">
        <f t="shared" si="19"/>
        <v>6.3622759831099052E-2</v>
      </c>
      <c r="AH40" s="72"/>
    </row>
    <row r="41" spans="1:44">
      <c r="A41" s="62">
        <v>39</v>
      </c>
      <c r="B41" s="61">
        <v>2.89</v>
      </c>
      <c r="C41" s="62">
        <v>4.45</v>
      </c>
      <c r="D41" s="62">
        <v>1.224</v>
      </c>
      <c r="E41" s="67">
        <v>0.99256078543903992</v>
      </c>
      <c r="F41" s="63">
        <v>0.80599597700823467</v>
      </c>
      <c r="G41" s="63">
        <v>0.70370335895240999</v>
      </c>
      <c r="H41" s="63">
        <v>39.129999999999995</v>
      </c>
      <c r="I41" s="67">
        <f t="shared" si="20"/>
        <v>16.449417967438428</v>
      </c>
      <c r="J41" s="67">
        <f t="shared" si="21"/>
        <v>2.2347456795133622</v>
      </c>
      <c r="K41" s="93">
        <f t="shared" si="22"/>
        <v>2.9577401695546266</v>
      </c>
      <c r="L41" s="81">
        <f t="shared" si="0"/>
        <v>2.9912403972805857</v>
      </c>
      <c r="M41" s="81">
        <f t="shared" si="1"/>
        <v>33.821918784820141</v>
      </c>
      <c r="N41" s="81">
        <f t="shared" si="2"/>
        <v>13.565247163761448</v>
      </c>
      <c r="O41" s="91">
        <f t="shared" si="3"/>
        <v>1.8401593061393804E-2</v>
      </c>
      <c r="P41" s="90">
        <f t="shared" si="23"/>
        <v>10.346412640498944</v>
      </c>
      <c r="Q41" s="88">
        <f t="shared" si="4"/>
        <v>7.6829878631472495</v>
      </c>
      <c r="R41" s="88">
        <f t="shared" si="24"/>
        <v>5.6487140150893786</v>
      </c>
      <c r="S41" s="88">
        <f t="shared" si="5"/>
        <v>24.612124722232302</v>
      </c>
      <c r="T41" s="83">
        <f t="shared" si="6"/>
        <v>37.101649061507011</v>
      </c>
      <c r="U41" s="86">
        <f t="shared" si="7"/>
        <v>0.13765323630832244</v>
      </c>
      <c r="V41" s="96">
        <f t="shared" si="8"/>
        <v>3.0447003181354155</v>
      </c>
      <c r="W41" s="81">
        <f t="shared" si="9"/>
        <v>33.52367523793</v>
      </c>
      <c r="X41" s="97">
        <f t="shared" si="10"/>
        <v>14.327433585663163</v>
      </c>
      <c r="Y41" s="98">
        <f t="shared" si="11"/>
        <v>2.0527535315158881E-2</v>
      </c>
      <c r="Z41" s="99">
        <f t="shared" si="12"/>
        <v>3.7916257263793809</v>
      </c>
      <c r="AA41" s="101">
        <f t="shared" si="13"/>
        <v>30.040777620166928</v>
      </c>
      <c r="AB41" s="102">
        <f t="shared" si="14"/>
        <v>23.228270840360512</v>
      </c>
      <c r="AC41" s="98">
        <f t="shared" si="15"/>
        <v>5.3955256623314247E-2</v>
      </c>
      <c r="AD41" s="104">
        <f t="shared" si="16"/>
        <v>3.8853266765481971</v>
      </c>
      <c r="AE41" s="88">
        <f t="shared" si="17"/>
        <v>29.676325852311493</v>
      </c>
      <c r="AF41" s="88">
        <f t="shared" si="18"/>
        <v>24.159657929180945</v>
      </c>
      <c r="AG41" s="94">
        <f t="shared" si="19"/>
        <v>5.836890712550357E-2</v>
      </c>
      <c r="AH41" s="72"/>
    </row>
    <row r="42" spans="1:44">
      <c r="A42" s="62">
        <v>40</v>
      </c>
      <c r="B42" s="61">
        <v>2.89</v>
      </c>
      <c r="C42" s="62">
        <v>4.45</v>
      </c>
      <c r="D42" s="62">
        <v>1.224</v>
      </c>
      <c r="E42" s="67">
        <v>1.2407009817988</v>
      </c>
      <c r="F42" s="63">
        <v>0.80599597700823467</v>
      </c>
      <c r="G42" s="63">
        <v>0.70370335895240987</v>
      </c>
      <c r="H42" s="63">
        <v>48.943333333333335</v>
      </c>
      <c r="I42" s="67">
        <f t="shared" si="20"/>
        <v>25.718417669296631</v>
      </c>
      <c r="J42" s="67">
        <f t="shared" si="21"/>
        <v>1.7855447001182791</v>
      </c>
      <c r="K42" s="93">
        <f t="shared" si="22"/>
        <v>2.2364651632657266</v>
      </c>
      <c r="L42" s="81">
        <f t="shared" si="0"/>
        <v>2.3339468904715024</v>
      </c>
      <c r="M42" s="81">
        <f t="shared" si="1"/>
        <v>42.808836359294219</v>
      </c>
      <c r="N42" s="81">
        <f t="shared" si="2"/>
        <v>12.533876538934379</v>
      </c>
      <c r="O42" s="91">
        <f t="shared" si="3"/>
        <v>1.5709806109324966E-2</v>
      </c>
      <c r="P42" s="90">
        <f t="shared" si="23"/>
        <v>16.820433180894561</v>
      </c>
      <c r="Q42" s="88">
        <f t="shared" si="4"/>
        <v>9.6037348289340621</v>
      </c>
      <c r="R42" s="88">
        <f t="shared" si="24"/>
        <v>4.1743116008290571</v>
      </c>
      <c r="S42" s="88">
        <f t="shared" si="5"/>
        <v>32.010059038989766</v>
      </c>
      <c r="T42" s="83">
        <f t="shared" si="6"/>
        <v>34.597713602826879</v>
      </c>
      <c r="U42" s="86">
        <f t="shared" si="7"/>
        <v>0.11970017865432321</v>
      </c>
      <c r="V42" s="96">
        <f>K42*(I42/1.1883)^(1/0.4826)/(I42^2*G42^(I42^0.05))</f>
        <v>2.9889048967584357</v>
      </c>
      <c r="W42" s="81">
        <f t="shared" si="9"/>
        <v>37.828825644193437</v>
      </c>
      <c r="X42" s="97">
        <f t="shared" si="10"/>
        <v>22.708930782142406</v>
      </c>
      <c r="Y42" s="98">
        <f t="shared" si="11"/>
        <v>5.1569553726813488E-2</v>
      </c>
      <c r="Z42" s="99">
        <f t="shared" si="12"/>
        <v>2.9911134469344995</v>
      </c>
      <c r="AA42" s="101">
        <f t="shared" si="13"/>
        <v>37.814857219248786</v>
      </c>
      <c r="AB42" s="102">
        <f t="shared" si="14"/>
        <v>22.737470777261898</v>
      </c>
      <c r="AC42" s="98">
        <f t="shared" si="15"/>
        <v>5.1699257734683875E-2</v>
      </c>
      <c r="AD42" s="104">
        <f t="shared" si="16"/>
        <v>2.991717376198602</v>
      </c>
      <c r="AE42" s="88">
        <f t="shared" si="17"/>
        <v>37.811040239121347</v>
      </c>
      <c r="AF42" s="88">
        <f t="shared" si="18"/>
        <v>22.745269551614768</v>
      </c>
      <c r="AG42" s="94">
        <f t="shared" si="19"/>
        <v>5.1734728697561391E-2</v>
      </c>
      <c r="AH42" s="72"/>
    </row>
    <row r="43" spans="1:44">
      <c r="A43" s="62">
        <v>41</v>
      </c>
      <c r="B43" s="61">
        <v>2.89</v>
      </c>
      <c r="C43" s="62">
        <v>7.96</v>
      </c>
      <c r="D43" s="62">
        <v>1.224</v>
      </c>
      <c r="E43" s="67">
        <v>0.24814019635975998</v>
      </c>
      <c r="F43" s="63">
        <v>0.80599597700823467</v>
      </c>
      <c r="G43" s="63">
        <v>0.70370335895240999</v>
      </c>
      <c r="H43" s="63">
        <v>10.959999999999999</v>
      </c>
      <c r="I43" s="67">
        <f t="shared" si="20"/>
        <v>1.151837598537728</v>
      </c>
      <c r="J43" s="67">
        <f t="shared" si="21"/>
        <v>14.869775713228931</v>
      </c>
      <c r="K43" s="93">
        <f t="shared" si="22"/>
        <v>24.280471844990508</v>
      </c>
      <c r="L43" s="81">
        <f t="shared" si="0"/>
        <v>27.212806030970405</v>
      </c>
      <c r="M43" s="81">
        <f t="shared" si="1"/>
        <v>8.1016989279699683</v>
      </c>
      <c r="N43" s="81">
        <f t="shared" si="2"/>
        <v>26.079389343339699</v>
      </c>
      <c r="O43" s="91">
        <f t="shared" si="3"/>
        <v>6.8013454852150018E-2</v>
      </c>
      <c r="P43" s="90">
        <f t="shared" si="23"/>
        <v>0.58257590106813739</v>
      </c>
      <c r="Q43" s="88">
        <f t="shared" si="4"/>
        <v>2.4549881167516228</v>
      </c>
      <c r="R43" s="88">
        <f t="shared" si="24"/>
        <v>58.127532590684531</v>
      </c>
      <c r="S43" s="88">
        <f t="shared" si="5"/>
        <v>5.5433438566449498</v>
      </c>
      <c r="T43" s="83">
        <f t="shared" si="6"/>
        <v>49.422045103604468</v>
      </c>
      <c r="U43" s="86">
        <f t="shared" si="7"/>
        <v>0.24425385422227142</v>
      </c>
      <c r="V43" s="96">
        <f>K43*(I43/1.1883)^(1/0.4826)/(I43^2*G43^(I43^(-0.23)))</f>
        <v>24.107788102718256</v>
      </c>
      <c r="W43" s="81">
        <f t="shared" si="9"/>
        <v>8.6076397081029423</v>
      </c>
      <c r="X43" s="97">
        <f t="shared" si="10"/>
        <v>21.463141349425701</v>
      </c>
      <c r="Y43" s="98">
        <f t="shared" si="11"/>
        <v>4.6066643658542732E-2</v>
      </c>
      <c r="Z43" s="99">
        <f t="shared" si="12"/>
        <v>26.977486286193383</v>
      </c>
      <c r="AA43" s="101">
        <f t="shared" si="13"/>
        <v>8.136957036279604</v>
      </c>
      <c r="AB43" s="102">
        <f t="shared" si="14"/>
        <v>25.757691274821127</v>
      </c>
      <c r="AC43" s="98">
        <f t="shared" si="15"/>
        <v>6.6345865980899643E-2</v>
      </c>
      <c r="AD43" s="104">
        <f t="shared" si="16"/>
        <v>30.482209459270585</v>
      </c>
      <c r="AE43" s="88">
        <f t="shared" si="17"/>
        <v>7.6549003516633309</v>
      </c>
      <c r="AF43" s="88">
        <f t="shared" si="18"/>
        <v>30.156018689203179</v>
      </c>
      <c r="AG43" s="94">
        <f t="shared" si="19"/>
        <v>9.0938546318357141E-2</v>
      </c>
      <c r="AH43" s="72"/>
    </row>
    <row r="44" spans="1:44">
      <c r="A44" s="62">
        <v>42</v>
      </c>
      <c r="B44" s="61">
        <v>2.89</v>
      </c>
      <c r="C44" s="62">
        <v>7.96</v>
      </c>
      <c r="D44" s="62">
        <v>1.224</v>
      </c>
      <c r="E44" s="67">
        <v>0.49628039271951996</v>
      </c>
      <c r="F44" s="63">
        <v>0.80599597700823467</v>
      </c>
      <c r="G44" s="63">
        <v>0.70370335895240999</v>
      </c>
      <c r="H44" s="63">
        <v>29.236666666666672</v>
      </c>
      <c r="I44" s="67">
        <f t="shared" si="20"/>
        <v>6.1452357522958732</v>
      </c>
      <c r="J44" s="67">
        <f t="shared" si="21"/>
        <v>4.179264032251627</v>
      </c>
      <c r="K44" s="93">
        <f t="shared" si="22"/>
        <v>5.9448870704119088</v>
      </c>
      <c r="L44" s="81">
        <f t="shared" si="0"/>
        <v>6.0492982718158856</v>
      </c>
      <c r="M44" s="81">
        <f t="shared" si="1"/>
        <v>24.301062454542972</v>
      </c>
      <c r="N44" s="81">
        <f t="shared" si="2"/>
        <v>16.88155585038319</v>
      </c>
      <c r="O44" s="91">
        <f t="shared" si="3"/>
        <v>2.8498692792960689E-2</v>
      </c>
      <c r="P44" s="90">
        <f t="shared" si="23"/>
        <v>3.5961751459008782</v>
      </c>
      <c r="Q44" s="88">
        <f t="shared" si="4"/>
        <v>4.9099762335032455</v>
      </c>
      <c r="R44" s="88">
        <f t="shared" si="24"/>
        <v>12.203804338992359</v>
      </c>
      <c r="S44" s="88">
        <f t="shared" si="5"/>
        <v>17.109217327646835</v>
      </c>
      <c r="T44" s="83">
        <f t="shared" si="6"/>
        <v>41.48027364845457</v>
      </c>
      <c r="U44" s="86">
        <f t="shared" si="7"/>
        <v>0.17206131019506746</v>
      </c>
      <c r="V44" s="96">
        <f>K44*(I44/1.1883)^(1/0.4826)/(I44^2*G44^(I44^(-0.23)))</f>
        <v>5.9739572970338539</v>
      </c>
      <c r="W44" s="81">
        <f t="shared" si="9"/>
        <v>24.453819599957676</v>
      </c>
      <c r="X44" s="97">
        <f t="shared" si="10"/>
        <v>16.359071029673906</v>
      </c>
      <c r="Y44" s="98">
        <f t="shared" si="11"/>
        <v>2.6761920495391615E-2</v>
      </c>
      <c r="Z44" s="99">
        <f t="shared" si="12"/>
        <v>7.0134626597749667</v>
      </c>
      <c r="AA44" s="101">
        <f t="shared" si="13"/>
        <v>22.568958418687142</v>
      </c>
      <c r="AB44" s="102">
        <f t="shared" si="14"/>
        <v>22.80597964193203</v>
      </c>
      <c r="AC44" s="98">
        <f t="shared" si="15"/>
        <v>5.2011270742821823E-2</v>
      </c>
      <c r="AD44" s="104">
        <f t="shared" si="16"/>
        <v>7.5943847411834779</v>
      </c>
      <c r="AE44" s="88">
        <f t="shared" si="17"/>
        <v>21.688597209305868</v>
      </c>
      <c r="AF44" s="88">
        <f t="shared" si="18"/>
        <v>25.817134160394943</v>
      </c>
      <c r="AG44" s="94">
        <f t="shared" si="19"/>
        <v>6.6652441625583161E-2</v>
      </c>
      <c r="AH44" s="72"/>
    </row>
    <row r="45" spans="1:44">
      <c r="A45" s="62">
        <v>43</v>
      </c>
      <c r="B45" s="61">
        <v>2.89</v>
      </c>
      <c r="C45" s="62">
        <v>7.96</v>
      </c>
      <c r="D45" s="62">
        <v>1.224</v>
      </c>
      <c r="E45" s="67">
        <v>0.74442058907927999</v>
      </c>
      <c r="F45" s="63">
        <v>0.80599597700823478</v>
      </c>
      <c r="G45" s="63">
        <v>0.7037033589524101</v>
      </c>
      <c r="H45" s="63">
        <v>47.043333333333329</v>
      </c>
      <c r="I45" s="67">
        <f t="shared" si="20"/>
        <v>14.832010974601239</v>
      </c>
      <c r="J45" s="67">
        <f t="shared" si="21"/>
        <v>2.4213111800444667</v>
      </c>
      <c r="K45" s="93">
        <f t="shared" si="22"/>
        <v>3.1661546113800543</v>
      </c>
      <c r="L45" s="81">
        <f t="shared" si="0"/>
        <v>3.1901198870824365</v>
      </c>
      <c r="M45" s="81">
        <f t="shared" si="1"/>
        <v>40.984523315169312</v>
      </c>
      <c r="N45" s="81">
        <f t="shared" si="2"/>
        <v>12.879210695452459</v>
      </c>
      <c r="O45" s="91">
        <f t="shared" si="3"/>
        <v>1.6587406813785701E-2</v>
      </c>
      <c r="P45" s="90">
        <f t="shared" si="23"/>
        <v>9.40807705220824</v>
      </c>
      <c r="Q45" s="88">
        <f t="shared" si="4"/>
        <v>7.3649643502548692</v>
      </c>
      <c r="R45" s="88">
        <f t="shared" si="24"/>
        <v>6.0179552279296384</v>
      </c>
      <c r="S45" s="88">
        <f t="shared" si="5"/>
        <v>29.840006560851091</v>
      </c>
      <c r="T45" s="83">
        <f t="shared" si="6"/>
        <v>36.569106722487575</v>
      </c>
      <c r="U45" s="86">
        <f t="shared" si="7"/>
        <v>0.13372995664806861</v>
      </c>
      <c r="V45" s="96">
        <f>K45*(I45/1.1883)^(1/0.4826)/(I45^2*G45^(I45^(-0.23)))</f>
        <v>3.2494215202979215</v>
      </c>
      <c r="W45" s="81">
        <f t="shared" si="9"/>
        <v>40.608819459141806</v>
      </c>
      <c r="X45" s="97">
        <f t="shared" si="10"/>
        <v>13.677844273063538</v>
      </c>
      <c r="Y45" s="98">
        <f t="shared" si="11"/>
        <v>1.8708342395817704E-2</v>
      </c>
      <c r="Z45" s="99">
        <f t="shared" si="12"/>
        <v>4.02008464333821</v>
      </c>
      <c r="AA45" s="101">
        <f t="shared" si="13"/>
        <v>36.509492141998869</v>
      </c>
      <c r="AB45" s="102">
        <f t="shared" si="14"/>
        <v>22.391783160209297</v>
      </c>
      <c r="AC45" s="98">
        <f t="shared" si="15"/>
        <v>5.0139195309383267E-2</v>
      </c>
      <c r="AD45" s="104">
        <f t="shared" si="16"/>
        <v>4.1436762607846447</v>
      </c>
      <c r="AE45" s="88">
        <f t="shared" si="17"/>
        <v>35.960894159737748</v>
      </c>
      <c r="AF45" s="88">
        <f t="shared" si="18"/>
        <v>23.557937731727304</v>
      </c>
      <c r="AG45" s="94">
        <f t="shared" si="19"/>
        <v>5.54976430171941E-2</v>
      </c>
      <c r="AH45" s="72"/>
    </row>
    <row r="46" spans="1:44">
      <c r="A46" s="62">
        <v>44</v>
      </c>
      <c r="B46" s="61">
        <v>2.89</v>
      </c>
      <c r="C46" s="62">
        <v>7.96</v>
      </c>
      <c r="D46" s="62">
        <v>1.224</v>
      </c>
      <c r="E46" s="67">
        <v>0.99256078543903992</v>
      </c>
      <c r="F46" s="63">
        <v>0.80599597700823467</v>
      </c>
      <c r="G46" s="63">
        <v>0.70370335895240999</v>
      </c>
      <c r="H46" s="63">
        <v>63.370000000000005</v>
      </c>
      <c r="I46" s="67">
        <f t="shared" si="20"/>
        <v>26.639397306326948</v>
      </c>
      <c r="J46" s="67">
        <f t="shared" si="21"/>
        <v>1.7791726887792432</v>
      </c>
      <c r="K46" s="93">
        <f t="shared" si="22"/>
        <v>2.1899517941256263</v>
      </c>
      <c r="L46" s="81">
        <f t="shared" si="0"/>
        <v>2.2936192657856389</v>
      </c>
      <c r="M46" s="81">
        <f t="shared" si="1"/>
        <v>55.812579497110868</v>
      </c>
      <c r="N46" s="81">
        <f t="shared" si="2"/>
        <v>11.925864767065072</v>
      </c>
      <c r="O46" s="91">
        <f t="shared" si="3"/>
        <v>1.4222625044232405E-2</v>
      </c>
      <c r="P46" s="90">
        <f t="shared" si="23"/>
        <v>17.631041228268082</v>
      </c>
      <c r="Q46" s="88">
        <f t="shared" si="4"/>
        <v>9.819952467006491</v>
      </c>
      <c r="R46" s="88">
        <f t="shared" si="24"/>
        <v>4.0617292592229894</v>
      </c>
      <c r="S46" s="88">
        <f t="shared" si="5"/>
        <v>41.94085435896821</v>
      </c>
      <c r="T46" s="83">
        <f t="shared" si="6"/>
        <v>33.815915482139488</v>
      </c>
      <c r="U46" s="86">
        <f t="shared" si="7"/>
        <v>0.1143516139895201</v>
      </c>
      <c r="V46" s="96">
        <f>K46*(I46/1.1883)^(1/0.4826)/(I46^2*G46^(I46^0.05))</f>
        <v>2.936313573063055</v>
      </c>
      <c r="W46" s="81">
        <f t="shared" si="9"/>
        <v>49.327776820765401</v>
      </c>
      <c r="X46" s="97">
        <f t="shared" si="10"/>
        <v>22.159102381623168</v>
      </c>
      <c r="Y46" s="98">
        <f t="shared" si="11"/>
        <v>4.9102581835925758E-2</v>
      </c>
      <c r="Z46" s="99">
        <f t="shared" si="12"/>
        <v>2.9387942990263496</v>
      </c>
      <c r="AA46" s="101">
        <f t="shared" si="13"/>
        <v>49.30695288432922</v>
      </c>
      <c r="AB46" s="102">
        <f t="shared" si="14"/>
        <v>22.191963256542184</v>
      </c>
      <c r="AC46" s="98">
        <f t="shared" si="15"/>
        <v>4.9248323317971847E-2</v>
      </c>
      <c r="AD46" s="104">
        <f t="shared" si="16"/>
        <v>2.934108912799239</v>
      </c>
      <c r="AE46" s="88">
        <f t="shared" si="17"/>
        <v>49.346305541368288</v>
      </c>
      <c r="AF46" s="88">
        <f t="shared" si="18"/>
        <v>22.129863434798352</v>
      </c>
      <c r="AG46" s="94">
        <f t="shared" si="19"/>
        <v>4.8973085564282516E-2</v>
      </c>
      <c r="AH46" s="72"/>
    </row>
    <row r="47" spans="1:44">
      <c r="A47" s="62">
        <v>45</v>
      </c>
      <c r="B47" s="61">
        <v>2.89</v>
      </c>
      <c r="C47" s="62">
        <v>7.96</v>
      </c>
      <c r="D47" s="62">
        <v>1.224</v>
      </c>
      <c r="E47" s="67">
        <v>1.2407009817988</v>
      </c>
      <c r="F47" s="63">
        <v>0.80599597700823467</v>
      </c>
      <c r="G47" s="63">
        <v>0.70370335895240987</v>
      </c>
      <c r="H47" s="63">
        <v>78.493333333333339</v>
      </c>
      <c r="I47" s="67">
        <f t="shared" si="20"/>
        <v>41.246155368562079</v>
      </c>
      <c r="J47" s="67">
        <f t="shared" si="21"/>
        <v>1.4495392708156631</v>
      </c>
      <c r="K47" s="93">
        <f t="shared" si="22"/>
        <v>1.7064061975979934</v>
      </c>
      <c r="L47" s="81">
        <f t="shared" si="0"/>
        <v>1.8948081797416831</v>
      </c>
      <c r="M47" s="81">
        <f t="shared" si="1"/>
        <v>68.653888419750757</v>
      </c>
      <c r="N47" s="81">
        <f t="shared" si="2"/>
        <v>12.535389307265051</v>
      </c>
      <c r="O47" s="91">
        <f t="shared" si="3"/>
        <v>1.5713598508469501E-2</v>
      </c>
      <c r="P47" s="90">
        <f t="shared" si="23"/>
        <v>27.886104328667884</v>
      </c>
      <c r="Q47" s="88">
        <f t="shared" si="4"/>
        <v>12.274940583758115</v>
      </c>
      <c r="R47" s="88">
        <f t="shared" si="24"/>
        <v>3.1711825044740038</v>
      </c>
      <c r="S47" s="88">
        <f t="shared" si="5"/>
        <v>53.068540882881962</v>
      </c>
      <c r="T47" s="83">
        <f t="shared" si="6"/>
        <v>32.391021467366279</v>
      </c>
      <c r="U47" s="86">
        <f t="shared" si="7"/>
        <v>0.10491782716993833</v>
      </c>
      <c r="V47" s="96">
        <f>K47*(I47/1.1883)^(1/0.4826)/(I47^2*G47^(I47^0.05))</f>
        <v>2.3829501928087833</v>
      </c>
      <c r="W47" s="81">
        <f t="shared" si="9"/>
        <v>61.219571117832317</v>
      </c>
      <c r="X47" s="97">
        <f t="shared" si="10"/>
        <v>22.006661562129722</v>
      </c>
      <c r="Y47" s="98">
        <f t="shared" si="11"/>
        <v>4.8429315311011772E-2</v>
      </c>
      <c r="Z47" s="99">
        <f t="shared" si="12"/>
        <v>2.3874415268878866</v>
      </c>
      <c r="AA47" s="101">
        <f t="shared" si="13"/>
        <v>61.161959867554323</v>
      </c>
      <c r="AB47" s="102">
        <f t="shared" si="14"/>
        <v>22.080057923108988</v>
      </c>
      <c r="AC47" s="98">
        <f t="shared" si="15"/>
        <v>4.8752895788784806E-2</v>
      </c>
      <c r="AD47" s="104">
        <f t="shared" si="16"/>
        <v>2.3351741569751754</v>
      </c>
      <c r="AE47" s="88">
        <f t="shared" si="17"/>
        <v>61.842655167718888</v>
      </c>
      <c r="AF47" s="88">
        <f t="shared" si="18"/>
        <v>21.212856504519852</v>
      </c>
      <c r="AG47" s="94">
        <f t="shared" si="19"/>
        <v>4.4998528108135025E-2</v>
      </c>
      <c r="AH47" s="72"/>
    </row>
    <row r="48" spans="1:44">
      <c r="A48" s="62">
        <v>46</v>
      </c>
      <c r="B48" s="61">
        <v>2.89</v>
      </c>
      <c r="C48" s="62">
        <v>2.68</v>
      </c>
      <c r="D48" s="62">
        <v>1.25</v>
      </c>
      <c r="E48" s="67">
        <v>0.19574338205844319</v>
      </c>
      <c r="F48" s="63">
        <v>0.69664493853959386</v>
      </c>
      <c r="G48" s="63">
        <v>0.46017198360883904</v>
      </c>
      <c r="H48" s="63">
        <v>0.32666666666666666</v>
      </c>
      <c r="I48" s="67">
        <f t="shared" si="20"/>
        <v>2.7656936911371725E-2</v>
      </c>
      <c r="J48" s="67">
        <f t="shared" si="21"/>
        <v>2744.8032185227407</v>
      </c>
      <c r="K48" s="93">
        <f t="shared" si="22"/>
        <v>878.84174900608389</v>
      </c>
      <c r="L48" s="81">
        <f t="shared" si="0"/>
        <v>1086.7424101739189</v>
      </c>
      <c r="M48" s="81">
        <f t="shared" si="1"/>
        <v>0.51915509463843246</v>
      </c>
      <c r="N48" s="81">
        <f t="shared" si="2"/>
        <v>58.925028970948709</v>
      </c>
      <c r="O48" s="91">
        <f t="shared" si="3"/>
        <v>0.34721590392271451</v>
      </c>
      <c r="P48" s="90">
        <f t="shared" si="23"/>
        <v>7.6823212929440929E-2</v>
      </c>
      <c r="Q48" s="88">
        <f t="shared" si="4"/>
        <v>1.163394157799627</v>
      </c>
      <c r="R48" s="88">
        <f t="shared" si="24"/>
        <v>355.74142424035796</v>
      </c>
      <c r="S48" s="88">
        <f t="shared" si="5"/>
        <v>0.90738836953290591</v>
      </c>
      <c r="T48" s="83">
        <f t="shared" si="6"/>
        <v>177.771949857012</v>
      </c>
      <c r="U48" s="86">
        <f t="shared" si="7"/>
        <v>3.1602866155963993</v>
      </c>
      <c r="V48" s="96">
        <f t="shared" ref="V48:V79" si="25">K48*(I48/1.1883)^(1/0.4826)/(I48^2*G48^(I48^(-0.23)))</f>
        <v>2790.1924267083414</v>
      </c>
      <c r="W48" s="81">
        <f t="shared" si="9"/>
        <v>0.32399876166750347</v>
      </c>
      <c r="X48" s="97">
        <f t="shared" si="10"/>
        <v>0.81670561198873337</v>
      </c>
      <c r="Y48" s="98">
        <f t="shared" si="11"/>
        <v>6.6700805665389148E-5</v>
      </c>
      <c r="Z48" s="99">
        <f t="shared" si="12"/>
        <v>1866.7206675360865</v>
      </c>
      <c r="AA48" s="101">
        <f t="shared" si="13"/>
        <v>0.39611451816209814</v>
      </c>
      <c r="AB48" s="102">
        <f t="shared" si="14"/>
        <v>21.259546376152493</v>
      </c>
      <c r="AC48" s="98">
        <f t="shared" si="15"/>
        <v>4.5196831211977866E-2</v>
      </c>
      <c r="AD48" s="104">
        <f t="shared" si="16"/>
        <v>1235.1826272630753</v>
      </c>
      <c r="AE48" s="88">
        <f t="shared" si="17"/>
        <v>0.48696174022736466</v>
      </c>
      <c r="AF48" s="88">
        <f t="shared" si="18"/>
        <v>49.069920477764697</v>
      </c>
      <c r="AG48" s="94">
        <f t="shared" si="19"/>
        <v>0.24078570956941509</v>
      </c>
      <c r="AH48" s="72"/>
    </row>
    <row r="49" spans="1:34">
      <c r="A49" s="62">
        <v>47</v>
      </c>
      <c r="B49" s="61">
        <v>2.89</v>
      </c>
      <c r="C49" s="62">
        <v>2.68</v>
      </c>
      <c r="D49" s="62">
        <v>1.25</v>
      </c>
      <c r="E49" s="67">
        <v>0.39148676411688638</v>
      </c>
      <c r="F49" s="63">
        <v>0.69664493853959386</v>
      </c>
      <c r="G49" s="63">
        <v>0.46017198360883904</v>
      </c>
      <c r="H49" s="63">
        <v>1.3366666666666664</v>
      </c>
      <c r="I49" s="67">
        <f t="shared" si="20"/>
        <v>0.22633534084612372</v>
      </c>
      <c r="J49" s="67">
        <f t="shared" si="21"/>
        <v>327.87221610179557</v>
      </c>
      <c r="K49" s="93">
        <f t="shared" si="22"/>
        <v>111.76880945110882</v>
      </c>
      <c r="L49" s="81">
        <f t="shared" si="0"/>
        <v>134.57027799174494</v>
      </c>
      <c r="M49" s="81">
        <f t="shared" si="1"/>
        <v>2.08641574371218</v>
      </c>
      <c r="N49" s="81">
        <f t="shared" si="2"/>
        <v>56.09095339492621</v>
      </c>
      <c r="O49" s="91">
        <f t="shared" si="3"/>
        <v>0.31461950527517846</v>
      </c>
      <c r="P49" s="90">
        <f t="shared" si="23"/>
        <v>0.50316707119841098</v>
      </c>
      <c r="Q49" s="88">
        <f t="shared" si="4"/>
        <v>2.3267883155992539</v>
      </c>
      <c r="R49" s="88">
        <f t="shared" si="24"/>
        <v>66.34144636970548</v>
      </c>
      <c r="S49" s="88">
        <f t="shared" si="5"/>
        <v>2.9715494244995533</v>
      </c>
      <c r="T49" s="83">
        <f t="shared" si="6"/>
        <v>122.31043076056511</v>
      </c>
      <c r="U49" s="86">
        <f t="shared" si="7"/>
        <v>1.4959841472834994</v>
      </c>
      <c r="V49" s="96">
        <f t="shared" si="25"/>
        <v>209.37831795264094</v>
      </c>
      <c r="W49" s="81">
        <f t="shared" si="9"/>
        <v>1.6726673230023001</v>
      </c>
      <c r="X49" s="97">
        <f t="shared" si="10"/>
        <v>25.137206209648411</v>
      </c>
      <c r="Y49" s="98">
        <f t="shared" si="11"/>
        <v>6.318791360263866E-2</v>
      </c>
      <c r="Z49" s="99">
        <f t="shared" si="12"/>
        <v>155.24800009169499</v>
      </c>
      <c r="AA49" s="101">
        <f t="shared" si="13"/>
        <v>1.9425062231277688</v>
      </c>
      <c r="AB49" s="102">
        <f t="shared" si="14"/>
        <v>45.32465509684058</v>
      </c>
      <c r="AC49" s="98">
        <f t="shared" si="15"/>
        <v>0.20543243596475569</v>
      </c>
      <c r="AD49" s="104">
        <f t="shared" si="16"/>
        <v>156.94907185362004</v>
      </c>
      <c r="AE49" s="88">
        <f t="shared" si="17"/>
        <v>1.9319507457503604</v>
      </c>
      <c r="AF49" s="88">
        <f t="shared" si="18"/>
        <v>44.534968510002045</v>
      </c>
      <c r="AG49" s="94">
        <f t="shared" si="19"/>
        <v>0.19833634201868741</v>
      </c>
      <c r="AH49" s="72"/>
    </row>
    <row r="50" spans="1:34">
      <c r="A50" s="62">
        <v>48</v>
      </c>
      <c r="B50" s="61">
        <v>2.89</v>
      </c>
      <c r="C50" s="62">
        <v>2.68</v>
      </c>
      <c r="D50" s="62">
        <v>1.25</v>
      </c>
      <c r="E50" s="67">
        <v>0.58723014617532932</v>
      </c>
      <c r="F50" s="63">
        <v>0.69664493853959308</v>
      </c>
      <c r="G50" s="63">
        <v>0.46017198360883849</v>
      </c>
      <c r="H50" s="63">
        <v>2.5666666666666673</v>
      </c>
      <c r="I50" s="67">
        <f t="shared" si="20"/>
        <v>0.65191351291090494</v>
      </c>
      <c r="J50" s="67">
        <f t="shared" si="21"/>
        <v>133.38382582573308</v>
      </c>
      <c r="K50" s="93">
        <f t="shared" si="22"/>
        <v>40.930569586590785</v>
      </c>
      <c r="L50" s="81">
        <f t="shared" si="0"/>
        <v>48.041963362655558</v>
      </c>
      <c r="M50" s="81">
        <f t="shared" si="1"/>
        <v>4.2767186609921568</v>
      </c>
      <c r="N50" s="81">
        <f t="shared" si="2"/>
        <v>66.625402376317751</v>
      </c>
      <c r="O50" s="91">
        <f t="shared" si="3"/>
        <v>0.44389442418062475</v>
      </c>
      <c r="P50" s="90">
        <f t="shared" si="23"/>
        <v>1.5000170266146251</v>
      </c>
      <c r="Q50" s="88">
        <f t="shared" si="4"/>
        <v>3.4901824733988795</v>
      </c>
      <c r="R50" s="88">
        <f t="shared" si="24"/>
        <v>25.193630702718757</v>
      </c>
      <c r="S50" s="88">
        <f t="shared" si="5"/>
        <v>5.905758394933561</v>
      </c>
      <c r="T50" s="83">
        <f t="shared" si="6"/>
        <v>130.09448291948934</v>
      </c>
      <c r="U50" s="86">
        <f t="shared" si="7"/>
        <v>1.6924574486089301</v>
      </c>
      <c r="V50" s="96">
        <f t="shared" si="25"/>
        <v>65.362821960154278</v>
      </c>
      <c r="W50" s="81">
        <f t="shared" si="9"/>
        <v>3.6665335091426194</v>
      </c>
      <c r="X50" s="97">
        <f t="shared" si="10"/>
        <v>42.851954901660463</v>
      </c>
      <c r="Y50" s="98">
        <f t="shared" si="11"/>
        <v>0.18362900388939421</v>
      </c>
      <c r="Z50" s="99">
        <f t="shared" si="12"/>
        <v>51.521069603659271</v>
      </c>
      <c r="AA50" s="101">
        <f t="shared" si="13"/>
        <v>4.1297961985371865</v>
      </c>
      <c r="AB50" s="102">
        <f t="shared" si="14"/>
        <v>60.90115059235788</v>
      </c>
      <c r="AC50" s="98">
        <f t="shared" si="15"/>
        <v>0.37089501434730521</v>
      </c>
      <c r="AD50" s="104">
        <f t="shared" si="16"/>
        <v>57.604932372036274</v>
      </c>
      <c r="AE50" s="88">
        <f t="shared" si="17"/>
        <v>3.9056310965535803</v>
      </c>
      <c r="AF50" s="88">
        <f t="shared" si="18"/>
        <v>52.167445320269323</v>
      </c>
      <c r="AG50" s="94">
        <f t="shared" si="19"/>
        <v>0.27214423512432895</v>
      </c>
      <c r="AH50" s="72"/>
    </row>
    <row r="51" spans="1:34">
      <c r="A51" s="62">
        <v>49</v>
      </c>
      <c r="B51" s="61">
        <v>2.89</v>
      </c>
      <c r="C51" s="62">
        <v>2.68</v>
      </c>
      <c r="D51" s="62">
        <v>1.25</v>
      </c>
      <c r="E51" s="67">
        <v>0.78297352823377264</v>
      </c>
      <c r="F51" s="63">
        <v>0.69664493853959353</v>
      </c>
      <c r="G51" s="63">
        <v>0.46017198360883882</v>
      </c>
      <c r="H51" s="63">
        <v>4.25</v>
      </c>
      <c r="I51" s="67">
        <f t="shared" si="20"/>
        <v>1.4392895739591409</v>
      </c>
      <c r="J51" s="67">
        <f t="shared" si="21"/>
        <v>64.863889545725243</v>
      </c>
      <c r="K51" s="93">
        <f t="shared" si="22"/>
        <v>19.887104943960633</v>
      </c>
      <c r="L51" s="81">
        <f t="shared" si="0"/>
        <v>22.867205697944744</v>
      </c>
      <c r="M51" s="81">
        <f t="shared" si="1"/>
        <v>7.1578711214109205</v>
      </c>
      <c r="N51" s="81">
        <f t="shared" si="2"/>
        <v>68.420496974374601</v>
      </c>
      <c r="O51" s="91">
        <f t="shared" si="3"/>
        <v>0.46813644062204041</v>
      </c>
      <c r="P51" s="90">
        <f t="shared" si="23"/>
        <v>3.145848246423586</v>
      </c>
      <c r="Q51" s="88">
        <f t="shared" si="4"/>
        <v>4.653576631198507</v>
      </c>
      <c r="R51" s="88">
        <f t="shared" si="24"/>
        <v>13.577624973124278</v>
      </c>
      <c r="S51" s="88">
        <f t="shared" si="5"/>
        <v>9.2892044027825289</v>
      </c>
      <c r="T51" s="83">
        <f t="shared" si="6"/>
        <v>118.56951535958891</v>
      </c>
      <c r="U51" s="86">
        <f t="shared" si="7"/>
        <v>1.4058729972607789</v>
      </c>
      <c r="V51" s="96">
        <f t="shared" si="25"/>
        <v>29.155353714005326</v>
      </c>
      <c r="W51" s="81">
        <f t="shared" si="9"/>
        <v>6.3391534750273468</v>
      </c>
      <c r="X51" s="97">
        <f t="shared" si="10"/>
        <v>49.15655235358463</v>
      </c>
      <c r="Y51" s="98">
        <f t="shared" si="11"/>
        <v>0.24163666392907068</v>
      </c>
      <c r="Z51" s="99">
        <f t="shared" si="12"/>
        <v>25.199377699808863</v>
      </c>
      <c r="AA51" s="101">
        <f t="shared" si="13"/>
        <v>6.8186047359966198</v>
      </c>
      <c r="AB51" s="102">
        <f t="shared" si="14"/>
        <v>60.437758494038107</v>
      </c>
      <c r="AC51" s="98">
        <f t="shared" si="15"/>
        <v>0.36527226517836753</v>
      </c>
      <c r="AD51" s="104">
        <f t="shared" si="16"/>
        <v>28.164050428409222</v>
      </c>
      <c r="AE51" s="88">
        <f t="shared" si="17"/>
        <v>6.4497497915623363</v>
      </c>
      <c r="AF51" s="88">
        <f t="shared" si="18"/>
        <v>51.758818624996152</v>
      </c>
      <c r="AG51" s="94">
        <f t="shared" si="19"/>
        <v>0.26789753054552484</v>
      </c>
      <c r="AH51" s="72"/>
    </row>
    <row r="52" spans="1:34">
      <c r="A52" s="62">
        <v>50</v>
      </c>
      <c r="B52" s="61">
        <v>2.89</v>
      </c>
      <c r="C52" s="62">
        <v>4.45</v>
      </c>
      <c r="D52" s="62">
        <v>1.25</v>
      </c>
      <c r="E52" s="67">
        <v>0.19574338205844316</v>
      </c>
      <c r="F52" s="63">
        <v>0.69664493853959353</v>
      </c>
      <c r="G52" s="63">
        <v>0.46017198360883882</v>
      </c>
      <c r="H52" s="63">
        <v>0.78</v>
      </c>
      <c r="I52" s="67">
        <f t="shared" si="20"/>
        <v>6.6037992216948824E-2</v>
      </c>
      <c r="J52" s="67">
        <f t="shared" si="21"/>
        <v>1077.3221564021296</v>
      </c>
      <c r="K52" s="93">
        <f t="shared" si="22"/>
        <v>371.85482128477514</v>
      </c>
      <c r="L52" s="81">
        <f t="shared" si="0"/>
        <v>456.30753982758233</v>
      </c>
      <c r="M52" s="81">
        <f t="shared" si="1"/>
        <v>1.1985014839088421</v>
      </c>
      <c r="N52" s="81">
        <f t="shared" si="2"/>
        <v>53.654036398569502</v>
      </c>
      <c r="O52" s="91">
        <f t="shared" si="3"/>
        <v>0.2878755621859021</v>
      </c>
      <c r="P52" s="90">
        <f t="shared" si="23"/>
        <v>0.15739466152462459</v>
      </c>
      <c r="Q52" s="88">
        <f t="shared" si="4"/>
        <v>1.5217087067687198</v>
      </c>
      <c r="R52" s="88">
        <f t="shared" si="24"/>
        <v>189.65020533299389</v>
      </c>
      <c r="S52" s="88">
        <f t="shared" si="5"/>
        <v>1.8590485850310055</v>
      </c>
      <c r="T52" s="83">
        <f t="shared" si="6"/>
        <v>138.33956218346225</v>
      </c>
      <c r="U52" s="86">
        <f t="shared" si="7"/>
        <v>1.9137834465112016</v>
      </c>
      <c r="V52" s="96">
        <f t="shared" si="25"/>
        <v>911.55268934668709</v>
      </c>
      <c r="W52" s="81">
        <f t="shared" si="9"/>
        <v>0.84796223368966872</v>
      </c>
      <c r="X52" s="97">
        <f t="shared" si="10"/>
        <v>8.7131068832908589</v>
      </c>
      <c r="Y52" s="98">
        <f t="shared" si="11"/>
        <v>7.5918231559650535E-3</v>
      </c>
      <c r="Z52" s="99">
        <f t="shared" si="12"/>
        <v>648.2407500483622</v>
      </c>
      <c r="AA52" s="101">
        <f t="shared" si="13"/>
        <v>1.0055397291098842</v>
      </c>
      <c r="AB52" s="102">
        <f t="shared" si="14"/>
        <v>28.915349885882584</v>
      </c>
      <c r="AC52" s="98">
        <f t="shared" si="15"/>
        <v>8.3609745902300997E-2</v>
      </c>
      <c r="AD52" s="104">
        <f t="shared" si="16"/>
        <v>522.33695749948436</v>
      </c>
      <c r="AE52" s="88">
        <f t="shared" si="17"/>
        <v>1.1201908502594073</v>
      </c>
      <c r="AF52" s="88">
        <f t="shared" si="18"/>
        <v>43.614211571718883</v>
      </c>
      <c r="AG52" s="94">
        <f t="shared" si="19"/>
        <v>0.19021994510226575</v>
      </c>
      <c r="AH52" s="72"/>
    </row>
    <row r="53" spans="1:34">
      <c r="A53" s="62">
        <v>51</v>
      </c>
      <c r="B53" s="61">
        <v>2.89</v>
      </c>
      <c r="C53" s="62">
        <v>4.45</v>
      </c>
      <c r="D53" s="62">
        <v>1.25</v>
      </c>
      <c r="E53" s="67">
        <v>0.39148676411688632</v>
      </c>
      <c r="F53" s="63">
        <v>0.69664493853959353</v>
      </c>
      <c r="G53" s="63">
        <v>0.46017198360883882</v>
      </c>
      <c r="H53" s="63">
        <v>2.68</v>
      </c>
      <c r="I53" s="67">
        <f t="shared" si="20"/>
        <v>0.45379953626005859</v>
      </c>
      <c r="J53" s="67">
        <f t="shared" si="21"/>
        <v>182.51358876003999</v>
      </c>
      <c r="K53" s="93">
        <f t="shared" si="22"/>
        <v>57.496825449578381</v>
      </c>
      <c r="L53" s="81">
        <f t="shared" si="0"/>
        <v>68.132074498552598</v>
      </c>
      <c r="M53" s="81">
        <f t="shared" si="1"/>
        <v>4.386383407591171</v>
      </c>
      <c r="N53" s="81">
        <f t="shared" si="2"/>
        <v>63.671022671312336</v>
      </c>
      <c r="O53" s="91">
        <f t="shared" si="3"/>
        <v>0.40539991280107696</v>
      </c>
      <c r="P53" s="90">
        <f t="shared" si="23"/>
        <v>1.0421987166879547</v>
      </c>
      <c r="Q53" s="88">
        <f t="shared" si="4"/>
        <v>3.0434174135374397</v>
      </c>
      <c r="R53" s="88">
        <f t="shared" si="24"/>
        <v>34.603675607152127</v>
      </c>
      <c r="S53" s="88">
        <f t="shared" si="5"/>
        <v>6.1549039554837384</v>
      </c>
      <c r="T53" s="83">
        <f t="shared" si="6"/>
        <v>129.66059535387083</v>
      </c>
      <c r="U53" s="86">
        <f t="shared" si="7"/>
        <v>1.6811869987520227</v>
      </c>
      <c r="V53" s="96">
        <f t="shared" si="25"/>
        <v>96.360532292724912</v>
      </c>
      <c r="W53" s="81">
        <f t="shared" si="9"/>
        <v>3.6883557342230762</v>
      </c>
      <c r="X53" s="97">
        <f t="shared" si="10"/>
        <v>37.625213963547608</v>
      </c>
      <c r="Y53" s="98">
        <f t="shared" si="11"/>
        <v>0.1415656725802738</v>
      </c>
      <c r="Z53" s="99">
        <f t="shared" si="12"/>
        <v>73.886432271304614</v>
      </c>
      <c r="AA53" s="101">
        <f t="shared" si="13"/>
        <v>4.2121133346530764</v>
      </c>
      <c r="AB53" s="102">
        <f t="shared" si="14"/>
        <v>57.168408009443141</v>
      </c>
      <c r="AC53" s="98">
        <f t="shared" si="15"/>
        <v>0.32682268743341625</v>
      </c>
      <c r="AD53" s="104">
        <f t="shared" si="16"/>
        <v>80.816645100825568</v>
      </c>
      <c r="AE53" s="88">
        <f t="shared" si="17"/>
        <v>4.0274669707750768</v>
      </c>
      <c r="AF53" s="88">
        <f t="shared" si="18"/>
        <v>50.278618312502857</v>
      </c>
      <c r="AG53" s="94">
        <f t="shared" si="19"/>
        <v>0.25279394594143473</v>
      </c>
      <c r="AH53" s="72"/>
    </row>
    <row r="54" spans="1:34">
      <c r="A54" s="62">
        <v>52</v>
      </c>
      <c r="B54" s="61">
        <v>2.89</v>
      </c>
      <c r="C54" s="62">
        <v>4.45</v>
      </c>
      <c r="D54" s="62">
        <v>1.25</v>
      </c>
      <c r="E54" s="67">
        <v>0.58723014617532932</v>
      </c>
      <c r="F54" s="63">
        <v>0.69664493853959308</v>
      </c>
      <c r="G54" s="63">
        <v>0.46017198360883849</v>
      </c>
      <c r="H54" s="63">
        <v>5.3333333333333321</v>
      </c>
      <c r="I54" s="67">
        <f t="shared" si="20"/>
        <v>1.3546254813733083</v>
      </c>
      <c r="J54" s="67">
        <f t="shared" si="21"/>
        <v>69.128732807759803</v>
      </c>
      <c r="K54" s="93">
        <f t="shared" si="22"/>
        <v>20.990819789355548</v>
      </c>
      <c r="L54" s="81">
        <f t="shared" si="0"/>
        <v>24.169931733013804</v>
      </c>
      <c r="M54" s="81">
        <f t="shared" si="1"/>
        <v>9.0196630549669212</v>
      </c>
      <c r="N54" s="81">
        <f t="shared" si="2"/>
        <v>69.118682280629812</v>
      </c>
      <c r="O54" s="91">
        <f t="shared" si="3"/>
        <v>0.47773922402106489</v>
      </c>
      <c r="P54" s="90">
        <f t="shared" si="23"/>
        <v>2.997755645670463</v>
      </c>
      <c r="Q54" s="88">
        <f t="shared" si="4"/>
        <v>4.5651261203061582</v>
      </c>
      <c r="R54" s="88">
        <f t="shared" si="24"/>
        <v>14.11577145651578</v>
      </c>
      <c r="S54" s="88">
        <f t="shared" si="5"/>
        <v>11.802546408645686</v>
      </c>
      <c r="T54" s="83">
        <f t="shared" si="6"/>
        <v>121.29774516210665</v>
      </c>
      <c r="U54" s="86">
        <f t="shared" si="7"/>
        <v>1.4713142981411367</v>
      </c>
      <c r="V54" s="96">
        <f t="shared" si="25"/>
        <v>30.947841717856306</v>
      </c>
      <c r="W54" s="81">
        <f t="shared" si="9"/>
        <v>7.971000610787546</v>
      </c>
      <c r="X54" s="97">
        <f t="shared" si="10"/>
        <v>49.456261452266517</v>
      </c>
      <c r="Y54" s="98">
        <f t="shared" si="11"/>
        <v>0.24459217968349434</v>
      </c>
      <c r="Z54" s="99">
        <f t="shared" si="12"/>
        <v>26.517920468407311</v>
      </c>
      <c r="AA54" s="101">
        <f t="shared" si="13"/>
        <v>8.6110932852006616</v>
      </c>
      <c r="AB54" s="102">
        <f t="shared" si="14"/>
        <v>61.457999097512442</v>
      </c>
      <c r="AC54" s="98">
        <f t="shared" si="15"/>
        <v>0.37770856530698399</v>
      </c>
      <c r="AD54" s="104">
        <f t="shared" si="16"/>
        <v>29.706129395604076</v>
      </c>
      <c r="AE54" s="88">
        <f t="shared" si="17"/>
        <v>8.1358885676609809</v>
      </c>
      <c r="AF54" s="88">
        <f t="shared" si="18"/>
        <v>52.547910643643426</v>
      </c>
      <c r="AG54" s="94">
        <f t="shared" si="19"/>
        <v>0.2761282913012334</v>
      </c>
      <c r="AH54" s="72"/>
    </row>
    <row r="55" spans="1:34">
      <c r="A55" s="62">
        <v>53</v>
      </c>
      <c r="B55" s="61">
        <v>2.89</v>
      </c>
      <c r="C55" s="62">
        <v>4.45</v>
      </c>
      <c r="D55" s="62">
        <v>1.25</v>
      </c>
      <c r="E55" s="67">
        <v>0.78297352823377264</v>
      </c>
      <c r="F55" s="63">
        <v>0.69664493853959353</v>
      </c>
      <c r="G55" s="63">
        <v>0.46017198360883882</v>
      </c>
      <c r="H55" s="63">
        <v>8.4266666666666676</v>
      </c>
      <c r="I55" s="67">
        <f t="shared" si="20"/>
        <v>2.8537443474264377</v>
      </c>
      <c r="J55" s="67">
        <f t="shared" si="21"/>
        <v>36.921824925364405</v>
      </c>
      <c r="K55" s="93">
        <f t="shared" si="22"/>
        <v>11.002768616421706</v>
      </c>
      <c r="L55" s="81">
        <f t="shared" si="0"/>
        <v>12.536093533757988</v>
      </c>
      <c r="M55" s="81">
        <f t="shared" si="1"/>
        <v>14.461597911889491</v>
      </c>
      <c r="N55" s="81">
        <f t="shared" si="2"/>
        <v>71.617063827802482</v>
      </c>
      <c r="O55" s="91">
        <f t="shared" si="3"/>
        <v>0.51290038313155351</v>
      </c>
      <c r="P55" s="90">
        <f t="shared" si="23"/>
        <v>6.0537579127376242</v>
      </c>
      <c r="Q55" s="88">
        <f t="shared" si="4"/>
        <v>6.0868348270748793</v>
      </c>
      <c r="R55" s="88">
        <f t="shared" si="24"/>
        <v>8.2047091021044469</v>
      </c>
      <c r="S55" s="88">
        <f t="shared" si="5"/>
        <v>17.875812897304645</v>
      </c>
      <c r="T55" s="83">
        <f t="shared" si="6"/>
        <v>112.13385558510257</v>
      </c>
      <c r="U55" s="86">
        <f t="shared" si="7"/>
        <v>1.2574001568380637</v>
      </c>
      <c r="V55" s="96">
        <f t="shared" si="25"/>
        <v>15.273159467949105</v>
      </c>
      <c r="W55" s="81">
        <f t="shared" si="9"/>
        <v>13.101859897752755</v>
      </c>
      <c r="X55" s="97">
        <f t="shared" si="10"/>
        <v>55.480932330926656</v>
      </c>
      <c r="Y55" s="98">
        <f t="shared" si="11"/>
        <v>0.3078133852308863</v>
      </c>
      <c r="Z55" s="99">
        <f t="shared" si="12"/>
        <v>14.812548831737798</v>
      </c>
      <c r="AA55" s="101">
        <f t="shared" si="13"/>
        <v>13.304007978987533</v>
      </c>
      <c r="AB55" s="102">
        <f t="shared" si="14"/>
        <v>57.879841522795076</v>
      </c>
      <c r="AC55" s="98">
        <f t="shared" si="15"/>
        <v>0.33500760547038727</v>
      </c>
      <c r="AD55" s="104">
        <f t="shared" si="16"/>
        <v>15.767000502663981</v>
      </c>
      <c r="AE55" s="88">
        <f t="shared" si="17"/>
        <v>12.895044745808177</v>
      </c>
      <c r="AF55" s="88">
        <f t="shared" si="18"/>
        <v>53.026638597407135</v>
      </c>
      <c r="AG55" s="94">
        <f t="shared" si="19"/>
        <v>0.28118244009400284</v>
      </c>
      <c r="AH55" s="72"/>
    </row>
    <row r="56" spans="1:34">
      <c r="A56" s="62">
        <v>54</v>
      </c>
      <c r="B56" s="61">
        <v>2.89</v>
      </c>
      <c r="C56" s="62">
        <v>7.96</v>
      </c>
      <c r="D56" s="62">
        <v>1.25</v>
      </c>
      <c r="E56" s="67">
        <v>0.19574338205844316</v>
      </c>
      <c r="F56" s="63">
        <v>0.69664493853959353</v>
      </c>
      <c r="G56" s="63">
        <v>0.46017198360883882</v>
      </c>
      <c r="H56" s="63">
        <v>1.3900000000000001</v>
      </c>
      <c r="I56" s="67">
        <f t="shared" si="20"/>
        <v>0.11768308869430623</v>
      </c>
      <c r="J56" s="67">
        <f t="shared" si="21"/>
        <v>711.3408318181032</v>
      </c>
      <c r="K56" s="93">
        <f t="shared" si="22"/>
        <v>210.97100381081773</v>
      </c>
      <c r="L56" s="81">
        <f t="shared" si="0"/>
        <v>256.94551830142927</v>
      </c>
      <c r="M56" s="81">
        <f t="shared" si="1"/>
        <v>2.3127737314319021</v>
      </c>
      <c r="N56" s="81">
        <f t="shared" si="2"/>
        <v>66.386599383590067</v>
      </c>
      <c r="O56" s="91">
        <f t="shared" si="3"/>
        <v>0.44071805777172801</v>
      </c>
      <c r="P56" s="90">
        <f t="shared" si="23"/>
        <v>0.30899667621522475</v>
      </c>
      <c r="Q56" s="88">
        <f t="shared" si="4"/>
        <v>1.9477013837851553</v>
      </c>
      <c r="R56" s="88">
        <f t="shared" si="24"/>
        <v>103.18064521384228</v>
      </c>
      <c r="S56" s="88">
        <f t="shared" si="5"/>
        <v>3.649678001355372</v>
      </c>
      <c r="T56" s="83">
        <f t="shared" si="6"/>
        <v>162.56676268743681</v>
      </c>
      <c r="U56" s="86">
        <f t="shared" si="7"/>
        <v>2.6427952330673401</v>
      </c>
      <c r="V56" s="96">
        <f t="shared" si="25"/>
        <v>450.15251584770698</v>
      </c>
      <c r="W56" s="81">
        <f t="shared" si="9"/>
        <v>1.7473255550600064</v>
      </c>
      <c r="X56" s="97">
        <f t="shared" si="10"/>
        <v>25.706874464748651</v>
      </c>
      <c r="Y56" s="98">
        <f t="shared" si="11"/>
        <v>6.6084339474634629E-2</v>
      </c>
      <c r="Z56" s="99">
        <f t="shared" si="12"/>
        <v>327.06852040659106</v>
      </c>
      <c r="AA56" s="101">
        <f t="shared" si="13"/>
        <v>2.0499076507061353</v>
      </c>
      <c r="AB56" s="102">
        <f t="shared" si="14"/>
        <v>47.475370554398211</v>
      </c>
      <c r="AC56" s="98">
        <f t="shared" si="15"/>
        <v>0.22539108092774207</v>
      </c>
      <c r="AD56" s="104">
        <f t="shared" si="16"/>
        <v>296.25674873797436</v>
      </c>
      <c r="AE56" s="88">
        <f t="shared" si="17"/>
        <v>2.1538702778183825</v>
      </c>
      <c r="AF56" s="88">
        <f t="shared" si="18"/>
        <v>54.954696245926783</v>
      </c>
      <c r="AG56" s="94">
        <f t="shared" si="19"/>
        <v>0.30200186394820794</v>
      </c>
      <c r="AH56" s="72"/>
    </row>
    <row r="57" spans="1:34">
      <c r="A57" s="62">
        <v>55</v>
      </c>
      <c r="B57" s="61">
        <v>2.89</v>
      </c>
      <c r="C57" s="62">
        <v>7.96</v>
      </c>
      <c r="D57" s="62">
        <v>1.25</v>
      </c>
      <c r="E57" s="67">
        <v>0.39148676411688632</v>
      </c>
      <c r="F57" s="63">
        <v>0.69664493853959353</v>
      </c>
      <c r="G57" s="63">
        <v>0.46017198360883882</v>
      </c>
      <c r="H57" s="63">
        <v>5.206666666666667</v>
      </c>
      <c r="I57" s="67">
        <f t="shared" si="20"/>
        <v>0.88163541746046192</v>
      </c>
      <c r="J57" s="67">
        <f t="shared" si="21"/>
        <v>101.39529076778528</v>
      </c>
      <c r="K57" s="93">
        <f t="shared" si="22"/>
        <v>30.966931666165966</v>
      </c>
      <c r="L57" s="81">
        <f t="shared" si="0"/>
        <v>36.051260219309277</v>
      </c>
      <c r="M57" s="81">
        <f t="shared" si="1"/>
        <v>8.7318937383104132</v>
      </c>
      <c r="N57" s="81">
        <f t="shared" si="2"/>
        <v>67.70602570378513</v>
      </c>
      <c r="O57" s="91">
        <f t="shared" si="3"/>
        <v>0.45841059166016129</v>
      </c>
      <c r="P57" s="90">
        <f t="shared" si="23"/>
        <v>1.9987520957250151</v>
      </c>
      <c r="Q57" s="88">
        <f t="shared" si="4"/>
        <v>3.8954027675703107</v>
      </c>
      <c r="R57" s="88">
        <f t="shared" si="24"/>
        <v>19.727769174233998</v>
      </c>
      <c r="S57" s="88">
        <f t="shared" si="5"/>
        <v>11.804012980465689</v>
      </c>
      <c r="T57" s="83">
        <f t="shared" si="6"/>
        <v>126.70959629575587</v>
      </c>
      <c r="U57" s="86">
        <f t="shared" si="7"/>
        <v>1.6055321793433428</v>
      </c>
      <c r="V57" s="96">
        <f t="shared" si="25"/>
        <v>47.71856667276149</v>
      </c>
      <c r="W57" s="81">
        <f t="shared" si="9"/>
        <v>7.5897063335332078</v>
      </c>
      <c r="X57" s="97">
        <f t="shared" si="10"/>
        <v>45.769007686297201</v>
      </c>
      <c r="Y57" s="98">
        <f t="shared" si="11"/>
        <v>0.2094802064588332</v>
      </c>
      <c r="Z57" s="99">
        <f t="shared" si="12"/>
        <v>38.749666571800304</v>
      </c>
      <c r="AA57" s="101">
        <f t="shared" si="13"/>
        <v>8.42237709839711</v>
      </c>
      <c r="AB57" s="102">
        <f t="shared" si="14"/>
        <v>61.761403938484818</v>
      </c>
      <c r="AC57" s="98">
        <f t="shared" si="15"/>
        <v>0.38144710164526879</v>
      </c>
      <c r="AD57" s="104">
        <f t="shared" si="16"/>
        <v>43.656660919864919</v>
      </c>
      <c r="AE57" s="88">
        <f t="shared" si="17"/>
        <v>7.9349356570897216</v>
      </c>
      <c r="AF57" s="88">
        <f t="shared" si="18"/>
        <v>52.399532466511936</v>
      </c>
      <c r="AG57" s="94">
        <f t="shared" si="19"/>
        <v>0.27457110027090381</v>
      </c>
      <c r="AH57" s="72"/>
    </row>
    <row r="58" spans="1:34">
      <c r="A58" s="62">
        <v>56</v>
      </c>
      <c r="B58" s="61">
        <v>2.89</v>
      </c>
      <c r="C58" s="62">
        <v>7.96</v>
      </c>
      <c r="D58" s="62">
        <v>1.25</v>
      </c>
      <c r="E58" s="67">
        <v>0.58723014617532932</v>
      </c>
      <c r="F58" s="71">
        <v>0.69664493853959308</v>
      </c>
      <c r="G58" s="63">
        <v>0.46017198360883849</v>
      </c>
      <c r="H58" s="63">
        <v>10.476666666666667</v>
      </c>
      <c r="I58" s="67">
        <f t="shared" si="20"/>
        <v>2.6609924299726933</v>
      </c>
      <c r="J58" s="67">
        <f t="shared" si="21"/>
        <v>37.564908996549406</v>
      </c>
      <c r="K58" s="93">
        <f t="shared" si="22"/>
        <v>11.669331776540799</v>
      </c>
      <c r="L58" s="81">
        <f t="shared" si="0"/>
        <v>13.297578368108926</v>
      </c>
      <c r="M58" s="81">
        <f t="shared" si="1"/>
        <v>17.608729321113252</v>
      </c>
      <c r="N58" s="81">
        <f t="shared" si="2"/>
        <v>68.075685534011313</v>
      </c>
      <c r="O58" s="91">
        <f t="shared" si="3"/>
        <v>0.46342989609255969</v>
      </c>
      <c r="P58" s="90">
        <f t="shared" si="23"/>
        <v>5.4933699587009146</v>
      </c>
      <c r="Q58" s="88">
        <f t="shared" si="4"/>
        <v>5.8431041513554645</v>
      </c>
      <c r="R58" s="88">
        <f t="shared" si="24"/>
        <v>8.814383110162014</v>
      </c>
      <c r="S58" s="88">
        <f t="shared" si="5"/>
        <v>21.628098331185601</v>
      </c>
      <c r="T58" s="83">
        <f t="shared" si="6"/>
        <v>106.44064585923259</v>
      </c>
      <c r="U58" s="86">
        <f t="shared" si="7"/>
        <v>1.1329611090930567</v>
      </c>
      <c r="V58" s="96">
        <f t="shared" si="25"/>
        <v>16.277104001719113</v>
      </c>
      <c r="W58" s="81">
        <f t="shared" si="9"/>
        <v>15.915699385677527</v>
      </c>
      <c r="X58" s="97">
        <f t="shared" si="10"/>
        <v>51.915679786931534</v>
      </c>
      <c r="Y58" s="98">
        <f t="shared" si="11"/>
        <v>0.26952378077392114</v>
      </c>
      <c r="Z58" s="99">
        <f t="shared" si="12"/>
        <v>15.580208351008695</v>
      </c>
      <c r="AA58" s="101">
        <f t="shared" si="13"/>
        <v>16.26775661724437</v>
      </c>
      <c r="AB58" s="102">
        <f t="shared" si="14"/>
        <v>55.276073343089749</v>
      </c>
      <c r="AC58" s="98">
        <f t="shared" si="15"/>
        <v>0.30554442842306373</v>
      </c>
      <c r="AD58" s="104">
        <f t="shared" si="16"/>
        <v>16.695815504338864</v>
      </c>
      <c r="AE58" s="88">
        <f t="shared" si="17"/>
        <v>15.714858625506865</v>
      </c>
      <c r="AF58" s="88">
        <f t="shared" si="18"/>
        <v>49.99865057753928</v>
      </c>
      <c r="AG58" s="94">
        <f t="shared" si="19"/>
        <v>0.24998650595748692</v>
      </c>
      <c r="AH58" s="72"/>
    </row>
    <row r="59" spans="1:34">
      <c r="A59" s="62">
        <v>57</v>
      </c>
      <c r="B59" s="61">
        <v>2.89</v>
      </c>
      <c r="C59" s="62">
        <v>7.96</v>
      </c>
      <c r="D59" s="62">
        <v>1.25</v>
      </c>
      <c r="E59" s="67">
        <v>0.78297352823377264</v>
      </c>
      <c r="F59" s="63">
        <v>0.69664493853959353</v>
      </c>
      <c r="G59" s="63">
        <v>0.46017198360883882</v>
      </c>
      <c r="H59" s="63">
        <v>16.16</v>
      </c>
      <c r="I59" s="67">
        <f t="shared" si="20"/>
        <v>5.472686944748169</v>
      </c>
      <c r="J59" s="67">
        <f t="shared" si="21"/>
        <v>21.051576149944822</v>
      </c>
      <c r="K59" s="93">
        <f t="shared" si="22"/>
        <v>6.5001704781403387</v>
      </c>
      <c r="L59" s="81">
        <f t="shared" si="0"/>
        <v>7.5053571061900204</v>
      </c>
      <c r="M59" s="81">
        <f t="shared" si="1"/>
        <v>27.064373900482387</v>
      </c>
      <c r="N59" s="81">
        <f t="shared" si="2"/>
        <v>67.477561265361302</v>
      </c>
      <c r="O59" s="91">
        <f t="shared" si="3"/>
        <v>0.45532212743205885</v>
      </c>
      <c r="P59" s="90">
        <f t="shared" si="23"/>
        <v>10.67352458671486</v>
      </c>
      <c r="Q59" s="88">
        <f t="shared" si="4"/>
        <v>7.7908055351406214</v>
      </c>
      <c r="R59" s="88">
        <f t="shared" si="24"/>
        <v>5.5343945801366541</v>
      </c>
      <c r="S59" s="88">
        <f t="shared" si="5"/>
        <v>31.517270960809402</v>
      </c>
      <c r="T59" s="83">
        <f t="shared" si="6"/>
        <v>95.032617331741349</v>
      </c>
      <c r="U59" s="86">
        <f t="shared" si="7"/>
        <v>0.90311983569211851</v>
      </c>
      <c r="V59" s="96">
        <f t="shared" si="25"/>
        <v>8.6877450158753948</v>
      </c>
      <c r="W59" s="81">
        <f t="shared" si="9"/>
        <v>25.155336555362339</v>
      </c>
      <c r="X59" s="97">
        <f t="shared" si="10"/>
        <v>55.664211357440216</v>
      </c>
      <c r="Y59" s="98">
        <f t="shared" si="11"/>
        <v>0.30985044260457767</v>
      </c>
      <c r="Z59" s="99">
        <f t="shared" si="12"/>
        <v>9.6353103712039765</v>
      </c>
      <c r="AA59" s="101">
        <f t="shared" si="13"/>
        <v>23.88640605664024</v>
      </c>
      <c r="AB59" s="102">
        <f t="shared" si="14"/>
        <v>47.811918667328221</v>
      </c>
      <c r="AC59" s="98">
        <f t="shared" si="15"/>
        <v>0.22859795666512087</v>
      </c>
      <c r="AD59" s="104">
        <f t="shared" si="16"/>
        <v>9.5019251224019712</v>
      </c>
      <c r="AE59" s="88">
        <f t="shared" si="17"/>
        <v>24.053476971614039</v>
      </c>
      <c r="AF59" s="88">
        <f t="shared" si="18"/>
        <v>48.845773339195787</v>
      </c>
      <c r="AG59" s="94">
        <f t="shared" si="19"/>
        <v>0.238590957310409</v>
      </c>
      <c r="AH59" s="72"/>
    </row>
    <row r="60" spans="1:34">
      <c r="A60" s="62">
        <v>58</v>
      </c>
      <c r="B60" s="61">
        <v>2.89</v>
      </c>
      <c r="C60" s="62">
        <v>2.68</v>
      </c>
      <c r="D60" s="62">
        <v>1.2370000000000001</v>
      </c>
      <c r="E60" s="67">
        <v>0.19574338205844316</v>
      </c>
      <c r="F60" s="63">
        <v>0.69664493853959353</v>
      </c>
      <c r="G60" s="63">
        <v>0.46017198360883882</v>
      </c>
      <c r="H60" s="63">
        <v>0.72666666666666668</v>
      </c>
      <c r="I60" s="67">
        <f t="shared" si="20"/>
        <v>6.0882739176669129E-2</v>
      </c>
      <c r="J60" s="67">
        <f t="shared" si="21"/>
        <v>565.61508743252784</v>
      </c>
      <c r="K60" s="93">
        <f t="shared" si="22"/>
        <v>402.84521548181937</v>
      </c>
      <c r="L60" s="81">
        <f t="shared" si="0"/>
        <v>494.77408633352826</v>
      </c>
      <c r="M60" s="81">
        <f t="shared" si="1"/>
        <v>0.77694854708112804</v>
      </c>
      <c r="N60" s="81">
        <f t="shared" si="2"/>
        <v>6.9195248276781678</v>
      </c>
      <c r="O60" s="91">
        <f t="shared" si="3"/>
        <v>4.7879823840854584E-3</v>
      </c>
      <c r="P60" s="90">
        <f t="shared" si="23"/>
        <v>7.6729139257086298E-2</v>
      </c>
      <c r="Q60" s="88">
        <f t="shared" si="4"/>
        <v>1.1628495754731987</v>
      </c>
      <c r="R60" s="88">
        <f t="shared" si="24"/>
        <v>356.1137149524684</v>
      </c>
      <c r="S60" s="88">
        <f t="shared" si="5"/>
        <v>0.91580156566798898</v>
      </c>
      <c r="T60" s="83">
        <f t="shared" si="6"/>
        <v>26.027738394677378</v>
      </c>
      <c r="U60" s="86">
        <f t="shared" si="7"/>
        <v>6.7744316594176304E-2</v>
      </c>
      <c r="V60" s="96">
        <f t="shared" si="25"/>
        <v>1008.985824613535</v>
      </c>
      <c r="W60" s="81">
        <f t="shared" si="9"/>
        <v>0.54406802017196154</v>
      </c>
      <c r="X60" s="97">
        <f t="shared" si="10"/>
        <v>25.128254104775937</v>
      </c>
      <c r="Y60" s="98">
        <f t="shared" si="11"/>
        <v>6.3142915435418875E-2</v>
      </c>
      <c r="Z60" s="99">
        <f t="shared" si="12"/>
        <v>714.7276774933606</v>
      </c>
      <c r="AA60" s="101">
        <f t="shared" si="13"/>
        <v>0.64643584698636092</v>
      </c>
      <c r="AB60" s="102">
        <f t="shared" si="14"/>
        <v>11.040938488115472</v>
      </c>
      <c r="AC60" s="98">
        <f t="shared" si="15"/>
        <v>1.2190232269834955E-2</v>
      </c>
      <c r="AD60" s="104">
        <f t="shared" si="16"/>
        <v>565.89751063554593</v>
      </c>
      <c r="AE60" s="88">
        <f t="shared" si="17"/>
        <v>0.72648531480007217</v>
      </c>
      <c r="AF60" s="88">
        <f t="shared" si="18"/>
        <v>2.4956678889153393E-2</v>
      </c>
      <c r="AG60" s="94">
        <f t="shared" si="19"/>
        <v>6.2283582117631459E-8</v>
      </c>
      <c r="AH60" s="72"/>
    </row>
    <row r="61" spans="1:34">
      <c r="A61" s="62">
        <v>59</v>
      </c>
      <c r="B61" s="61">
        <v>2.89</v>
      </c>
      <c r="C61" s="62">
        <v>2.68</v>
      </c>
      <c r="D61" s="62">
        <v>1.2370000000000001</v>
      </c>
      <c r="E61" s="67">
        <v>0.39148676411688632</v>
      </c>
      <c r="F61" s="63">
        <v>0.69664493853959353</v>
      </c>
      <c r="G61" s="63">
        <v>0.46017198360883882</v>
      </c>
      <c r="H61" s="63">
        <v>2.8833333333333337</v>
      </c>
      <c r="I61" s="67">
        <f t="shared" si="20"/>
        <v>0.48315201273228259</v>
      </c>
      <c r="J61" s="67">
        <f t="shared" si="21"/>
        <v>71.850824057318178</v>
      </c>
      <c r="K61" s="93">
        <f t="shared" si="22"/>
        <v>54.194288697641461</v>
      </c>
      <c r="L61" s="81">
        <f t="shared" si="0"/>
        <v>64.115848321162645</v>
      </c>
      <c r="M61" s="81">
        <f t="shared" si="1"/>
        <v>3.0523057375617686</v>
      </c>
      <c r="N61" s="81">
        <f t="shared" si="2"/>
        <v>5.8603145975179709</v>
      </c>
      <c r="O61" s="91">
        <f t="shared" si="3"/>
        <v>3.4343287181882219E-3</v>
      </c>
      <c r="P61" s="90">
        <f t="shared" si="23"/>
        <v>0.50252300830333863</v>
      </c>
      <c r="Q61" s="88">
        <f t="shared" si="4"/>
        <v>2.3256991509463973</v>
      </c>
      <c r="R61" s="88">
        <f t="shared" si="24"/>
        <v>66.418251391614788</v>
      </c>
      <c r="S61" s="88">
        <f t="shared" si="5"/>
        <v>2.9989347087969751</v>
      </c>
      <c r="T61" s="83">
        <f t="shared" si="6"/>
        <v>4.0092962588546133</v>
      </c>
      <c r="U61" s="86">
        <f t="shared" si="7"/>
        <v>1.6074456491265597E-3</v>
      </c>
      <c r="V61" s="96">
        <f t="shared" si="25"/>
        <v>90.029731423117966</v>
      </c>
      <c r="W61" s="81">
        <f t="shared" si="9"/>
        <v>2.5758332927773231</v>
      </c>
      <c r="X61" s="97">
        <f t="shared" si="10"/>
        <v>10.664741290959906</v>
      </c>
      <c r="Y61" s="98">
        <f t="shared" si="11"/>
        <v>1.1373670680310517E-2</v>
      </c>
      <c r="Z61" s="99">
        <f t="shared" si="12"/>
        <v>69.321942863316224</v>
      </c>
      <c r="AA61" s="101">
        <f t="shared" si="13"/>
        <v>2.9354545899119384</v>
      </c>
      <c r="AB61" s="102">
        <f t="shared" si="14"/>
        <v>1.8076736385643235</v>
      </c>
      <c r="AC61" s="98">
        <f t="shared" si="15"/>
        <v>3.2676839835603806E-4</v>
      </c>
      <c r="AD61" s="104">
        <f t="shared" si="16"/>
        <v>76.187772163881007</v>
      </c>
      <c r="AE61" s="88">
        <f t="shared" si="17"/>
        <v>2.8000648659115268</v>
      </c>
      <c r="AF61" s="88">
        <f t="shared" si="18"/>
        <v>2.8879237256118007</v>
      </c>
      <c r="AG61" s="94">
        <f t="shared" si="19"/>
        <v>8.3401034449515435E-4</v>
      </c>
      <c r="AH61" s="72"/>
    </row>
    <row r="62" spans="1:34">
      <c r="A62" s="62">
        <v>60</v>
      </c>
      <c r="B62" s="61">
        <v>2.89</v>
      </c>
      <c r="C62" s="62">
        <v>2.68</v>
      </c>
      <c r="D62" s="62">
        <v>1.2370000000000001</v>
      </c>
      <c r="E62" s="67">
        <v>0.58723014617532932</v>
      </c>
      <c r="F62" s="63">
        <v>0.69664493853959308</v>
      </c>
      <c r="G62" s="63">
        <v>0.46017198360883849</v>
      </c>
      <c r="H62" s="63">
        <v>5.2633333333333328</v>
      </c>
      <c r="I62" s="67">
        <f t="shared" si="20"/>
        <v>1.3229428233022091</v>
      </c>
      <c r="J62" s="67">
        <f t="shared" si="21"/>
        <v>32.343794380659695</v>
      </c>
      <c r="K62" s="93">
        <f t="shared" si="22"/>
        <v>21.439459355847333</v>
      </c>
      <c r="L62" s="81">
        <f t="shared" si="0"/>
        <v>24.700306128370194</v>
      </c>
      <c r="M62" s="81">
        <f t="shared" si="1"/>
        <v>6.0228936007657179</v>
      </c>
      <c r="N62" s="81">
        <f t="shared" si="2"/>
        <v>14.431164042413904</v>
      </c>
      <c r="O62" s="91">
        <f t="shared" si="3"/>
        <v>2.0825849561906005E-2</v>
      </c>
      <c r="P62" s="90">
        <f t="shared" si="23"/>
        <v>1.4981676697758992</v>
      </c>
      <c r="Q62" s="88">
        <f t="shared" si="4"/>
        <v>3.4885487264195949</v>
      </c>
      <c r="R62" s="88">
        <f t="shared" si="24"/>
        <v>25.220417701048163</v>
      </c>
      <c r="S62" s="88">
        <f t="shared" si="5"/>
        <v>5.9604660884520424</v>
      </c>
      <c r="T62" s="83">
        <f t="shared" si="6"/>
        <v>13.245080844560666</v>
      </c>
      <c r="U62" s="86">
        <f t="shared" si="7"/>
        <v>1.7543216657894791E-2</v>
      </c>
      <c r="V62" s="96">
        <f t="shared" si="25"/>
        <v>31.68030847940021</v>
      </c>
      <c r="W62" s="81">
        <f t="shared" si="9"/>
        <v>5.3181631703312986</v>
      </c>
      <c r="X62" s="97">
        <f t="shared" si="10"/>
        <v>1.0417321785553992</v>
      </c>
      <c r="Y62" s="98">
        <f t="shared" si="11"/>
        <v>1.0852059318377781E-4</v>
      </c>
      <c r="Z62" s="99">
        <f t="shared" si="12"/>
        <v>27.055836316569689</v>
      </c>
      <c r="AA62" s="101">
        <f t="shared" si="13"/>
        <v>5.754742261102173</v>
      </c>
      <c r="AB62" s="102">
        <f t="shared" si="14"/>
        <v>9.3364584123275556</v>
      </c>
      <c r="AC62" s="98">
        <f t="shared" si="15"/>
        <v>8.7169455685121976E-3</v>
      </c>
      <c r="AD62" s="104">
        <f t="shared" si="16"/>
        <v>30.333048755838405</v>
      </c>
      <c r="AE62" s="88">
        <f t="shared" si="17"/>
        <v>5.4349847194589911</v>
      </c>
      <c r="AF62" s="88">
        <f t="shared" si="18"/>
        <v>3.261267627466593</v>
      </c>
      <c r="AG62" s="94">
        <f t="shared" si="19"/>
        <v>1.0635866537961579E-3</v>
      </c>
      <c r="AH62" s="72"/>
    </row>
    <row r="63" spans="1:34">
      <c r="A63" s="62">
        <v>61</v>
      </c>
      <c r="B63" s="61">
        <v>2.89</v>
      </c>
      <c r="C63" s="62">
        <v>2.68</v>
      </c>
      <c r="D63" s="62">
        <v>1.2370000000000001</v>
      </c>
      <c r="E63" s="67">
        <v>0.78297352823377264</v>
      </c>
      <c r="F63" s="63">
        <v>0.69664493853959353</v>
      </c>
      <c r="G63" s="63">
        <v>0.46017198360883882</v>
      </c>
      <c r="H63" s="63">
        <v>8.0666666666666682</v>
      </c>
      <c r="I63" s="67">
        <f t="shared" si="20"/>
        <v>2.7034170423401713</v>
      </c>
      <c r="J63" s="67">
        <f t="shared" si="21"/>
        <v>18.359600720677168</v>
      </c>
      <c r="K63" s="93">
        <f t="shared" si="22"/>
        <v>11.514706688846607</v>
      </c>
      <c r="L63" s="81">
        <f t="shared" si="0"/>
        <v>13.120656119162204</v>
      </c>
      <c r="M63" s="81">
        <f t="shared" si="1"/>
        <v>9.5421876031428248</v>
      </c>
      <c r="N63" s="81">
        <f t="shared" si="2"/>
        <v>18.291581857142432</v>
      </c>
      <c r="O63" s="91">
        <f t="shared" si="3"/>
        <v>3.3458196683654226E-2</v>
      </c>
      <c r="P63" s="90">
        <f t="shared" si="23"/>
        <v>3.1421561890335665</v>
      </c>
      <c r="Q63" s="88">
        <f t="shared" si="4"/>
        <v>4.6513983018927947</v>
      </c>
      <c r="R63" s="88">
        <f t="shared" si="24"/>
        <v>13.59044848277486</v>
      </c>
      <c r="S63" s="88">
        <f t="shared" si="5"/>
        <v>9.3758107589632012</v>
      </c>
      <c r="T63" s="83">
        <f t="shared" si="6"/>
        <v>16.229058995411563</v>
      </c>
      <c r="U63" s="86">
        <f t="shared" si="7"/>
        <v>2.6338235587654898E-2</v>
      </c>
      <c r="V63" s="96">
        <f t="shared" si="25"/>
        <v>16.043607887769774</v>
      </c>
      <c r="W63" s="81">
        <f t="shared" si="9"/>
        <v>8.6292829143783987</v>
      </c>
      <c r="X63" s="97">
        <f t="shared" si="10"/>
        <v>6.9745815832032694</v>
      </c>
      <c r="Y63" s="98">
        <f t="shared" si="11"/>
        <v>4.8644788260758225E-3</v>
      </c>
      <c r="Z63" s="99">
        <f t="shared" si="12"/>
        <v>15.402018448013685</v>
      </c>
      <c r="AA63" s="101">
        <f t="shared" si="13"/>
        <v>8.8071807134564466</v>
      </c>
      <c r="AB63" s="102">
        <f t="shared" si="14"/>
        <v>9.1799261998732842</v>
      </c>
      <c r="AC63" s="98">
        <f t="shared" si="15"/>
        <v>8.4271045035119955E-3</v>
      </c>
      <c r="AD63" s="104">
        <f t="shared" si="16"/>
        <v>16.480330399655493</v>
      </c>
      <c r="AE63" s="88">
        <f t="shared" si="17"/>
        <v>8.5141788771454596</v>
      </c>
      <c r="AF63" s="88">
        <f t="shared" si="18"/>
        <v>5.5476720307288181</v>
      </c>
      <c r="AG63" s="94">
        <f t="shared" si="19"/>
        <v>3.0776664960530807E-3</v>
      </c>
      <c r="AH63" s="72"/>
    </row>
    <row r="64" spans="1:34">
      <c r="A64" s="62">
        <v>62</v>
      </c>
      <c r="B64" s="61">
        <v>2.89</v>
      </c>
      <c r="C64" s="62">
        <v>4.45</v>
      </c>
      <c r="D64" s="62">
        <v>1.2370000000000001</v>
      </c>
      <c r="E64" s="67">
        <v>0.19574338205844316</v>
      </c>
      <c r="F64" s="63">
        <v>0.69664493853959353</v>
      </c>
      <c r="G64" s="63">
        <v>0.46017198360883882</v>
      </c>
      <c r="H64" s="63">
        <v>1.51</v>
      </c>
      <c r="I64" s="67">
        <f t="shared" si="20"/>
        <v>0.12651321489463813</v>
      </c>
      <c r="J64" s="67">
        <f t="shared" si="21"/>
        <v>291.66341943842519</v>
      </c>
      <c r="K64" s="93">
        <f t="shared" si="22"/>
        <v>196.57947346713965</v>
      </c>
      <c r="L64" s="81">
        <f t="shared" si="0"/>
        <v>239.15296747873421</v>
      </c>
      <c r="M64" s="81">
        <f t="shared" si="1"/>
        <v>1.6675545196547863</v>
      </c>
      <c r="N64" s="81">
        <f t="shared" si="2"/>
        <v>10.434074149323596</v>
      </c>
      <c r="O64" s="91">
        <f t="shared" si="3"/>
        <v>1.0886990335358291E-2</v>
      </c>
      <c r="P64" s="90">
        <f t="shared" si="23"/>
        <v>0.15648616300079501</v>
      </c>
      <c r="Q64" s="88">
        <f t="shared" si="4"/>
        <v>1.5184657601900851</v>
      </c>
      <c r="R64" s="88">
        <f t="shared" si="24"/>
        <v>190.63465959346431</v>
      </c>
      <c r="S64" s="88">
        <f t="shared" si="5"/>
        <v>1.8677424830915035</v>
      </c>
      <c r="T64" s="83">
        <f t="shared" si="6"/>
        <v>23.691555171622745</v>
      </c>
      <c r="U64" s="86">
        <f t="shared" si="7"/>
        <v>5.6128978645004449E-2</v>
      </c>
      <c r="V64" s="96">
        <f t="shared" si="25"/>
        <v>412.8963293752505</v>
      </c>
      <c r="W64" s="81">
        <f t="shared" si="9"/>
        <v>1.2691045987638268</v>
      </c>
      <c r="X64" s="97">
        <f t="shared" si="10"/>
        <v>15.953337830210149</v>
      </c>
      <c r="Y64" s="98">
        <f t="shared" si="11"/>
        <v>2.5450898792481424E-2</v>
      </c>
      <c r="Z64" s="99">
        <f t="shared" si="12"/>
        <v>300.66081161968032</v>
      </c>
      <c r="AA64" s="101">
        <f t="shared" si="13"/>
        <v>1.4872347216330697</v>
      </c>
      <c r="AB64" s="102">
        <f t="shared" si="14"/>
        <v>1.5076343289357828</v>
      </c>
      <c r="AC64" s="98">
        <f t="shared" si="15"/>
        <v>2.2729612697856478E-4</v>
      </c>
      <c r="AD64" s="104">
        <f t="shared" si="16"/>
        <v>276.04043083707319</v>
      </c>
      <c r="AE64" s="88">
        <f t="shared" si="17"/>
        <v>1.5521424637462409</v>
      </c>
      <c r="AF64" s="88">
        <f t="shared" si="18"/>
        <v>2.7908916388238985</v>
      </c>
      <c r="AG64" s="94">
        <f t="shared" si="19"/>
        <v>7.7890761396571455E-4</v>
      </c>
      <c r="AH64" s="72"/>
    </row>
    <row r="65" spans="1:34">
      <c r="A65" s="62">
        <v>63</v>
      </c>
      <c r="B65" s="61">
        <v>2.89</v>
      </c>
      <c r="C65" s="62">
        <v>4.45</v>
      </c>
      <c r="D65" s="62">
        <v>1.2370000000000001</v>
      </c>
      <c r="E65" s="67">
        <v>0.39148676411688632</v>
      </c>
      <c r="F65" s="63">
        <v>0.69664493853959353</v>
      </c>
      <c r="G65" s="63">
        <v>0.46017198360883882</v>
      </c>
      <c r="H65" s="63">
        <v>5.6033333333333335</v>
      </c>
      <c r="I65" s="67">
        <f t="shared" si="20"/>
        <v>0.93893472069707151</v>
      </c>
      <c r="J65" s="67">
        <f t="shared" si="21"/>
        <v>42.361656657827602</v>
      </c>
      <c r="K65" s="93">
        <f t="shared" si="22"/>
        <v>29.232595256973607</v>
      </c>
      <c r="L65" s="81">
        <f t="shared" si="0"/>
        <v>33.974692167440345</v>
      </c>
      <c r="M65" s="81">
        <f t="shared" si="1"/>
        <v>6.2568416154962909</v>
      </c>
      <c r="N65" s="81">
        <f t="shared" si="2"/>
        <v>11.662848581135469</v>
      </c>
      <c r="O65" s="91">
        <f t="shared" si="3"/>
        <v>1.3602203702649361E-2</v>
      </c>
      <c r="P65" s="90">
        <f t="shared" si="23"/>
        <v>1.0362552580863491</v>
      </c>
      <c r="Q65" s="88">
        <f t="shared" si="4"/>
        <v>3.0369315203801701</v>
      </c>
      <c r="R65" s="88">
        <f t="shared" si="24"/>
        <v>34.778451365261581</v>
      </c>
      <c r="S65" s="88">
        <f t="shared" si="5"/>
        <v>6.1841185563639636</v>
      </c>
      <c r="T65" s="83">
        <f t="shared" si="6"/>
        <v>10.36499505706062</v>
      </c>
      <c r="U65" s="86">
        <f t="shared" si="7"/>
        <v>1.0743312253289106E-2</v>
      </c>
      <c r="V65" s="96">
        <f t="shared" si="25"/>
        <v>44.73417801048317</v>
      </c>
      <c r="W65" s="81">
        <f t="shared" si="9"/>
        <v>5.452719985847442</v>
      </c>
      <c r="X65" s="97">
        <f t="shared" si="10"/>
        <v>2.6879241074222158</v>
      </c>
      <c r="Y65" s="98">
        <f t="shared" si="11"/>
        <v>7.2249360072615149E-4</v>
      </c>
      <c r="Z65" s="99">
        <f t="shared" si="12"/>
        <v>36.582545135679126</v>
      </c>
      <c r="AA65" s="101">
        <f t="shared" si="13"/>
        <v>6.0297036545507749</v>
      </c>
      <c r="AB65" s="102">
        <f t="shared" si="14"/>
        <v>7.6092264345765868</v>
      </c>
      <c r="AC65" s="98">
        <f t="shared" si="15"/>
        <v>5.7900326932659113E-3</v>
      </c>
      <c r="AD65" s="104">
        <f t="shared" si="16"/>
        <v>41.230067773617918</v>
      </c>
      <c r="AE65" s="88">
        <f t="shared" si="17"/>
        <v>5.6797066086254322</v>
      </c>
      <c r="AF65" s="88">
        <f t="shared" si="18"/>
        <v>1.3629971795139564</v>
      </c>
      <c r="AG65" s="94">
        <f t="shared" si="19"/>
        <v>1.8577613113630005E-4</v>
      </c>
      <c r="AH65" s="72"/>
    </row>
    <row r="66" spans="1:34">
      <c r="A66" s="62">
        <v>64</v>
      </c>
      <c r="B66" s="61">
        <v>2.89</v>
      </c>
      <c r="C66" s="62">
        <v>4.45</v>
      </c>
      <c r="D66" s="62">
        <v>1.2370000000000001</v>
      </c>
      <c r="E66" s="67">
        <v>0.58723014617532932</v>
      </c>
      <c r="F66" s="63">
        <v>0.69664493853959308</v>
      </c>
      <c r="G66" s="63">
        <v>0.46017198360883849</v>
      </c>
      <c r="H66" s="63">
        <v>10</v>
      </c>
      <c r="I66" s="67">
        <f t="shared" si="20"/>
        <v>2.5135075806881746</v>
      </c>
      <c r="J66" s="67">
        <f t="shared" si="21"/>
        <v>19.950652879846594</v>
      </c>
      <c r="K66" s="93">
        <f t="shared" si="22"/>
        <v>12.246269776941736</v>
      </c>
      <c r="L66" s="81">
        <f t="shared" si="0"/>
        <v>13.959101180048775</v>
      </c>
      <c r="M66" s="81">
        <f t="shared" si="1"/>
        <v>11.95500683166688</v>
      </c>
      <c r="N66" s="81">
        <f t="shared" si="2"/>
        <v>19.550068316668803</v>
      </c>
      <c r="O66" s="91">
        <f t="shared" si="3"/>
        <v>3.8220517118641738E-2</v>
      </c>
      <c r="P66" s="90">
        <f t="shared" si="23"/>
        <v>2.9816950797516921</v>
      </c>
      <c r="Q66" s="88">
        <f t="shared" si="4"/>
        <v>4.5553972805702543</v>
      </c>
      <c r="R66" s="88">
        <f t="shared" si="24"/>
        <v>14.17721918834604</v>
      </c>
      <c r="S66" s="88">
        <f t="shared" si="5"/>
        <v>11.862685844517451</v>
      </c>
      <c r="T66" s="83">
        <f t="shared" si="6"/>
        <v>18.626858445174506</v>
      </c>
      <c r="U66" s="86">
        <f t="shared" si="7"/>
        <v>3.4695985553656876E-2</v>
      </c>
      <c r="V66" s="96">
        <f t="shared" si="25"/>
        <v>17.151501926554051</v>
      </c>
      <c r="W66" s="81">
        <f t="shared" si="9"/>
        <v>10.785181994330168</v>
      </c>
      <c r="X66" s="97">
        <f t="shared" si="10"/>
        <v>7.8518199433016811</v>
      </c>
      <c r="Y66" s="98">
        <f t="shared" si="11"/>
        <v>6.1651076422030021E-3</v>
      </c>
      <c r="Z66" s="99">
        <f t="shared" si="12"/>
        <v>16.245742462938512</v>
      </c>
      <c r="AA66" s="101">
        <f t="shared" si="13"/>
        <v>11.081760861545446</v>
      </c>
      <c r="AB66" s="102">
        <f t="shared" si="14"/>
        <v>10.817608615454457</v>
      </c>
      <c r="AC66" s="98">
        <f t="shared" si="15"/>
        <v>1.170206561571545E-2</v>
      </c>
      <c r="AD66" s="104">
        <f t="shared" si="16"/>
        <v>17.499959291044643</v>
      </c>
      <c r="AE66" s="88">
        <f t="shared" si="17"/>
        <v>10.677265377475749</v>
      </c>
      <c r="AF66" s="88">
        <f t="shared" si="18"/>
        <v>6.7726537747574866</v>
      </c>
      <c r="AG66" s="94">
        <f t="shared" si="19"/>
        <v>4.5868839152736832E-3</v>
      </c>
      <c r="AH66" s="72"/>
    </row>
    <row r="67" spans="1:34">
      <c r="A67" s="62">
        <v>65</v>
      </c>
      <c r="B67" s="61">
        <v>2.89</v>
      </c>
      <c r="C67" s="62">
        <v>4.45</v>
      </c>
      <c r="D67" s="62">
        <v>1.2370000000000001</v>
      </c>
      <c r="E67" s="67">
        <v>0.78297352823377264</v>
      </c>
      <c r="F67" s="63">
        <v>0.69664493853959353</v>
      </c>
      <c r="G67" s="63">
        <v>0.46017198360883882</v>
      </c>
      <c r="H67" s="63">
        <v>14.656666666666668</v>
      </c>
      <c r="I67" s="67">
        <f t="shared" si="20"/>
        <v>4.9119523699048475</v>
      </c>
      <c r="J67" s="67">
        <f t="shared" si="21"/>
        <v>12.382987292137702</v>
      </c>
      <c r="K67" s="93">
        <f t="shared" si="22"/>
        <v>7.0735626312811624</v>
      </c>
      <c r="L67" s="81">
        <f t="shared" ref="L67:L130" si="26">30/I67+67.289/EXP(5.03*F67)</f>
        <v>8.1311402164897473</v>
      </c>
      <c r="M67" s="81">
        <f t="shared" ref="M67:M130" si="27">SQRT(4*981*E67*(C67/D67-1)/(3*L67))</f>
        <v>18.087235755993149</v>
      </c>
      <c r="N67" s="81">
        <f t="shared" ref="N67:N130" si="28">ABS(M67-H67)/H67*100</f>
        <v>23.406202565338731</v>
      </c>
      <c r="O67" s="91">
        <f t="shared" ref="O67:O130" si="29">((M67-H67)/H67)^2</f>
        <v>5.4785031852966945E-2</v>
      </c>
      <c r="P67" s="90">
        <f t="shared" si="23"/>
        <v>6.0232736044472892</v>
      </c>
      <c r="Q67" s="88">
        <f t="shared" ref="Q67:Q130" si="30">E67*((981/(B67/D67)^2)*(C67/D67-1))^(1/3)</f>
        <v>6.0738630407603402</v>
      </c>
      <c r="R67" s="88">
        <f t="shared" si="24"/>
        <v>8.2350935775648662</v>
      </c>
      <c r="S67" s="88">
        <f t="shared" ref="S67:S130" si="31">SQRT(4*981*E67*(C67/D67-1)/(3*R67))</f>
        <v>17.972713661355375</v>
      </c>
      <c r="T67" s="83">
        <f t="shared" ref="T67:T130" si="32">ABS(S67-H67)/H67*100</f>
        <v>22.624837352890879</v>
      </c>
      <c r="U67" s="86">
        <f t="shared" ref="U67:U130" si="33">((S67-H67)/H67)^2</f>
        <v>5.1188326524476628E-2</v>
      </c>
      <c r="V67" s="96">
        <f t="shared" si="25"/>
        <v>9.5055034457990839</v>
      </c>
      <c r="W67" s="81">
        <f t="shared" ref="W67:W130" si="34">SQRT(4*981*E67*(C67/D67-1)/(3*V67))</f>
        <v>16.728629501866941</v>
      </c>
      <c r="X67" s="97">
        <f t="shared" ref="X67:X130" si="35">ABS(W67-H67)/H67*100</f>
        <v>14.136657961339132</v>
      </c>
      <c r="Y67" s="98">
        <f t="shared" ref="Y67:Y130" si="36">((W67-H67)/H67)^2</f>
        <v>1.9984509831589309E-2</v>
      </c>
      <c r="Z67" s="99">
        <f t="shared" ref="Z67:Z130" si="37">24/I67*((1-G67)/I67+1)^0.25+24/I67*0.15*I67^0.687*G67^(-(I67^0.08))+0.42/(1+42500/I67^1.16*G67^(-0.05))</f>
        <v>10.297088390738203</v>
      </c>
      <c r="AA67" s="101">
        <f t="shared" ref="AA67:AA130" si="38">SQRT(4*981*E67*(C67/D67-1)/(3*Z67))</f>
        <v>16.072769041570186</v>
      </c>
      <c r="AB67" s="102">
        <f t="shared" ref="AB67:AB130" si="39">ABS(AA67-H67)/H67*100</f>
        <v>9.6618310773494542</v>
      </c>
      <c r="AC67" s="98">
        <f t="shared" ref="AC67:AC130" si="40">((AA67-H67)/H67)^2</f>
        <v>9.3350979767235723E-3</v>
      </c>
      <c r="AD67" s="104">
        <f t="shared" ref="AD67:AD130" si="41">24/I67*(2-F67)^1.29+24/I67*0.15*I67^0.687*F67^(-(I67^0.134))+0.42/(1+42500/I67^1.16)*EXP(1.43*(1-F67))</f>
        <v>10.298688541227909</v>
      </c>
      <c r="AE67" s="88">
        <f t="shared" ref="AE67:AE130" si="42">SQRT(4*981*E67*(C67/D67-1)/(3*AD67))</f>
        <v>16.071520346251418</v>
      </c>
      <c r="AF67" s="88">
        <f t="shared" ref="AF67:AF130" si="43">ABS(AE67-H67)/H67*100</f>
        <v>9.6533114367847404</v>
      </c>
      <c r="AG67" s="94">
        <f t="shared" ref="AG67:AG130" si="44">((AE67-H67)/H67)^2</f>
        <v>9.3186421695559043E-3</v>
      </c>
      <c r="AH67" s="72"/>
    </row>
    <row r="68" spans="1:34">
      <c r="A68" s="62">
        <v>66</v>
      </c>
      <c r="B68" s="61">
        <v>2.89</v>
      </c>
      <c r="C68" s="62">
        <v>7.96</v>
      </c>
      <c r="D68" s="62">
        <v>1.2370000000000001</v>
      </c>
      <c r="E68" s="67">
        <v>0.19574338205844316</v>
      </c>
      <c r="F68" s="63">
        <v>0.69664493853959353</v>
      </c>
      <c r="G68" s="63">
        <v>0.46017198360883882</v>
      </c>
      <c r="H68" s="63">
        <v>3.0300000000000002</v>
      </c>
      <c r="I68" s="67">
        <f t="shared" ref="I68:I131" si="45">H68*E68*D68/B68</f>
        <v>0.2538642656495057</v>
      </c>
      <c r="J68" s="67">
        <f t="shared" ref="J68:J131" si="46">4*981*E68*(C68/D68-1)/(3*H68^2)</f>
        <v>151.56641780577044</v>
      </c>
      <c r="K68" s="93">
        <f t="shared" ref="K68:K131" si="47">24/I68*(1+0.15*I68^0.687)+0.42/(1+42500/I68^1.16)</f>
        <v>100.0679101094148</v>
      </c>
      <c r="L68" s="81">
        <f t="shared" si="26"/>
        <v>120.19697570326257</v>
      </c>
      <c r="M68" s="81">
        <f t="shared" si="27"/>
        <v>3.4024938703123526</v>
      </c>
      <c r="N68" s="81">
        <f t="shared" si="28"/>
        <v>12.293527073014928</v>
      </c>
      <c r="O68" s="91">
        <f t="shared" si="29"/>
        <v>1.51130807894951E-2</v>
      </c>
      <c r="P68" s="90">
        <f t="shared" ref="P68:P131" si="48">(SQRT(22+1.13*Q68^2)-4.67)^1.5</f>
        <v>0.30659840198821015</v>
      </c>
      <c r="Q68" s="88">
        <f t="shared" si="30"/>
        <v>1.9421784548026908</v>
      </c>
      <c r="R68" s="88">
        <f t="shared" ref="R68:R131" si="49">4/3*Q68^3/(P68^2)</f>
        <v>103.91215673256151</v>
      </c>
      <c r="S68" s="88">
        <f t="shared" si="31"/>
        <v>3.6594089193588171</v>
      </c>
      <c r="T68" s="83">
        <f t="shared" si="32"/>
        <v>20.772571596000553</v>
      </c>
      <c r="U68" s="86">
        <f t="shared" si="33"/>
        <v>4.3149973071096893E-2</v>
      </c>
      <c r="V68" s="96">
        <f t="shared" si="25"/>
        <v>183.71322642310179</v>
      </c>
      <c r="W68" s="81">
        <f t="shared" si="34"/>
        <v>2.7521614637278247</v>
      </c>
      <c r="X68" s="97">
        <f t="shared" si="35"/>
        <v>9.1695886558473791</v>
      </c>
      <c r="Y68" s="98">
        <f t="shared" si="36"/>
        <v>8.4081356117444942E-3</v>
      </c>
      <c r="Z68" s="99">
        <f t="shared" si="37"/>
        <v>136.79551399841134</v>
      </c>
      <c r="AA68" s="101">
        <f t="shared" si="38"/>
        <v>3.1893941544338693</v>
      </c>
      <c r="AB68" s="102">
        <f t="shared" si="39"/>
        <v>5.260533149632642</v>
      </c>
      <c r="AC68" s="98">
        <f t="shared" si="40"/>
        <v>2.7673209018383919E-3</v>
      </c>
      <c r="AD68" s="104">
        <f t="shared" si="41"/>
        <v>140.52761198012553</v>
      </c>
      <c r="AE68" s="88">
        <f t="shared" si="42"/>
        <v>3.1467575913665637</v>
      </c>
      <c r="AF68" s="88">
        <f t="shared" si="43"/>
        <v>3.8533858536819636</v>
      </c>
      <c r="AG68" s="94">
        <f t="shared" si="44"/>
        <v>1.4848582537356275E-3</v>
      </c>
      <c r="AH68" s="72"/>
    </row>
    <row r="69" spans="1:34">
      <c r="A69" s="62">
        <v>67</v>
      </c>
      <c r="B69" s="61">
        <v>2.89</v>
      </c>
      <c r="C69" s="62">
        <v>7.96</v>
      </c>
      <c r="D69" s="62">
        <v>1.2370000000000001</v>
      </c>
      <c r="E69" s="67">
        <v>0.39148676411688632</v>
      </c>
      <c r="F69" s="63">
        <v>0.69664493853959353</v>
      </c>
      <c r="G69" s="63">
        <v>0.46017198360883882</v>
      </c>
      <c r="H69" s="63">
        <v>9.98</v>
      </c>
      <c r="I69" s="67">
        <f t="shared" si="45"/>
        <v>1.6723203770178658</v>
      </c>
      <c r="J69" s="67">
        <f t="shared" si="46"/>
        <v>27.941978651350759</v>
      </c>
      <c r="K69" s="93">
        <f t="shared" si="47"/>
        <v>17.4161446549417</v>
      </c>
      <c r="L69" s="81">
        <f t="shared" si="26"/>
        <v>19.962735494368157</v>
      </c>
      <c r="M69" s="81">
        <f t="shared" si="27"/>
        <v>11.807259093769744</v>
      </c>
      <c r="N69" s="81">
        <f t="shared" si="28"/>
        <v>18.309209356410257</v>
      </c>
      <c r="O69" s="91">
        <f t="shared" si="29"/>
        <v>3.3522714725686097E-2</v>
      </c>
      <c r="P69" s="90">
        <f t="shared" si="48"/>
        <v>1.9840983834107975</v>
      </c>
      <c r="Q69" s="88">
        <f t="shared" si="30"/>
        <v>3.8843569096053816</v>
      </c>
      <c r="R69" s="88">
        <f t="shared" si="49"/>
        <v>19.850420599766714</v>
      </c>
      <c r="S69" s="88">
        <f t="shared" si="31"/>
        <v>11.840615075055219</v>
      </c>
      <c r="T69" s="83">
        <f t="shared" si="32"/>
        <v>18.643437625803788</v>
      </c>
      <c r="U69" s="86">
        <f t="shared" si="33"/>
        <v>3.4757776650723639E-2</v>
      </c>
      <c r="V69" s="96">
        <f t="shared" si="25"/>
        <v>25.193087304849286</v>
      </c>
      <c r="W69" s="81">
        <f t="shared" si="34"/>
        <v>10.510380135053943</v>
      </c>
      <c r="X69" s="97">
        <f t="shared" si="35"/>
        <v>5.314430210961345</v>
      </c>
      <c r="Y69" s="98">
        <f t="shared" si="36"/>
        <v>2.824316846717865E-3</v>
      </c>
      <c r="Z69" s="99">
        <f t="shared" si="37"/>
        <v>22.271768192886814</v>
      </c>
      <c r="AA69" s="101">
        <f t="shared" si="38"/>
        <v>11.178454685875186</v>
      </c>
      <c r="AB69" s="102">
        <f t="shared" si="39"/>
        <v>12.00856398672531</v>
      </c>
      <c r="AC69" s="98">
        <f t="shared" si="40"/>
        <v>1.4420560902327606E-2</v>
      </c>
      <c r="AD69" s="104">
        <f t="shared" si="41"/>
        <v>24.712996135554665</v>
      </c>
      <c r="AE69" s="88">
        <f t="shared" si="42"/>
        <v>10.611979904576147</v>
      </c>
      <c r="AF69" s="88">
        <f t="shared" si="43"/>
        <v>6.3324639737088848</v>
      </c>
      <c r="AG69" s="94">
        <f t="shared" si="44"/>
        <v>4.0100099978320923E-3</v>
      </c>
      <c r="AH69" s="72"/>
    </row>
    <row r="70" spans="1:34">
      <c r="A70" s="62">
        <v>68</v>
      </c>
      <c r="B70" s="61">
        <v>2.89</v>
      </c>
      <c r="C70" s="62">
        <v>7.96</v>
      </c>
      <c r="D70" s="62">
        <v>1.2370000000000001</v>
      </c>
      <c r="E70" s="67">
        <v>0.58723014617532932</v>
      </c>
      <c r="F70" s="63">
        <v>0.69664493853959308</v>
      </c>
      <c r="G70" s="63">
        <v>0.46017198360883849</v>
      </c>
      <c r="H70" s="63">
        <v>17.763333333333335</v>
      </c>
      <c r="I70" s="67">
        <f t="shared" si="45"/>
        <v>4.4648272991624278</v>
      </c>
      <c r="J70" s="67">
        <f t="shared" si="46"/>
        <v>13.230022021888937</v>
      </c>
      <c r="K70" s="93">
        <f t="shared" si="47"/>
        <v>7.6291949414393345</v>
      </c>
      <c r="L70" s="81">
        <f t="shared" si="26"/>
        <v>8.7427739988453599</v>
      </c>
      <c r="M70" s="81">
        <f t="shared" si="27"/>
        <v>21.851443069541538</v>
      </c>
      <c r="N70" s="81">
        <f t="shared" si="28"/>
        <v>23.014316398244713</v>
      </c>
      <c r="O70" s="91">
        <f t="shared" si="29"/>
        <v>5.2965875927851555E-2</v>
      </c>
      <c r="P70" s="90">
        <f t="shared" si="48"/>
        <v>5.4562304104215311</v>
      </c>
      <c r="Q70" s="88">
        <f t="shared" si="30"/>
        <v>5.8265353644080706</v>
      </c>
      <c r="R70" s="88">
        <f t="shared" si="49"/>
        <v>8.8589957494803944</v>
      </c>
      <c r="S70" s="88">
        <f t="shared" si="31"/>
        <v>21.707634591369203</v>
      </c>
      <c r="T70" s="83">
        <f t="shared" si="32"/>
        <v>22.20473592439032</v>
      </c>
      <c r="U70" s="86">
        <f t="shared" si="33"/>
        <v>4.9305029747191004E-2</v>
      </c>
      <c r="V70" s="96">
        <f t="shared" si="25"/>
        <v>10.304205810736622</v>
      </c>
      <c r="W70" s="81">
        <f t="shared" si="34"/>
        <v>20.12785461479206</v>
      </c>
      <c r="X70" s="97">
        <f t="shared" si="35"/>
        <v>13.311247596877788</v>
      </c>
      <c r="Y70" s="98">
        <f t="shared" si="36"/>
        <v>1.7718931258538465E-2</v>
      </c>
      <c r="Z70" s="99">
        <f t="shared" si="37"/>
        <v>10.936738202130449</v>
      </c>
      <c r="AA70" s="101">
        <f t="shared" si="38"/>
        <v>19.537133355742355</v>
      </c>
      <c r="AB70" s="102">
        <f t="shared" si="39"/>
        <v>9.9857385386133597</v>
      </c>
      <c r="AC70" s="98">
        <f t="shared" si="40"/>
        <v>9.9714974161548096E-3</v>
      </c>
      <c r="AD70" s="104">
        <f t="shared" si="41"/>
        <v>11.071123055978722</v>
      </c>
      <c r="AE70" s="88">
        <f t="shared" si="42"/>
        <v>19.418197327429535</v>
      </c>
      <c r="AF70" s="88">
        <f t="shared" si="43"/>
        <v>9.3161793625231741</v>
      </c>
      <c r="AG70" s="94">
        <f t="shared" si="44"/>
        <v>8.6791197914702686E-3</v>
      </c>
      <c r="AH70" s="72"/>
    </row>
    <row r="71" spans="1:34">
      <c r="A71" s="62">
        <v>69</v>
      </c>
      <c r="B71" s="61">
        <v>2.89</v>
      </c>
      <c r="C71" s="62">
        <v>7.96</v>
      </c>
      <c r="D71" s="62">
        <v>1.2370000000000001</v>
      </c>
      <c r="E71" s="67">
        <v>0.78297352823377264</v>
      </c>
      <c r="F71" s="63">
        <v>0.69664493853959353</v>
      </c>
      <c r="G71" s="63">
        <v>0.46017198360883882</v>
      </c>
      <c r="H71" s="63">
        <v>25.426666666666662</v>
      </c>
      <c r="I71" s="67">
        <f t="shared" si="45"/>
        <v>8.5213492557730639</v>
      </c>
      <c r="J71" s="67">
        <f t="shared" si="46"/>
        <v>8.6093304076754364</v>
      </c>
      <c r="K71" s="93">
        <f t="shared" si="47"/>
        <v>4.6575722749495716</v>
      </c>
      <c r="L71" s="81">
        <f t="shared" si="26"/>
        <v>5.5441583682532496</v>
      </c>
      <c r="M71" s="81">
        <f t="shared" si="27"/>
        <v>31.685189123061413</v>
      </c>
      <c r="N71" s="81">
        <f t="shared" si="28"/>
        <v>24.614010709470708</v>
      </c>
      <c r="O71" s="91">
        <f t="shared" si="29"/>
        <v>6.0584952320593868E-2</v>
      </c>
      <c r="P71" s="90">
        <f t="shared" si="48"/>
        <v>10.606132423939155</v>
      </c>
      <c r="Q71" s="88">
        <f t="shared" si="30"/>
        <v>7.7687138192107632</v>
      </c>
      <c r="R71" s="88">
        <f t="shared" si="49"/>
        <v>5.5574046004472342</v>
      </c>
      <c r="S71" s="88">
        <f t="shared" si="31"/>
        <v>31.647405319447952</v>
      </c>
      <c r="T71" s="83">
        <f t="shared" si="32"/>
        <v>24.465411586711944</v>
      </c>
      <c r="U71" s="86">
        <f t="shared" si="33"/>
        <v>5.9855636410721905E-2</v>
      </c>
      <c r="V71" s="96">
        <f t="shared" si="25"/>
        <v>6.1084517148553683</v>
      </c>
      <c r="W71" s="81">
        <f t="shared" si="34"/>
        <v>30.186206920878977</v>
      </c>
      <c r="X71" s="97">
        <f t="shared" si="35"/>
        <v>18.71869528400229</v>
      </c>
      <c r="Y71" s="98">
        <f t="shared" si="36"/>
        <v>3.503895531353296E-2</v>
      </c>
      <c r="Z71" s="99">
        <f t="shared" si="37"/>
        <v>7.4856443962637487</v>
      </c>
      <c r="AA71" s="101">
        <f t="shared" si="38"/>
        <v>27.268391537861739</v>
      </c>
      <c r="AB71" s="102">
        <f t="shared" si="39"/>
        <v>7.2432808253608147</v>
      </c>
      <c r="AC71" s="98">
        <f t="shared" si="40"/>
        <v>5.2465117115039648E-3</v>
      </c>
      <c r="AD71" s="104">
        <f t="shared" si="41"/>
        <v>6.944420495231177</v>
      </c>
      <c r="AE71" s="88">
        <f t="shared" si="42"/>
        <v>28.31105883417229</v>
      </c>
      <c r="AF71" s="88">
        <f t="shared" si="43"/>
        <v>11.343965000677612</v>
      </c>
      <c r="AG71" s="94">
        <f t="shared" si="44"/>
        <v>1.2868554193659862E-2</v>
      </c>
      <c r="AH71" s="72"/>
    </row>
    <row r="72" spans="1:34">
      <c r="A72" s="62">
        <v>70</v>
      </c>
      <c r="B72" s="61">
        <v>1.35</v>
      </c>
      <c r="C72" s="62">
        <v>2.68</v>
      </c>
      <c r="D72" s="62">
        <v>1.224</v>
      </c>
      <c r="E72" s="67">
        <v>0.19574338205844316</v>
      </c>
      <c r="F72" s="63">
        <v>0.69664493853959353</v>
      </c>
      <c r="G72" s="63">
        <v>0.46017198360883882</v>
      </c>
      <c r="H72" s="63">
        <v>1.4733333333333334</v>
      </c>
      <c r="I72" s="67">
        <f t="shared" si="45"/>
        <v>0.26147835960660298</v>
      </c>
      <c r="J72" s="67">
        <f t="shared" si="46"/>
        <v>140.30487451871062</v>
      </c>
      <c r="K72" s="93">
        <f t="shared" si="47"/>
        <v>97.264091642726086</v>
      </c>
      <c r="L72" s="81">
        <f t="shared" si="26"/>
        <v>116.75583713294702</v>
      </c>
      <c r="M72" s="81">
        <f t="shared" si="27"/>
        <v>1.6150950773508899</v>
      </c>
      <c r="N72" s="81">
        <f t="shared" si="28"/>
        <v>9.6218378292459139</v>
      </c>
      <c r="O72" s="91">
        <f t="shared" si="29"/>
        <v>9.257976321230774E-3</v>
      </c>
      <c r="P72" s="90">
        <f t="shared" si="48"/>
        <v>0.30156391357509721</v>
      </c>
      <c r="Q72" s="88">
        <f t="shared" si="30"/>
        <v>1.9304942341990481</v>
      </c>
      <c r="R72" s="88">
        <f t="shared" si="49"/>
        <v>105.48374048943037</v>
      </c>
      <c r="S72" s="88">
        <f t="shared" si="31"/>
        <v>1.6992005253096425</v>
      </c>
      <c r="T72" s="83">
        <f t="shared" si="32"/>
        <v>15.330352396582066</v>
      </c>
      <c r="U72" s="86">
        <f t="shared" si="33"/>
        <v>2.3501970460338951E-2</v>
      </c>
      <c r="V72" s="96">
        <f t="shared" si="25"/>
        <v>177.66170916611554</v>
      </c>
      <c r="W72" s="81">
        <f t="shared" si="34"/>
        <v>1.3093039453568553</v>
      </c>
      <c r="X72" s="97">
        <f t="shared" si="35"/>
        <v>11.133216378493984</v>
      </c>
      <c r="Y72" s="98">
        <f t="shared" si="36"/>
        <v>1.2394850693036669E-2</v>
      </c>
      <c r="Z72" s="99">
        <f t="shared" si="37"/>
        <v>132.4420734333996</v>
      </c>
      <c r="AA72" s="101">
        <f t="shared" si="38"/>
        <v>1.5164371275131701</v>
      </c>
      <c r="AB72" s="102">
        <f t="shared" si="39"/>
        <v>2.9255968900341633</v>
      </c>
      <c r="AC72" s="98">
        <f t="shared" si="40"/>
        <v>8.5591171629775668E-4</v>
      </c>
      <c r="AD72" s="104">
        <f t="shared" si="41"/>
        <v>136.59311048558595</v>
      </c>
      <c r="AE72" s="88">
        <f t="shared" si="42"/>
        <v>1.4932172455074129</v>
      </c>
      <c r="AF72" s="88">
        <f t="shared" si="43"/>
        <v>1.3495867991456658</v>
      </c>
      <c r="AG72" s="94">
        <f t="shared" si="44"/>
        <v>1.8213845284282437E-4</v>
      </c>
      <c r="AH72" s="72"/>
    </row>
    <row r="73" spans="1:34">
      <c r="A73" s="62">
        <v>71</v>
      </c>
      <c r="B73" s="61">
        <v>1.35</v>
      </c>
      <c r="C73" s="62">
        <v>2.68</v>
      </c>
      <c r="D73" s="62">
        <v>1.224</v>
      </c>
      <c r="E73" s="67">
        <v>0.39148676411688632</v>
      </c>
      <c r="F73" s="63">
        <v>0.69664493853959353</v>
      </c>
      <c r="G73" s="63">
        <v>0.46017198360883882</v>
      </c>
      <c r="H73" s="63">
        <v>5.0833333333333339</v>
      </c>
      <c r="I73" s="67">
        <f t="shared" si="45"/>
        <v>1.8043189972853828</v>
      </c>
      <c r="J73" s="67">
        <f t="shared" si="46"/>
        <v>23.572606508335074</v>
      </c>
      <c r="K73" s="93">
        <f t="shared" si="47"/>
        <v>16.294228225964471</v>
      </c>
      <c r="L73" s="81">
        <f t="shared" si="26"/>
        <v>18.650360813652966</v>
      </c>
      <c r="M73" s="81">
        <f t="shared" si="27"/>
        <v>5.714901812786815</v>
      </c>
      <c r="N73" s="81">
        <f t="shared" si="28"/>
        <v>12.42429795646192</v>
      </c>
      <c r="O73" s="91">
        <f t="shared" si="29"/>
        <v>1.5436317971094385E-2</v>
      </c>
      <c r="P73" s="90">
        <f t="shared" si="48"/>
        <v>1.9532928497254844</v>
      </c>
      <c r="Q73" s="88">
        <f t="shared" si="30"/>
        <v>3.8609884683980962</v>
      </c>
      <c r="R73" s="88">
        <f t="shared" si="49"/>
        <v>20.114050196153009</v>
      </c>
      <c r="S73" s="88">
        <f t="shared" si="31"/>
        <v>5.5030394668070688</v>
      </c>
      <c r="T73" s="83">
        <f t="shared" si="32"/>
        <v>8.2565141011226526</v>
      </c>
      <c r="U73" s="86">
        <f t="shared" si="33"/>
        <v>6.8170025102037204E-3</v>
      </c>
      <c r="V73" s="96">
        <f t="shared" si="25"/>
        <v>23.418271900954064</v>
      </c>
      <c r="W73" s="81">
        <f t="shared" si="34"/>
        <v>5.1000562988561304</v>
      </c>
      <c r="X73" s="97">
        <f t="shared" si="35"/>
        <v>0.32897637094025911</v>
      </c>
      <c r="Y73" s="98">
        <f t="shared" si="36"/>
        <v>1.0822545263702297E-5</v>
      </c>
      <c r="Z73" s="99">
        <f t="shared" si="37"/>
        <v>20.953237338882637</v>
      </c>
      <c r="AA73" s="101">
        <f t="shared" si="38"/>
        <v>5.3917137379141078</v>
      </c>
      <c r="AB73" s="102">
        <f t="shared" si="39"/>
        <v>6.0664997622447316</v>
      </c>
      <c r="AC73" s="98">
        <f t="shared" si="40"/>
        <v>3.6802419365315384E-3</v>
      </c>
      <c r="AD73" s="104">
        <f t="shared" si="41"/>
        <v>23.146747467119372</v>
      </c>
      <c r="AE73" s="88">
        <f t="shared" si="42"/>
        <v>5.1298823566029261</v>
      </c>
      <c r="AF73" s="88">
        <f t="shared" si="43"/>
        <v>0.91571849054935472</v>
      </c>
      <c r="AG73" s="94">
        <f t="shared" si="44"/>
        <v>8.3854035393398865E-5</v>
      </c>
      <c r="AH73" s="72"/>
    </row>
    <row r="74" spans="1:34">
      <c r="A74" s="62">
        <v>72</v>
      </c>
      <c r="B74" s="61">
        <v>1.35</v>
      </c>
      <c r="C74" s="62">
        <v>2.68</v>
      </c>
      <c r="D74" s="62">
        <v>1.224</v>
      </c>
      <c r="E74" s="67">
        <v>0.58723014617532932</v>
      </c>
      <c r="F74" s="63">
        <v>0.69664493853959308</v>
      </c>
      <c r="G74" s="63">
        <v>0.46017198360883849</v>
      </c>
      <c r="H74" s="63">
        <v>8.6466666666666647</v>
      </c>
      <c r="I74" s="67">
        <f t="shared" si="45"/>
        <v>4.6036755530737183</v>
      </c>
      <c r="J74" s="67">
        <f t="shared" si="46"/>
        <v>12.220771098659585</v>
      </c>
      <c r="K74" s="93">
        <f t="shared" si="47"/>
        <v>7.4455744217231716</v>
      </c>
      <c r="L74" s="81">
        <f t="shared" si="26"/>
        <v>8.5401213411936467</v>
      </c>
      <c r="M74" s="81">
        <f t="shared" si="27"/>
        <v>10.34346385513769</v>
      </c>
      <c r="N74" s="81">
        <f t="shared" si="28"/>
        <v>19.623714592957121</v>
      </c>
      <c r="O74" s="91">
        <f t="shared" si="29"/>
        <v>3.850901744258383E-2</v>
      </c>
      <c r="P74" s="90">
        <f t="shared" si="48"/>
        <v>5.3780621910557924</v>
      </c>
      <c r="Q74" s="88">
        <f t="shared" si="30"/>
        <v>5.7914827025971425</v>
      </c>
      <c r="R74" s="88">
        <f t="shared" si="49"/>
        <v>8.954810241297146</v>
      </c>
      <c r="S74" s="88">
        <f t="shared" si="31"/>
        <v>10.101126924032343</v>
      </c>
      <c r="T74" s="83">
        <f t="shared" si="32"/>
        <v>16.821051550104222</v>
      </c>
      <c r="U74" s="86">
        <f t="shared" si="33"/>
        <v>2.8294777525126373E-2</v>
      </c>
      <c r="V74" s="96">
        <f t="shared" si="25"/>
        <v>10.039591237197744</v>
      </c>
      <c r="W74" s="81">
        <f t="shared" si="34"/>
        <v>9.5398161785050508</v>
      </c>
      <c r="X74" s="97">
        <f t="shared" si="35"/>
        <v>10.329408386719965</v>
      </c>
      <c r="Y74" s="98">
        <f t="shared" si="36"/>
        <v>1.0669667761964076E-2</v>
      </c>
      <c r="Z74" s="99">
        <f t="shared" si="37"/>
        <v>10.725490507004624</v>
      </c>
      <c r="AA74" s="101">
        <f t="shared" si="38"/>
        <v>9.2297394308082321</v>
      </c>
      <c r="AB74" s="102">
        <f t="shared" si="39"/>
        <v>6.7433241805115758</v>
      </c>
      <c r="AC74" s="98">
        <f t="shared" si="40"/>
        <v>4.5472421003472114E-3</v>
      </c>
      <c r="AD74" s="104">
        <f t="shared" si="41"/>
        <v>10.815819394875348</v>
      </c>
      <c r="AE74" s="88">
        <f t="shared" si="42"/>
        <v>9.1911172944623161</v>
      </c>
      <c r="AF74" s="88">
        <f t="shared" si="43"/>
        <v>6.2966533669504789</v>
      </c>
      <c r="AG74" s="94">
        <f t="shared" si="44"/>
        <v>3.9647843623528802E-3</v>
      </c>
      <c r="AH74" s="72"/>
    </row>
    <row r="75" spans="1:34">
      <c r="A75" s="62">
        <v>73</v>
      </c>
      <c r="B75" s="61">
        <v>1.35</v>
      </c>
      <c r="C75" s="62">
        <v>2.68</v>
      </c>
      <c r="D75" s="62">
        <v>1.224</v>
      </c>
      <c r="E75" s="67">
        <v>0.78297352823377264</v>
      </c>
      <c r="F75" s="63">
        <v>0.69664493853959353</v>
      </c>
      <c r="G75" s="63">
        <v>0.46017198360883882</v>
      </c>
      <c r="H75" s="63">
        <v>12.306666666666665</v>
      </c>
      <c r="I75" s="67">
        <f t="shared" si="45"/>
        <v>8.7364534268559098</v>
      </c>
      <c r="J75" s="67">
        <f t="shared" si="46"/>
        <v>8.0436637048020998</v>
      </c>
      <c r="K75" s="93">
        <f t="shared" si="47"/>
        <v>4.573921170998358</v>
      </c>
      <c r="L75" s="81">
        <f t="shared" si="26"/>
        <v>5.4574768409489334</v>
      </c>
      <c r="M75" s="81">
        <f t="shared" si="27"/>
        <v>14.940716992982846</v>
      </c>
      <c r="N75" s="81">
        <f t="shared" si="28"/>
        <v>21.403442521529104</v>
      </c>
      <c r="O75" s="91">
        <f t="shared" si="29"/>
        <v>4.5810735177240013E-2</v>
      </c>
      <c r="P75" s="90">
        <f t="shared" si="48"/>
        <v>10.464181939911356</v>
      </c>
      <c r="Q75" s="88">
        <f t="shared" si="30"/>
        <v>7.7219769367961923</v>
      </c>
      <c r="R75" s="88">
        <f t="shared" si="49"/>
        <v>5.6067820331439675</v>
      </c>
      <c r="S75" s="88">
        <f t="shared" si="31"/>
        <v>14.740443608155045</v>
      </c>
      <c r="T75" s="83">
        <f t="shared" si="32"/>
        <v>19.776085656731155</v>
      </c>
      <c r="U75" s="86">
        <f t="shared" si="33"/>
        <v>3.9109356390236771E-2</v>
      </c>
      <c r="V75" s="96">
        <f t="shared" si="25"/>
        <v>5.993266042229263</v>
      </c>
      <c r="W75" s="81">
        <f t="shared" si="34"/>
        <v>14.257244973087747</v>
      </c>
      <c r="X75" s="97">
        <f t="shared" si="35"/>
        <v>15.84976955380078</v>
      </c>
      <c r="Y75" s="98">
        <f t="shared" si="36"/>
        <v>2.5121519490859019E-2</v>
      </c>
      <c r="Z75" s="99">
        <f t="shared" si="37"/>
        <v>7.3867025733738743</v>
      </c>
      <c r="AA75" s="101">
        <f t="shared" si="38"/>
        <v>12.842278501366923</v>
      </c>
      <c r="AB75" s="102">
        <f t="shared" si="39"/>
        <v>4.3522088410096851</v>
      </c>
      <c r="AC75" s="98">
        <f t="shared" si="40"/>
        <v>1.8941721795762867E-3</v>
      </c>
      <c r="AD75" s="104">
        <f t="shared" si="41"/>
        <v>6.8284323038568715</v>
      </c>
      <c r="AE75" s="88">
        <f t="shared" si="42"/>
        <v>13.356937260286715</v>
      </c>
      <c r="AF75" s="88">
        <f t="shared" si="43"/>
        <v>8.5341597531423385</v>
      </c>
      <c r="AG75" s="94">
        <f t="shared" si="44"/>
        <v>7.2831882692154497E-3</v>
      </c>
      <c r="AH75" s="72"/>
    </row>
    <row r="76" spans="1:34">
      <c r="A76" s="62">
        <v>74</v>
      </c>
      <c r="B76" s="61">
        <v>1.35</v>
      </c>
      <c r="C76" s="62">
        <v>4.45</v>
      </c>
      <c r="D76" s="62">
        <v>1.224</v>
      </c>
      <c r="E76" s="67">
        <v>0.19574338205844316</v>
      </c>
      <c r="F76" s="63">
        <v>0.69664493853959353</v>
      </c>
      <c r="G76" s="63">
        <v>0.46017198360883882</v>
      </c>
      <c r="H76" s="63">
        <v>3.1166666666666667</v>
      </c>
      <c r="I76" s="67">
        <f t="shared" si="45"/>
        <v>0.553127299167814</v>
      </c>
      <c r="J76" s="67">
        <f t="shared" si="46"/>
        <v>69.469962545049427</v>
      </c>
      <c r="K76" s="93">
        <f t="shared" si="47"/>
        <v>47.722750480872776</v>
      </c>
      <c r="L76" s="81">
        <f t="shared" si="26"/>
        <v>56.26065182590883</v>
      </c>
      <c r="M76" s="81">
        <f t="shared" si="27"/>
        <v>3.4632712587994061</v>
      </c>
      <c r="N76" s="81">
        <f t="shared" si="28"/>
        <v>11.121002956130678</v>
      </c>
      <c r="O76" s="91">
        <f t="shared" si="29"/>
        <v>1.2367670675026724E-2</v>
      </c>
      <c r="P76" s="90">
        <f t="shared" si="48"/>
        <v>0.62339495434925207</v>
      </c>
      <c r="Q76" s="88">
        <f t="shared" si="30"/>
        <v>2.5167273662440168</v>
      </c>
      <c r="R76" s="88">
        <f t="shared" si="49"/>
        <v>54.691607143780082</v>
      </c>
      <c r="S76" s="88">
        <f t="shared" si="31"/>
        <v>3.5125987766498556</v>
      </c>
      <c r="T76" s="83">
        <f t="shared" si="32"/>
        <v>12.703704063631733</v>
      </c>
      <c r="U76" s="86">
        <f t="shared" si="33"/>
        <v>1.6138409693633338E-2</v>
      </c>
      <c r="V76" s="96">
        <f t="shared" si="25"/>
        <v>77.837442630566287</v>
      </c>
      <c r="W76" s="81">
        <f t="shared" si="34"/>
        <v>2.9443850855545022</v>
      </c>
      <c r="X76" s="97">
        <f t="shared" si="35"/>
        <v>5.5277512656309469</v>
      </c>
      <c r="Y76" s="98">
        <f t="shared" si="36"/>
        <v>3.055603405468454E-3</v>
      </c>
      <c r="Z76" s="99">
        <f t="shared" si="37"/>
        <v>60.527598927312361</v>
      </c>
      <c r="AA76" s="101">
        <f t="shared" si="38"/>
        <v>3.3389672967569153</v>
      </c>
      <c r="AB76" s="102">
        <f t="shared" si="39"/>
        <v>7.1326405376550346</v>
      </c>
      <c r="AC76" s="98">
        <f t="shared" si="40"/>
        <v>5.0874561039399892E-3</v>
      </c>
      <c r="AD76" s="104">
        <f t="shared" si="41"/>
        <v>67.119260396541506</v>
      </c>
      <c r="AE76" s="88">
        <f t="shared" si="42"/>
        <v>3.1707741388682229</v>
      </c>
      <c r="AF76" s="88">
        <f t="shared" si="43"/>
        <v>1.7360686267878997</v>
      </c>
      <c r="AG76" s="94">
        <f t="shared" si="44"/>
        <v>3.0139342769172238E-4</v>
      </c>
      <c r="AH76" s="72"/>
    </row>
    <row r="77" spans="1:34">
      <c r="A77" s="62">
        <v>75</v>
      </c>
      <c r="B77" s="61">
        <v>1.35</v>
      </c>
      <c r="C77" s="62">
        <v>4.45</v>
      </c>
      <c r="D77" s="62">
        <v>1.224</v>
      </c>
      <c r="E77" s="67">
        <v>0.39148676411688632</v>
      </c>
      <c r="F77" s="63">
        <v>0.69664493853959353</v>
      </c>
      <c r="G77" s="63">
        <v>0.46017198360883882</v>
      </c>
      <c r="H77" s="63">
        <v>9.5000000000000018</v>
      </c>
      <c r="I77" s="67">
        <f t="shared" si="45"/>
        <v>3.3720059949267811</v>
      </c>
      <c r="J77" s="67">
        <f t="shared" si="46"/>
        <v>14.954109696754893</v>
      </c>
      <c r="K77" s="93">
        <f t="shared" si="47"/>
        <v>9.5782492961054242</v>
      </c>
      <c r="L77" s="81">
        <f t="shared" si="26"/>
        <v>10.920370472678563</v>
      </c>
      <c r="M77" s="81">
        <f t="shared" si="27"/>
        <v>11.116938429016063</v>
      </c>
      <c r="N77" s="81">
        <f t="shared" si="28"/>
        <v>17.020404515958536</v>
      </c>
      <c r="O77" s="91">
        <f t="shared" si="29"/>
        <v>2.8969416988686165E-2</v>
      </c>
      <c r="P77" s="90">
        <f t="shared" si="48"/>
        <v>3.8241250744067239</v>
      </c>
      <c r="Q77" s="88">
        <f t="shared" si="30"/>
        <v>5.0334547324880337</v>
      </c>
      <c r="R77" s="88">
        <f t="shared" si="49"/>
        <v>11.627144288127056</v>
      </c>
      <c r="S77" s="88">
        <f t="shared" si="31"/>
        <v>10.77376145283298</v>
      </c>
      <c r="T77" s="83">
        <f t="shared" si="32"/>
        <v>13.408015292978719</v>
      </c>
      <c r="U77" s="86">
        <f t="shared" si="33"/>
        <v>1.7977487409675124E-2</v>
      </c>
      <c r="V77" s="96">
        <f t="shared" si="25"/>
        <v>13.151237443297912</v>
      </c>
      <c r="W77" s="81">
        <f t="shared" si="34"/>
        <v>10.130259647926104</v>
      </c>
      <c r="X77" s="97">
        <f t="shared" si="35"/>
        <v>6.6343120834326585</v>
      </c>
      <c r="Y77" s="98">
        <f t="shared" si="36"/>
        <v>4.4014096820380582E-3</v>
      </c>
      <c r="Z77" s="99">
        <f t="shared" si="37"/>
        <v>13.17531768693957</v>
      </c>
      <c r="AA77" s="101">
        <f t="shared" si="38"/>
        <v>10.120997985747874</v>
      </c>
      <c r="AB77" s="102">
        <f t="shared" si="39"/>
        <v>6.5368209026091755</v>
      </c>
      <c r="AC77" s="98">
        <f t="shared" si="40"/>
        <v>4.2730027512788227E-3</v>
      </c>
      <c r="AD77" s="104">
        <f t="shared" si="41"/>
        <v>13.783017805889875</v>
      </c>
      <c r="AE77" s="88">
        <f t="shared" si="42"/>
        <v>9.8953629388443218</v>
      </c>
      <c r="AF77" s="88">
        <f t="shared" si="43"/>
        <v>4.1617151457296835</v>
      </c>
      <c r="AG77" s="94">
        <f t="shared" si="44"/>
        <v>1.7319872954195843E-3</v>
      </c>
      <c r="AH77" s="72"/>
    </row>
    <row r="78" spans="1:34">
      <c r="A78" s="62">
        <v>76</v>
      </c>
      <c r="B78" s="61">
        <v>1.35</v>
      </c>
      <c r="C78" s="62">
        <v>4.45</v>
      </c>
      <c r="D78" s="62">
        <v>1.224</v>
      </c>
      <c r="E78" s="67">
        <v>0.58723014617532932</v>
      </c>
      <c r="F78" s="63">
        <v>0.69664493853959308</v>
      </c>
      <c r="G78" s="63">
        <v>0.46017198360883849</v>
      </c>
      <c r="H78" s="63">
        <v>15.340000000000002</v>
      </c>
      <c r="I78" s="67">
        <f t="shared" si="45"/>
        <v>8.1673534677121271</v>
      </c>
      <c r="J78" s="67">
        <f t="shared" si="46"/>
        <v>8.6029680998548059</v>
      </c>
      <c r="K78" s="93">
        <f t="shared" si="47"/>
        <v>4.8042520616479711</v>
      </c>
      <c r="L78" s="81">
        <f t="shared" si="26"/>
        <v>5.6967496188246942</v>
      </c>
      <c r="M78" s="81">
        <f t="shared" si="27"/>
        <v>18.851067560561461</v>
      </c>
      <c r="N78" s="81">
        <f t="shared" si="28"/>
        <v>22.888315257897386</v>
      </c>
      <c r="O78" s="91">
        <f t="shared" si="29"/>
        <v>5.2387497534489826E-2</v>
      </c>
      <c r="P78" s="90">
        <f t="shared" si="48"/>
        <v>9.9497195036514192</v>
      </c>
      <c r="Q78" s="88">
        <f t="shared" si="30"/>
        <v>7.5501820987320478</v>
      </c>
      <c r="R78" s="88">
        <f t="shared" si="49"/>
        <v>5.7968136627532241</v>
      </c>
      <c r="S78" s="88">
        <f t="shared" si="31"/>
        <v>18.687656630681833</v>
      </c>
      <c r="T78" s="83">
        <f t="shared" si="32"/>
        <v>21.823054958812456</v>
      </c>
      <c r="U78" s="86">
        <f t="shared" si="33"/>
        <v>4.7624572773534886E-2</v>
      </c>
      <c r="V78" s="96">
        <f t="shared" si="25"/>
        <v>6.3108524462071012</v>
      </c>
      <c r="W78" s="81">
        <f t="shared" si="34"/>
        <v>17.910408974368931</v>
      </c>
      <c r="X78" s="97">
        <f t="shared" si="35"/>
        <v>16.756251462639693</v>
      </c>
      <c r="Y78" s="98">
        <f t="shared" si="36"/>
        <v>2.8077196307921486E-2</v>
      </c>
      <c r="Z78" s="99">
        <f t="shared" si="37"/>
        <v>7.658753680399542</v>
      </c>
      <c r="AA78" s="101">
        <f t="shared" si="38"/>
        <v>16.258125245856231</v>
      </c>
      <c r="AB78" s="102">
        <f t="shared" si="39"/>
        <v>5.9851710942387832</v>
      </c>
      <c r="AC78" s="98">
        <f t="shared" si="40"/>
        <v>3.5822273027311469E-3</v>
      </c>
      <c r="AD78" s="104">
        <f t="shared" si="41"/>
        <v>7.1478291825970253</v>
      </c>
      <c r="AE78" s="88">
        <f t="shared" si="42"/>
        <v>16.829159760489478</v>
      </c>
      <c r="AF78" s="88">
        <f t="shared" si="43"/>
        <v>9.7076907463460014</v>
      </c>
      <c r="AG78" s="94">
        <f t="shared" si="44"/>
        <v>9.4239259626691784E-3</v>
      </c>
      <c r="AH78" s="72"/>
    </row>
    <row r="79" spans="1:34">
      <c r="A79" s="62">
        <v>77</v>
      </c>
      <c r="B79" s="61">
        <v>1.35</v>
      </c>
      <c r="C79" s="62">
        <v>4.45</v>
      </c>
      <c r="D79" s="62">
        <v>1.224</v>
      </c>
      <c r="E79" s="67">
        <v>0.78297352823377264</v>
      </c>
      <c r="F79" s="63">
        <v>0.69664493853959353</v>
      </c>
      <c r="G79" s="63">
        <v>0.46017198360883882</v>
      </c>
      <c r="H79" s="63">
        <v>21.053333333333331</v>
      </c>
      <c r="I79" s="67">
        <f t="shared" si="45"/>
        <v>14.945677097514064</v>
      </c>
      <c r="J79" s="67">
        <f t="shared" si="46"/>
        <v>6.0897019187019881</v>
      </c>
      <c r="K79" s="93">
        <f t="shared" si="47"/>
        <v>3.1501561895677339</v>
      </c>
      <c r="L79" s="81">
        <f t="shared" si="26"/>
        <v>4.0308585167593218</v>
      </c>
      <c r="M79" s="81">
        <f t="shared" si="27"/>
        <v>25.877368292406874</v>
      </c>
      <c r="N79" s="81">
        <f t="shared" si="28"/>
        <v>22.913402275523485</v>
      </c>
      <c r="O79" s="91">
        <f t="shared" si="29"/>
        <v>5.2502400383996478E-2</v>
      </c>
      <c r="P79" s="90">
        <f t="shared" si="48"/>
        <v>18.576078380390172</v>
      </c>
      <c r="Q79" s="88">
        <f t="shared" si="30"/>
        <v>10.066909464976067</v>
      </c>
      <c r="R79" s="88">
        <f t="shared" si="49"/>
        <v>3.9420230147159194</v>
      </c>
      <c r="S79" s="88">
        <f t="shared" si="31"/>
        <v>26.167323676056885</v>
      </c>
      <c r="T79" s="83">
        <f t="shared" si="32"/>
        <v>24.290644439788892</v>
      </c>
      <c r="U79" s="86">
        <f t="shared" si="33"/>
        <v>5.9003540730024701E-2</v>
      </c>
      <c r="V79" s="96">
        <f t="shared" si="25"/>
        <v>4.0619583681699458</v>
      </c>
      <c r="W79" s="81">
        <f t="shared" si="34"/>
        <v>25.778114608756834</v>
      </c>
      <c r="X79" s="97">
        <f t="shared" si="35"/>
        <v>22.441962992828547</v>
      </c>
      <c r="Y79" s="98">
        <f t="shared" si="36"/>
        <v>5.0364170297148597E-2</v>
      </c>
      <c r="Z79" s="99">
        <f t="shared" si="37"/>
        <v>5.6677571035839369</v>
      </c>
      <c r="AA79" s="101">
        <f t="shared" si="38"/>
        <v>21.822940532655426</v>
      </c>
      <c r="AB79" s="102">
        <f t="shared" si="39"/>
        <v>3.655512346368408</v>
      </c>
      <c r="AC79" s="98">
        <f t="shared" si="40"/>
        <v>1.3362770514451863E-3</v>
      </c>
      <c r="AD79" s="104">
        <f t="shared" si="41"/>
        <v>4.8560253428138864</v>
      </c>
      <c r="AE79" s="88">
        <f t="shared" si="42"/>
        <v>23.576449981207176</v>
      </c>
      <c r="AF79" s="88">
        <f t="shared" si="43"/>
        <v>11.984404597247524</v>
      </c>
      <c r="AG79" s="94">
        <f t="shared" si="44"/>
        <v>1.4362595355052757E-2</v>
      </c>
      <c r="AH79" s="72"/>
    </row>
    <row r="80" spans="1:34">
      <c r="A80" s="62">
        <v>78</v>
      </c>
      <c r="B80" s="61">
        <v>1.35</v>
      </c>
      <c r="C80" s="62">
        <v>7.96</v>
      </c>
      <c r="D80" s="62">
        <v>1.224</v>
      </c>
      <c r="E80" s="67">
        <v>0.19574338205844316</v>
      </c>
      <c r="F80" s="63">
        <v>0.69664493853959353</v>
      </c>
      <c r="G80" s="63">
        <v>0.46017198360883882</v>
      </c>
      <c r="H80" s="63">
        <v>5.8033333333333337</v>
      </c>
      <c r="I80" s="67">
        <f t="shared" si="45"/>
        <v>1.0299407784504433</v>
      </c>
      <c r="J80" s="67">
        <f t="shared" si="46"/>
        <v>41.836992735617805</v>
      </c>
      <c r="K80" s="93">
        <f t="shared" si="47"/>
        <v>26.869231841254937</v>
      </c>
      <c r="L80" s="81">
        <f t="shared" si="26"/>
        <v>31.15147748507631</v>
      </c>
      <c r="M80" s="81">
        <f t="shared" si="27"/>
        <v>6.7254046744793454</v>
      </c>
      <c r="N80" s="81">
        <f t="shared" si="28"/>
        <v>15.88865033565787</v>
      </c>
      <c r="O80" s="91">
        <f t="shared" si="29"/>
        <v>2.5244920948880093E-2</v>
      </c>
      <c r="P80" s="90">
        <f t="shared" si="48"/>
        <v>1.2084344493404378</v>
      </c>
      <c r="Q80" s="88">
        <f t="shared" si="30"/>
        <v>3.2167359299727973</v>
      </c>
      <c r="R80" s="88">
        <f t="shared" si="49"/>
        <v>30.39056483615234</v>
      </c>
      <c r="S80" s="88">
        <f t="shared" si="31"/>
        <v>6.8090788011682877</v>
      </c>
      <c r="T80" s="83">
        <f t="shared" si="32"/>
        <v>17.330479055168649</v>
      </c>
      <c r="U80" s="86">
        <f t="shared" si="33"/>
        <v>3.0034550428163921E-2</v>
      </c>
      <c r="V80" s="96">
        <f t="shared" ref="V80:V111" si="50">K80*(I80/1.1883)^(1/0.4826)/(I80^2*G80^(I80^(-0.23)))</f>
        <v>40.712188072669534</v>
      </c>
      <c r="W80" s="81">
        <f t="shared" si="34"/>
        <v>5.8829549699994876</v>
      </c>
      <c r="X80" s="97">
        <f t="shared" si="35"/>
        <v>1.3719983342818027</v>
      </c>
      <c r="Y80" s="98">
        <f t="shared" si="36"/>
        <v>1.8823794292720413E-4</v>
      </c>
      <c r="Z80" s="99">
        <f t="shared" si="37"/>
        <v>33.656853713501704</v>
      </c>
      <c r="AA80" s="101">
        <f t="shared" si="38"/>
        <v>6.4702489160339924</v>
      </c>
      <c r="AB80" s="102">
        <f t="shared" si="39"/>
        <v>11.491939966122782</v>
      </c>
      <c r="AC80" s="98">
        <f t="shared" si="40"/>
        <v>1.3206468418497007E-2</v>
      </c>
      <c r="AD80" s="104">
        <f t="shared" si="41"/>
        <v>37.924162996523414</v>
      </c>
      <c r="AE80" s="88">
        <f t="shared" si="42"/>
        <v>6.0953653792694933</v>
      </c>
      <c r="AF80" s="88">
        <f t="shared" si="43"/>
        <v>5.0321432384174543</v>
      </c>
      <c r="AG80" s="94">
        <f t="shared" si="44"/>
        <v>2.5322465571950507E-3</v>
      </c>
      <c r="AH80" s="72"/>
    </row>
    <row r="81" spans="1:34">
      <c r="A81" s="62">
        <v>79</v>
      </c>
      <c r="B81" s="61">
        <v>1.35</v>
      </c>
      <c r="C81" s="62">
        <v>7.96</v>
      </c>
      <c r="D81" s="62">
        <v>1.224</v>
      </c>
      <c r="E81" s="67">
        <v>0.39148676411688632</v>
      </c>
      <c r="F81" s="63">
        <v>0.69664493853959353</v>
      </c>
      <c r="G81" s="63">
        <v>0.46017198360883882</v>
      </c>
      <c r="H81" s="63">
        <v>15.810000000000002</v>
      </c>
      <c r="I81" s="67">
        <f t="shared" si="45"/>
        <v>5.611727871557096</v>
      </c>
      <c r="J81" s="67">
        <f t="shared" si="46"/>
        <v>11.27409651162025</v>
      </c>
      <c r="K81" s="93">
        <f t="shared" si="47"/>
        <v>6.3749745691409681</v>
      </c>
      <c r="L81" s="81">
        <f t="shared" si="26"/>
        <v>7.3695361760852229</v>
      </c>
      <c r="M81" s="81">
        <f t="shared" si="27"/>
        <v>19.554767942420163</v>
      </c>
      <c r="N81" s="81">
        <f t="shared" si="28"/>
        <v>23.686071742063</v>
      </c>
      <c r="O81" s="91">
        <f t="shared" si="29"/>
        <v>5.6102999457015537E-2</v>
      </c>
      <c r="P81" s="90">
        <f t="shared" si="48"/>
        <v>6.8954557103587328</v>
      </c>
      <c r="Q81" s="88">
        <f t="shared" si="30"/>
        <v>6.4334718599455947</v>
      </c>
      <c r="R81" s="88">
        <f t="shared" si="49"/>
        <v>7.4670490991566814</v>
      </c>
      <c r="S81" s="88">
        <f t="shared" si="31"/>
        <v>19.426664527573113</v>
      </c>
      <c r="T81" s="83">
        <f t="shared" si="32"/>
        <v>22.875803463460532</v>
      </c>
      <c r="U81" s="86">
        <f t="shared" si="33"/>
        <v>5.2330238409887285E-2</v>
      </c>
      <c r="V81" s="96">
        <f t="shared" si="50"/>
        <v>8.5100981233245587</v>
      </c>
      <c r="W81" s="81">
        <f t="shared" si="34"/>
        <v>18.197237373017632</v>
      </c>
      <c r="X81" s="97">
        <f t="shared" si="35"/>
        <v>15.099540626297467</v>
      </c>
      <c r="Y81" s="98">
        <f t="shared" si="36"/>
        <v>2.2799612712520768E-2</v>
      </c>
      <c r="Z81" s="99">
        <f t="shared" si="37"/>
        <v>9.4905133299921882</v>
      </c>
      <c r="AA81" s="101">
        <f t="shared" si="38"/>
        <v>17.231690765505689</v>
      </c>
      <c r="AB81" s="102">
        <f t="shared" si="39"/>
        <v>8.9923514579739852</v>
      </c>
      <c r="AC81" s="98">
        <f t="shared" si="40"/>
        <v>8.086238474372686E-3</v>
      </c>
      <c r="AD81" s="104">
        <f t="shared" si="41"/>
        <v>9.3280097295075812</v>
      </c>
      <c r="AE81" s="88">
        <f t="shared" si="42"/>
        <v>17.381139646468654</v>
      </c>
      <c r="AF81" s="88">
        <f t="shared" si="43"/>
        <v>9.9376321724772385</v>
      </c>
      <c r="AG81" s="94">
        <f t="shared" si="44"/>
        <v>9.8756533195454681E-3</v>
      </c>
      <c r="AH81" s="72"/>
    </row>
    <row r="82" spans="1:34">
      <c r="A82" s="62">
        <v>80</v>
      </c>
      <c r="B82" s="61">
        <v>1.35</v>
      </c>
      <c r="C82" s="62">
        <v>7.96</v>
      </c>
      <c r="D82" s="62">
        <v>1.224</v>
      </c>
      <c r="E82" s="67">
        <v>0.58723014617532932</v>
      </c>
      <c r="F82" s="63">
        <v>0.69664493853959308</v>
      </c>
      <c r="G82" s="63">
        <v>0.46017198360883849</v>
      </c>
      <c r="H82" s="63">
        <v>25.716666666666661</v>
      </c>
      <c r="I82" s="67">
        <f t="shared" si="45"/>
        <v>13.692119079400053</v>
      </c>
      <c r="J82" s="67">
        <f t="shared" si="46"/>
        <v>6.3915677362857952</v>
      </c>
      <c r="K82" s="93">
        <f t="shared" si="47"/>
        <v>3.3400761759551627</v>
      </c>
      <c r="L82" s="81">
        <f t="shared" si="26"/>
        <v>4.2146305546097853</v>
      </c>
      <c r="M82" s="81">
        <f t="shared" si="27"/>
        <v>31.669311219198921</v>
      </c>
      <c r="N82" s="81">
        <f t="shared" si="28"/>
        <v>23.147030016327648</v>
      </c>
      <c r="O82" s="91">
        <f t="shared" si="29"/>
        <v>5.357849985767732E-2</v>
      </c>
      <c r="P82" s="90">
        <f t="shared" si="48"/>
        <v>16.99332680257201</v>
      </c>
      <c r="Q82" s="88">
        <f t="shared" si="30"/>
        <v>9.6502077899183885</v>
      </c>
      <c r="R82" s="88">
        <f t="shared" si="49"/>
        <v>4.1494631472982189</v>
      </c>
      <c r="S82" s="88">
        <f t="shared" si="31"/>
        <v>31.917026020973331</v>
      </c>
      <c r="T82" s="83">
        <f t="shared" si="32"/>
        <v>24.110276167103066</v>
      </c>
      <c r="U82" s="86">
        <f t="shared" si="33"/>
        <v>5.8130541685397802E-2</v>
      </c>
      <c r="V82" s="96">
        <f t="shared" si="50"/>
        <v>4.3161793690456758</v>
      </c>
      <c r="W82" s="81">
        <f t="shared" si="34"/>
        <v>31.294544259602482</v>
      </c>
      <c r="X82" s="97">
        <f t="shared" si="35"/>
        <v>21.689737885686927</v>
      </c>
      <c r="Y82" s="98">
        <f t="shared" si="36"/>
        <v>4.7044472954980279E-2</v>
      </c>
      <c r="Z82" s="99">
        <f t="shared" si="37"/>
        <v>5.9020849374404234</v>
      </c>
      <c r="AA82" s="101">
        <f t="shared" si="38"/>
        <v>26.761820042762597</v>
      </c>
      <c r="AB82" s="102">
        <f t="shared" si="39"/>
        <v>4.064109045091131</v>
      </c>
      <c r="AC82" s="98">
        <f t="shared" si="40"/>
        <v>1.6516982330391547E-3</v>
      </c>
      <c r="AD82" s="104">
        <f t="shared" si="41"/>
        <v>5.118944108553392</v>
      </c>
      <c r="AE82" s="88">
        <f t="shared" si="42"/>
        <v>28.736123385423333</v>
      </c>
      <c r="AF82" s="88">
        <f t="shared" si="43"/>
        <v>11.741244531782264</v>
      </c>
      <c r="AG82" s="94">
        <f t="shared" si="44"/>
        <v>1.3785682315510693E-2</v>
      </c>
      <c r="AH82" s="72"/>
    </row>
    <row r="83" spans="1:34">
      <c r="A83" s="62">
        <v>81</v>
      </c>
      <c r="B83" s="61">
        <v>1.35</v>
      </c>
      <c r="C83" s="62">
        <v>7.96</v>
      </c>
      <c r="D83" s="62">
        <v>1.224</v>
      </c>
      <c r="E83" s="67">
        <v>0.78297352823377264</v>
      </c>
      <c r="F83" s="63">
        <v>0.69664493853959353</v>
      </c>
      <c r="G83" s="63">
        <v>0.46017198360883882</v>
      </c>
      <c r="H83" s="63">
        <v>34.729999999999997</v>
      </c>
      <c r="I83" s="67">
        <f t="shared" si="45"/>
        <v>24.654688042906756</v>
      </c>
      <c r="J83" s="67">
        <f t="shared" si="46"/>
        <v>4.6726786766112944</v>
      </c>
      <c r="K83" s="93">
        <f t="shared" si="47"/>
        <v>2.2940467861513332</v>
      </c>
      <c r="L83" s="81">
        <f t="shared" si="26"/>
        <v>3.2403962587874844</v>
      </c>
      <c r="M83" s="81">
        <f t="shared" si="27"/>
        <v>41.705053327501012</v>
      </c>
      <c r="N83" s="81">
        <f t="shared" si="28"/>
        <v>20.083654844517753</v>
      </c>
      <c r="O83" s="91">
        <f t="shared" si="29"/>
        <v>4.0335319191372142E-2</v>
      </c>
      <c r="P83" s="90">
        <f t="shared" si="48"/>
        <v>30.630156441187662</v>
      </c>
      <c r="Q83" s="88">
        <f t="shared" si="30"/>
        <v>12.866943719891189</v>
      </c>
      <c r="R83" s="88">
        <f t="shared" si="49"/>
        <v>3.0273770256244767</v>
      </c>
      <c r="S83" s="88">
        <f t="shared" si="31"/>
        <v>43.147385655463708</v>
      </c>
      <c r="T83" s="83">
        <f t="shared" si="32"/>
        <v>24.23664167999917</v>
      </c>
      <c r="U83" s="86">
        <f t="shared" si="33"/>
        <v>5.8741479992467302E-2</v>
      </c>
      <c r="V83" s="96">
        <f t="shared" si="50"/>
        <v>2.9309064233332816</v>
      </c>
      <c r="W83" s="81">
        <f t="shared" si="34"/>
        <v>43.851733443412037</v>
      </c>
      <c r="X83" s="97">
        <f t="shared" si="35"/>
        <v>26.264709022205707</v>
      </c>
      <c r="Y83" s="98">
        <f t="shared" si="36"/>
        <v>6.8983494002113385E-2</v>
      </c>
      <c r="Z83" s="99">
        <f t="shared" si="37"/>
        <v>4.5785608628310124</v>
      </c>
      <c r="AA83" s="101">
        <f t="shared" si="38"/>
        <v>35.085142605139545</v>
      </c>
      <c r="AB83" s="102">
        <f t="shared" si="39"/>
        <v>1.0225816445135276</v>
      </c>
      <c r="AC83" s="98">
        <f t="shared" si="40"/>
        <v>1.0456732196959906E-4</v>
      </c>
      <c r="AD83" s="104">
        <f t="shared" si="41"/>
        <v>3.6712952512018946</v>
      </c>
      <c r="AE83" s="88">
        <f t="shared" si="42"/>
        <v>39.181231816162963</v>
      </c>
      <c r="AF83" s="88">
        <f t="shared" si="43"/>
        <v>12.816676694969672</v>
      </c>
      <c r="AG83" s="94">
        <f t="shared" si="44"/>
        <v>1.6426720150337873E-2</v>
      </c>
      <c r="AH83" s="72"/>
    </row>
    <row r="84" spans="1:34">
      <c r="A84" s="62">
        <v>82</v>
      </c>
      <c r="B84" s="61">
        <v>6.6849999999999996</v>
      </c>
      <c r="C84" s="62">
        <v>2.68</v>
      </c>
      <c r="D84" s="62">
        <v>1.25</v>
      </c>
      <c r="E84" s="67">
        <v>0.16509636244473133</v>
      </c>
      <c r="F84" s="63">
        <v>0.77876596835663137</v>
      </c>
      <c r="G84" s="63">
        <v>0.59769901099436318</v>
      </c>
      <c r="H84" s="63">
        <v>0.25666666666666665</v>
      </c>
      <c r="I84" s="67">
        <f t="shared" si="45"/>
        <v>7.9234728921991487E-3</v>
      </c>
      <c r="J84" s="67">
        <f t="shared" si="46"/>
        <v>3750.009190811415</v>
      </c>
      <c r="K84" s="93">
        <f t="shared" si="47"/>
        <v>3045.3408120853446</v>
      </c>
      <c r="L84" s="81">
        <f t="shared" si="26"/>
        <v>3787.5573848567092</v>
      </c>
      <c r="M84" s="81">
        <f t="shared" si="27"/>
        <v>0.25539125706529409</v>
      </c>
      <c r="N84" s="81">
        <f t="shared" si="28"/>
        <v>0.49691283170359796</v>
      </c>
      <c r="O84" s="91">
        <f t="shared" si="29"/>
        <v>2.4692236231168829E-5</v>
      </c>
      <c r="P84" s="90">
        <f t="shared" si="48"/>
        <v>1.4032114234968859E-2</v>
      </c>
      <c r="Q84" s="88">
        <f t="shared" si="30"/>
        <v>0.56101557212051834</v>
      </c>
      <c r="R84" s="88">
        <f t="shared" si="49"/>
        <v>1195.6863237450002</v>
      </c>
      <c r="S84" s="88">
        <f t="shared" si="31"/>
        <v>0.45454512635755723</v>
      </c>
      <c r="T84" s="83">
        <f t="shared" si="32"/>
        <v>77.095503775671659</v>
      </c>
      <c r="U84" s="86">
        <f t="shared" si="33"/>
        <v>0.59437167024246029</v>
      </c>
      <c r="V84" s="96">
        <f t="shared" si="50"/>
        <v>7193.7318763878284</v>
      </c>
      <c r="W84" s="81">
        <f t="shared" si="34"/>
        <v>0.18531412063049274</v>
      </c>
      <c r="X84" s="97">
        <f t="shared" si="35"/>
        <v>27.799693260846979</v>
      </c>
      <c r="Y84" s="98">
        <f t="shared" si="36"/>
        <v>7.7282294539718105E-2</v>
      </c>
      <c r="Z84" s="99">
        <f t="shared" si="37"/>
        <v>8148.1900528656624</v>
      </c>
      <c r="AA84" s="101">
        <f t="shared" si="38"/>
        <v>0.17412256712814456</v>
      </c>
      <c r="AB84" s="102">
        <f t="shared" si="39"/>
        <v>32.160038781242378</v>
      </c>
      <c r="AC84" s="98">
        <f t="shared" si="40"/>
        <v>0.10342680944110137</v>
      </c>
      <c r="AD84" s="104">
        <f t="shared" si="41"/>
        <v>3938.4732717748334</v>
      </c>
      <c r="AE84" s="88">
        <f t="shared" si="42"/>
        <v>0.25045037440716156</v>
      </c>
      <c r="AF84" s="88">
        <f t="shared" si="43"/>
        <v>2.4219320491578298</v>
      </c>
      <c r="AG84" s="94">
        <f t="shared" si="44"/>
        <v>5.865754850737844E-4</v>
      </c>
      <c r="AH84" s="72"/>
    </row>
    <row r="85" spans="1:34">
      <c r="A85" s="62">
        <v>83</v>
      </c>
      <c r="B85" s="61">
        <v>6.6849999999999996</v>
      </c>
      <c r="C85" s="62">
        <v>2.68</v>
      </c>
      <c r="D85" s="62">
        <v>1.25</v>
      </c>
      <c r="E85" s="67">
        <v>0.33019272488946261</v>
      </c>
      <c r="F85" s="63">
        <v>0.77876596835663092</v>
      </c>
      <c r="G85" s="63">
        <v>0.59769901099436284</v>
      </c>
      <c r="H85" s="63">
        <v>1.0366666666666668</v>
      </c>
      <c r="I85" s="67">
        <f t="shared" si="45"/>
        <v>6.40051966097126E-2</v>
      </c>
      <c r="J85" s="67">
        <f t="shared" si="46"/>
        <v>459.75133615907339</v>
      </c>
      <c r="K85" s="93">
        <f t="shared" si="47"/>
        <v>383.48009428157025</v>
      </c>
      <c r="L85" s="81">
        <f t="shared" si="26"/>
        <v>470.05078250310095</v>
      </c>
      <c r="M85" s="81">
        <f t="shared" si="27"/>
        <v>1.0252463795785165</v>
      </c>
      <c r="N85" s="81">
        <f t="shared" si="28"/>
        <v>1.1016354104325095</v>
      </c>
      <c r="O85" s="91">
        <f t="shared" si="29"/>
        <v>1.2136005775188035E-4</v>
      </c>
      <c r="P85" s="90">
        <f t="shared" si="48"/>
        <v>6.9902345900737059E-2</v>
      </c>
      <c r="Q85" s="88">
        <f t="shared" si="30"/>
        <v>1.1220311442410364</v>
      </c>
      <c r="R85" s="88">
        <f t="shared" si="49"/>
        <v>385.4517044836071</v>
      </c>
      <c r="S85" s="88">
        <f t="shared" si="31"/>
        <v>1.1321804440188381</v>
      </c>
      <c r="T85" s="83">
        <f t="shared" si="32"/>
        <v>9.2135476545502808</v>
      </c>
      <c r="U85" s="86">
        <f t="shared" si="33"/>
        <v>8.4889460382668973E-3</v>
      </c>
      <c r="V85" s="96">
        <f t="shared" si="50"/>
        <v>579.45128381292966</v>
      </c>
      <c r="W85" s="81">
        <f t="shared" si="34"/>
        <v>0.92340488907817142</v>
      </c>
      <c r="X85" s="97">
        <f t="shared" si="35"/>
        <v>10.925573400819493</v>
      </c>
      <c r="Y85" s="98">
        <f t="shared" si="36"/>
        <v>1.1936815413669441E-2</v>
      </c>
      <c r="Z85" s="99">
        <f t="shared" si="37"/>
        <v>628.90480231802189</v>
      </c>
      <c r="AA85" s="101">
        <f t="shared" si="38"/>
        <v>0.88635597945425415</v>
      </c>
      <c r="AB85" s="102">
        <f t="shared" si="39"/>
        <v>14.499423203769712</v>
      </c>
      <c r="AC85" s="98">
        <f t="shared" si="40"/>
        <v>2.1023327324201556E-2</v>
      </c>
      <c r="AD85" s="104">
        <f t="shared" si="41"/>
        <v>495.36907346006012</v>
      </c>
      <c r="AE85" s="88">
        <f t="shared" si="42"/>
        <v>0.99870262087736161</v>
      </c>
      <c r="AF85" s="88">
        <f t="shared" si="43"/>
        <v>3.6621266034699578</v>
      </c>
      <c r="AG85" s="94">
        <f t="shared" si="44"/>
        <v>1.3411171259842408E-3</v>
      </c>
      <c r="AH85" s="72"/>
    </row>
    <row r="86" spans="1:34">
      <c r="A86" s="62">
        <v>84</v>
      </c>
      <c r="B86" s="61">
        <v>6.6849999999999996</v>
      </c>
      <c r="C86" s="62">
        <v>2.68</v>
      </c>
      <c r="D86" s="62">
        <v>1.25</v>
      </c>
      <c r="E86" s="67">
        <v>0.49528908733419391</v>
      </c>
      <c r="F86" s="63">
        <v>0.77876596835663103</v>
      </c>
      <c r="G86" s="63">
        <v>0.59769901099436273</v>
      </c>
      <c r="H86" s="63">
        <v>2.21</v>
      </c>
      <c r="I86" s="67">
        <f t="shared" si="45"/>
        <v>0.20467256600758577</v>
      </c>
      <c r="J86" s="67">
        <f t="shared" si="46"/>
        <v>151.74276046982982</v>
      </c>
      <c r="K86" s="93">
        <f t="shared" si="47"/>
        <v>123.17527578572233</v>
      </c>
      <c r="L86" s="81">
        <f t="shared" si="26"/>
        <v>147.91442016423861</v>
      </c>
      <c r="M86" s="81">
        <f t="shared" si="27"/>
        <v>2.2384170551791547</v>
      </c>
      <c r="N86" s="81">
        <f t="shared" si="28"/>
        <v>1.2858396008667292</v>
      </c>
      <c r="O86" s="91">
        <f t="shared" si="29"/>
        <v>1.6533834791571095E-4</v>
      </c>
      <c r="P86" s="90">
        <f t="shared" si="48"/>
        <v>0.20710612680308951</v>
      </c>
      <c r="Q86" s="88">
        <f t="shared" si="30"/>
        <v>1.6830467163615548</v>
      </c>
      <c r="R86" s="88">
        <f t="shared" si="49"/>
        <v>148.19766318399894</v>
      </c>
      <c r="S86" s="88">
        <f t="shared" si="31"/>
        <v>2.2362769430362448</v>
      </c>
      <c r="T86" s="83">
        <f t="shared" si="32"/>
        <v>1.1890019473413953</v>
      </c>
      <c r="U86" s="86">
        <f t="shared" si="33"/>
        <v>1.4137256307816302E-4</v>
      </c>
      <c r="V86" s="96">
        <f t="shared" si="50"/>
        <v>161.25903491323001</v>
      </c>
      <c r="W86" s="81">
        <f t="shared" si="34"/>
        <v>2.1437998475555995</v>
      </c>
      <c r="X86" s="97">
        <f t="shared" si="35"/>
        <v>2.9954820110588449</v>
      </c>
      <c r="Y86" s="98">
        <f t="shared" si="36"/>
        <v>8.972912478577141E-4</v>
      </c>
      <c r="Z86" s="99">
        <f t="shared" si="37"/>
        <v>163.18611180353034</v>
      </c>
      <c r="AA86" s="101">
        <f t="shared" si="38"/>
        <v>2.131104109360936</v>
      </c>
      <c r="AB86" s="102">
        <f t="shared" si="39"/>
        <v>3.5699498026725793</v>
      </c>
      <c r="AC86" s="98">
        <f t="shared" si="40"/>
        <v>1.2744541593601986E-3</v>
      </c>
      <c r="AD86" s="104">
        <f t="shared" si="41"/>
        <v>158.9877283659925</v>
      </c>
      <c r="AE86" s="88">
        <f t="shared" si="42"/>
        <v>2.1590587587279462</v>
      </c>
      <c r="AF86" s="88">
        <f t="shared" si="43"/>
        <v>2.3050335417218912</v>
      </c>
      <c r="AG86" s="94">
        <f t="shared" si="44"/>
        <v>5.3131796284629652E-4</v>
      </c>
      <c r="AH86" s="72"/>
    </row>
    <row r="87" spans="1:34">
      <c r="A87" s="62">
        <v>85</v>
      </c>
      <c r="B87" s="61">
        <v>6.6849999999999996</v>
      </c>
      <c r="C87" s="62">
        <v>2.68</v>
      </c>
      <c r="D87" s="62">
        <v>1.25</v>
      </c>
      <c r="E87" s="67">
        <v>0.66038544977892533</v>
      </c>
      <c r="F87" s="63">
        <v>0.77876596835663137</v>
      </c>
      <c r="G87" s="63">
        <v>0.59769901099436318</v>
      </c>
      <c r="H87" s="63">
        <v>3.6266666666666669</v>
      </c>
      <c r="I87" s="67">
        <f t="shared" si="45"/>
        <v>0.44783057177728169</v>
      </c>
      <c r="J87" s="67">
        <f t="shared" si="46"/>
        <v>75.130448787308325</v>
      </c>
      <c r="K87" s="93">
        <f t="shared" si="47"/>
        <v>58.220878415822014</v>
      </c>
      <c r="L87" s="81">
        <f t="shared" si="26"/>
        <v>68.328460903844729</v>
      </c>
      <c r="M87" s="81">
        <f t="shared" si="27"/>
        <v>3.8028991902431581</v>
      </c>
      <c r="N87" s="81">
        <f t="shared" si="28"/>
        <v>4.8593526721458975</v>
      </c>
      <c r="O87" s="91">
        <f t="shared" si="29"/>
        <v>2.3613308392291471E-3</v>
      </c>
      <c r="P87" s="90">
        <f t="shared" si="48"/>
        <v>0.4556943286577913</v>
      </c>
      <c r="Q87" s="88">
        <f t="shared" si="30"/>
        <v>2.2440622884820733</v>
      </c>
      <c r="R87" s="88">
        <f t="shared" si="49"/>
        <v>72.559822526087075</v>
      </c>
      <c r="S87" s="88">
        <f t="shared" si="31"/>
        <v>3.6903497351095655</v>
      </c>
      <c r="T87" s="83">
        <f t="shared" si="32"/>
        <v>1.7559669607416899</v>
      </c>
      <c r="U87" s="86">
        <f t="shared" si="33"/>
        <v>3.0834199672164072E-4</v>
      </c>
      <c r="V87" s="96">
        <f t="shared" si="50"/>
        <v>71.374605366934745</v>
      </c>
      <c r="W87" s="81">
        <f t="shared" si="34"/>
        <v>3.7208637909701445</v>
      </c>
      <c r="X87" s="97">
        <f t="shared" si="35"/>
        <v>2.5973471774855952</v>
      </c>
      <c r="Y87" s="98">
        <f t="shared" si="36"/>
        <v>6.7462123603923875E-4</v>
      </c>
      <c r="Z87" s="99">
        <f t="shared" si="37"/>
        <v>70.40660508667483</v>
      </c>
      <c r="AA87" s="101">
        <f t="shared" si="38"/>
        <v>3.7463550183093974</v>
      </c>
      <c r="AB87" s="102">
        <f t="shared" si="39"/>
        <v>3.3002302842664659</v>
      </c>
      <c r="AC87" s="98">
        <f t="shared" si="40"/>
        <v>1.0891519929189517E-3</v>
      </c>
      <c r="AD87" s="104">
        <f t="shared" si="41"/>
        <v>75.147935892133319</v>
      </c>
      <c r="AE87" s="88">
        <f t="shared" si="42"/>
        <v>3.6262446751020789</v>
      </c>
      <c r="AF87" s="88">
        <f t="shared" si="43"/>
        <v>1.1635796817683765E-2</v>
      </c>
      <c r="AG87" s="94">
        <f t="shared" si="44"/>
        <v>1.3539176758241964E-8</v>
      </c>
      <c r="AH87" s="72"/>
    </row>
    <row r="88" spans="1:34">
      <c r="A88" s="62">
        <v>86</v>
      </c>
      <c r="B88" s="61">
        <v>6.6849999999999996</v>
      </c>
      <c r="C88" s="62">
        <v>2.68</v>
      </c>
      <c r="D88" s="62">
        <v>1.25</v>
      </c>
      <c r="E88" s="67">
        <v>0.99057817466838805</v>
      </c>
      <c r="F88" s="63">
        <v>0.77876596835663137</v>
      </c>
      <c r="G88" s="63">
        <v>0.59769901099436307</v>
      </c>
      <c r="H88" s="63">
        <v>7.6066666666666656</v>
      </c>
      <c r="I88" s="67">
        <f t="shared" si="45"/>
        <v>1.4089375433765028</v>
      </c>
      <c r="J88" s="67">
        <f t="shared" si="46"/>
        <v>25.617323502287327</v>
      </c>
      <c r="K88" s="93">
        <f t="shared" si="47"/>
        <v>20.267824229248983</v>
      </c>
      <c r="L88" s="81">
        <f t="shared" si="26"/>
        <v>22.631480594714347</v>
      </c>
      <c r="M88" s="81">
        <f t="shared" si="27"/>
        <v>8.0929112556575902</v>
      </c>
      <c r="N88" s="81">
        <f t="shared" si="28"/>
        <v>6.3923477956738557</v>
      </c>
      <c r="O88" s="91">
        <f t="shared" si="29"/>
        <v>4.0862110340856399E-3</v>
      </c>
      <c r="P88" s="90">
        <f t="shared" si="48"/>
        <v>1.3632282764945249</v>
      </c>
      <c r="Q88" s="88">
        <f t="shared" si="30"/>
        <v>3.36609343272311</v>
      </c>
      <c r="R88" s="88">
        <f t="shared" si="49"/>
        <v>27.364030424735429</v>
      </c>
      <c r="S88" s="88">
        <f t="shared" si="31"/>
        <v>7.3598884057114899</v>
      </c>
      <c r="T88" s="83">
        <f t="shared" si="32"/>
        <v>3.2442365594457803</v>
      </c>
      <c r="U88" s="86">
        <f t="shared" si="33"/>
        <v>1.0525070853644595E-3</v>
      </c>
      <c r="V88" s="96">
        <f t="shared" si="50"/>
        <v>23.38073340490639</v>
      </c>
      <c r="W88" s="81">
        <f t="shared" si="34"/>
        <v>7.9621837645164995</v>
      </c>
      <c r="X88" s="97">
        <f t="shared" si="35"/>
        <v>4.6737567640206032</v>
      </c>
      <c r="Y88" s="98">
        <f t="shared" si="36"/>
        <v>2.1844002289228342E-3</v>
      </c>
      <c r="Z88" s="99">
        <f t="shared" si="37"/>
        <v>23.6262865291468</v>
      </c>
      <c r="AA88" s="101">
        <f t="shared" si="38"/>
        <v>7.920699341758267</v>
      </c>
      <c r="AB88" s="102">
        <f t="shared" si="39"/>
        <v>4.1283874902489233</v>
      </c>
      <c r="AC88" s="98">
        <f t="shared" si="40"/>
        <v>1.7043583269643805E-3</v>
      </c>
      <c r="AD88" s="104">
        <f t="shared" si="41"/>
        <v>26.245437816860743</v>
      </c>
      <c r="AE88" s="88">
        <f t="shared" si="42"/>
        <v>7.5150928505684051</v>
      </c>
      <c r="AF88" s="88">
        <f t="shared" si="43"/>
        <v>1.2038626130358516</v>
      </c>
      <c r="AG88" s="94">
        <f t="shared" si="44"/>
        <v>1.4492851910655085E-4</v>
      </c>
      <c r="AH88" s="72"/>
    </row>
    <row r="89" spans="1:34">
      <c r="A89" s="62">
        <v>87</v>
      </c>
      <c r="B89" s="61">
        <v>6.6849999999999996</v>
      </c>
      <c r="C89" s="62">
        <v>4.45</v>
      </c>
      <c r="D89" s="62">
        <v>1.25</v>
      </c>
      <c r="E89" s="67">
        <v>0.16509636244473133</v>
      </c>
      <c r="F89" s="63">
        <v>0.77876596835663137</v>
      </c>
      <c r="G89" s="63">
        <v>0.59769901099436318</v>
      </c>
      <c r="H89" s="63">
        <v>0.52666666666666673</v>
      </c>
      <c r="I89" s="67">
        <f t="shared" si="45"/>
        <v>1.6258554765811239E-2</v>
      </c>
      <c r="J89" s="67">
        <f t="shared" si="46"/>
        <v>1993.0286850946984</v>
      </c>
      <c r="K89" s="93">
        <f t="shared" si="47"/>
        <v>1489.2147083046887</v>
      </c>
      <c r="L89" s="81">
        <f t="shared" si="26"/>
        <v>1846.5212956710222</v>
      </c>
      <c r="M89" s="81">
        <f t="shared" si="27"/>
        <v>0.54716139309200762</v>
      </c>
      <c r="N89" s="81">
        <f t="shared" si="28"/>
        <v>3.8914037516470046</v>
      </c>
      <c r="O89" s="91">
        <f t="shared" si="29"/>
        <v>1.5143023158332382E-3</v>
      </c>
      <c r="P89" s="90">
        <f t="shared" si="48"/>
        <v>2.4709968337768298E-2</v>
      </c>
      <c r="Q89" s="88">
        <f t="shared" si="30"/>
        <v>0.73380313542511566</v>
      </c>
      <c r="R89" s="88">
        <f t="shared" si="49"/>
        <v>862.84551905951093</v>
      </c>
      <c r="S89" s="88">
        <f t="shared" si="31"/>
        <v>0.80043502299830382</v>
      </c>
      <c r="T89" s="83">
        <f t="shared" si="32"/>
        <v>51.98133348069058</v>
      </c>
      <c r="U89" s="86">
        <f t="shared" si="33"/>
        <v>0.2702059030430764</v>
      </c>
      <c r="V89" s="96">
        <f t="shared" si="50"/>
        <v>2918.4732161561342</v>
      </c>
      <c r="W89" s="81">
        <f t="shared" si="34"/>
        <v>0.43522591895895529</v>
      </c>
      <c r="X89" s="97">
        <f t="shared" si="35"/>
        <v>17.362167286274321</v>
      </c>
      <c r="Y89" s="98">
        <f t="shared" si="36"/>
        <v>3.0144485287657424E-2</v>
      </c>
      <c r="Z89" s="99">
        <f t="shared" si="37"/>
        <v>3343.9731147501843</v>
      </c>
      <c r="AA89" s="101">
        <f t="shared" si="38"/>
        <v>0.40659423669408007</v>
      </c>
      <c r="AB89" s="102">
        <f t="shared" si="39"/>
        <v>22.798562653022781</v>
      </c>
      <c r="AC89" s="98">
        <f t="shared" si="40"/>
        <v>5.1977445904380512E-2</v>
      </c>
      <c r="AD89" s="104">
        <f t="shared" si="41"/>
        <v>1925.3851357682126</v>
      </c>
      <c r="AE89" s="88">
        <f t="shared" si="42"/>
        <v>0.53583835829764448</v>
      </c>
      <c r="AF89" s="88">
        <f t="shared" si="43"/>
        <v>1.7414604362615982</v>
      </c>
      <c r="AG89" s="94">
        <f t="shared" si="44"/>
        <v>3.032684451064436E-4</v>
      </c>
      <c r="AH89" s="72"/>
    </row>
    <row r="90" spans="1:34">
      <c r="A90" s="62">
        <v>88</v>
      </c>
      <c r="B90" s="61">
        <v>6.6849999999999996</v>
      </c>
      <c r="C90" s="62">
        <v>4.45</v>
      </c>
      <c r="D90" s="62">
        <v>1.25</v>
      </c>
      <c r="E90" s="67">
        <v>0.33019272488946261</v>
      </c>
      <c r="F90" s="63">
        <v>0.77876596835663092</v>
      </c>
      <c r="G90" s="63">
        <v>0.59769901099436284</v>
      </c>
      <c r="H90" s="63">
        <v>2.1833333333333331</v>
      </c>
      <c r="I90" s="67">
        <f t="shared" si="45"/>
        <v>0.13480194141273874</v>
      </c>
      <c r="J90" s="67">
        <f t="shared" si="46"/>
        <v>231.93971491033886</v>
      </c>
      <c r="K90" s="93">
        <f t="shared" si="47"/>
        <v>184.77972032160505</v>
      </c>
      <c r="L90" s="81">
        <f t="shared" si="26"/>
        <v>223.88756411766113</v>
      </c>
      <c r="M90" s="81">
        <f t="shared" si="27"/>
        <v>2.2222484867807699</v>
      </c>
      <c r="N90" s="81">
        <f t="shared" si="28"/>
        <v>1.7823734403406164</v>
      </c>
      <c r="O90" s="91">
        <f t="shared" si="29"/>
        <v>3.1768550808316447E-4</v>
      </c>
      <c r="P90" s="90">
        <f t="shared" si="48"/>
        <v>0.14269018278630688</v>
      </c>
      <c r="Q90" s="88">
        <f t="shared" si="30"/>
        <v>1.4676062708502309</v>
      </c>
      <c r="R90" s="88">
        <f t="shared" si="49"/>
        <v>207.00423201603655</v>
      </c>
      <c r="S90" s="88">
        <f t="shared" si="31"/>
        <v>2.3110960357973718</v>
      </c>
      <c r="T90" s="83">
        <f t="shared" si="32"/>
        <v>5.851726830413984</v>
      </c>
      <c r="U90" s="86">
        <f t="shared" si="33"/>
        <v>3.4242706897786896E-3</v>
      </c>
      <c r="V90" s="96">
        <f t="shared" si="50"/>
        <v>252.9484642852787</v>
      </c>
      <c r="W90" s="81">
        <f t="shared" si="34"/>
        <v>2.0906993357547901</v>
      </c>
      <c r="X90" s="97">
        <f t="shared" si="35"/>
        <v>4.2427785150477746</v>
      </c>
      <c r="Y90" s="98">
        <f t="shared" si="36"/>
        <v>1.8001169527750997E-3</v>
      </c>
      <c r="Z90" s="99">
        <f t="shared" si="37"/>
        <v>261.98906798994085</v>
      </c>
      <c r="AA90" s="101">
        <f t="shared" si="38"/>
        <v>2.0543101873393002</v>
      </c>
      <c r="AB90" s="102">
        <f t="shared" si="39"/>
        <v>5.909457068428992</v>
      </c>
      <c r="AC90" s="98">
        <f t="shared" si="40"/>
        <v>3.4921682843605372E-3</v>
      </c>
      <c r="AD90" s="104">
        <f t="shared" si="41"/>
        <v>238.56239658126705</v>
      </c>
      <c r="AE90" s="88">
        <f t="shared" si="42"/>
        <v>2.1528145018206315</v>
      </c>
      <c r="AF90" s="88">
        <f t="shared" si="43"/>
        <v>1.3978090769176319</v>
      </c>
      <c r="AG90" s="94">
        <f t="shared" si="44"/>
        <v>1.9538702155133219E-4</v>
      </c>
      <c r="AH90" s="72"/>
    </row>
    <row r="91" spans="1:34">
      <c r="A91" s="62">
        <v>89</v>
      </c>
      <c r="B91" s="61">
        <v>6.6849999999999996</v>
      </c>
      <c r="C91" s="62">
        <v>4.45</v>
      </c>
      <c r="D91" s="62">
        <v>1.25</v>
      </c>
      <c r="E91" s="67">
        <v>0.49528908733419391</v>
      </c>
      <c r="F91" s="63">
        <v>0.77876596835663103</v>
      </c>
      <c r="G91" s="63">
        <v>0.59769901099436273</v>
      </c>
      <c r="H91" s="63">
        <v>4.41</v>
      </c>
      <c r="I91" s="67">
        <f t="shared" si="45"/>
        <v>0.40841901180699236</v>
      </c>
      <c r="J91" s="67">
        <f t="shared" si="46"/>
        <v>85.2764847546445</v>
      </c>
      <c r="K91" s="93">
        <f t="shared" si="47"/>
        <v>63.527782541563063</v>
      </c>
      <c r="L91" s="81">
        <f t="shared" si="26"/>
        <v>74.792815806167795</v>
      </c>
      <c r="M91" s="81">
        <f t="shared" si="27"/>
        <v>4.7089414696667466</v>
      </c>
      <c r="N91" s="81">
        <f t="shared" si="28"/>
        <v>6.7787181330328004</v>
      </c>
      <c r="O91" s="91">
        <f t="shared" si="29"/>
        <v>4.5951019527107695E-3</v>
      </c>
      <c r="P91" s="90">
        <f t="shared" si="48"/>
        <v>0.43235277472745998</v>
      </c>
      <c r="Q91" s="88">
        <f t="shared" si="30"/>
        <v>2.2014094062753466</v>
      </c>
      <c r="R91" s="88">
        <f t="shared" si="49"/>
        <v>76.096501199635213</v>
      </c>
      <c r="S91" s="88">
        <f t="shared" si="31"/>
        <v>4.6684304144223843</v>
      </c>
      <c r="T91" s="83">
        <f t="shared" si="32"/>
        <v>5.8601001002808193</v>
      </c>
      <c r="U91" s="86">
        <f t="shared" si="33"/>
        <v>3.4340773185311266E-3</v>
      </c>
      <c r="V91" s="96">
        <f t="shared" si="50"/>
        <v>78.397365612509077</v>
      </c>
      <c r="W91" s="81">
        <f t="shared" si="34"/>
        <v>4.5994139663769324</v>
      </c>
      <c r="X91" s="97">
        <f t="shared" si="35"/>
        <v>4.2951012783884881</v>
      </c>
      <c r="Y91" s="98">
        <f t="shared" si="36"/>
        <v>1.8447894991614421E-3</v>
      </c>
      <c r="Z91" s="99">
        <f t="shared" si="37"/>
        <v>77.443304868245363</v>
      </c>
      <c r="AA91" s="101">
        <f t="shared" si="38"/>
        <v>4.627658422748504</v>
      </c>
      <c r="AB91" s="102">
        <f t="shared" si="39"/>
        <v>4.9355651416894304</v>
      </c>
      <c r="AC91" s="98">
        <f t="shared" si="40"/>
        <v>2.4359803267859806E-3</v>
      </c>
      <c r="AD91" s="104">
        <f t="shared" si="41"/>
        <v>81.993499254434838</v>
      </c>
      <c r="AE91" s="88">
        <f t="shared" si="42"/>
        <v>4.4974207952691057</v>
      </c>
      <c r="AF91" s="88">
        <f t="shared" si="43"/>
        <v>1.9823309584831181</v>
      </c>
      <c r="AG91" s="94">
        <f t="shared" si="44"/>
        <v>3.9296360289605976E-4</v>
      </c>
      <c r="AH91" s="72"/>
    </row>
    <row r="92" spans="1:34">
      <c r="A92" s="62">
        <v>90</v>
      </c>
      <c r="B92" s="61">
        <v>6.6849999999999996</v>
      </c>
      <c r="C92" s="62">
        <v>4.45</v>
      </c>
      <c r="D92" s="62">
        <v>1.25</v>
      </c>
      <c r="E92" s="67">
        <v>0.66038544977892533</v>
      </c>
      <c r="F92" s="63">
        <v>0.77876596835663137</v>
      </c>
      <c r="G92" s="63">
        <v>0.59769901099436318</v>
      </c>
      <c r="H92" s="63">
        <v>7.3400000000000007</v>
      </c>
      <c r="I92" s="67">
        <f t="shared" si="45"/>
        <v>0.90636297707130009</v>
      </c>
      <c r="J92" s="67">
        <f t="shared" si="46"/>
        <v>41.044321935639431</v>
      </c>
      <c r="K92" s="93">
        <f t="shared" si="47"/>
        <v>30.191970353022977</v>
      </c>
      <c r="L92" s="81">
        <f t="shared" si="26"/>
        <v>34.438162489449631</v>
      </c>
      <c r="M92" s="81">
        <f t="shared" si="27"/>
        <v>8.013137909444378</v>
      </c>
      <c r="N92" s="81">
        <f t="shared" si="28"/>
        <v>9.1708162049642663</v>
      </c>
      <c r="O92" s="91">
        <f t="shared" si="29"/>
        <v>8.410386986523518E-3</v>
      </c>
      <c r="P92" s="90">
        <f t="shared" si="48"/>
        <v>0.94564314883480982</v>
      </c>
      <c r="Q92" s="88">
        <f t="shared" si="30"/>
        <v>2.9352125417004626</v>
      </c>
      <c r="R92" s="88">
        <f t="shared" si="49"/>
        <v>37.705338061913679</v>
      </c>
      <c r="S92" s="88">
        <f t="shared" si="31"/>
        <v>7.6581026454498273</v>
      </c>
      <c r="T92" s="83">
        <f t="shared" si="32"/>
        <v>4.3338235074908251</v>
      </c>
      <c r="U92" s="86">
        <f t="shared" si="33"/>
        <v>1.8782026194080076E-3</v>
      </c>
      <c r="V92" s="96">
        <f t="shared" si="50"/>
        <v>35.496604328356334</v>
      </c>
      <c r="W92" s="81">
        <f t="shared" si="34"/>
        <v>7.8927654640026379</v>
      </c>
      <c r="X92" s="97">
        <f t="shared" si="35"/>
        <v>7.530864632188516</v>
      </c>
      <c r="Y92" s="98">
        <f t="shared" si="36"/>
        <v>5.6713922108347879E-3</v>
      </c>
      <c r="Z92" s="99">
        <f t="shared" si="37"/>
        <v>35.212567803207143</v>
      </c>
      <c r="AA92" s="101">
        <f t="shared" si="38"/>
        <v>7.924534390693748</v>
      </c>
      <c r="AB92" s="102">
        <f t="shared" si="39"/>
        <v>7.9636837969175369</v>
      </c>
      <c r="AC92" s="98">
        <f t="shared" si="40"/>
        <v>6.3420259617286917E-3</v>
      </c>
      <c r="AD92" s="104">
        <f t="shared" si="41"/>
        <v>39.018881714139177</v>
      </c>
      <c r="AE92" s="88">
        <f t="shared" si="42"/>
        <v>7.52809677623185</v>
      </c>
      <c r="AF92" s="88">
        <f t="shared" si="43"/>
        <v>2.5626263791805077</v>
      </c>
      <c r="AG92" s="94">
        <f t="shared" si="44"/>
        <v>6.5670539592717987E-4</v>
      </c>
      <c r="AH92" s="72"/>
    </row>
    <row r="93" spans="1:34">
      <c r="A93" s="62">
        <v>91</v>
      </c>
      <c r="B93" s="61">
        <v>6.6849999999999996</v>
      </c>
      <c r="C93" s="62">
        <v>4.45</v>
      </c>
      <c r="D93" s="62">
        <v>1.25</v>
      </c>
      <c r="E93" s="67">
        <v>0.99057817466838805</v>
      </c>
      <c r="F93" s="63">
        <v>0.77876596835663137</v>
      </c>
      <c r="G93" s="63">
        <v>0.59769901099436307</v>
      </c>
      <c r="H93" s="63">
        <v>13.88</v>
      </c>
      <c r="I93" s="67">
        <f t="shared" si="45"/>
        <v>2.5709096979052406</v>
      </c>
      <c r="J93" s="67">
        <f t="shared" si="46"/>
        <v>17.217002084113332</v>
      </c>
      <c r="K93" s="93">
        <f t="shared" si="47"/>
        <v>12.014077637569766</v>
      </c>
      <c r="L93" s="81">
        <f t="shared" si="26"/>
        <v>13.00786180938189</v>
      </c>
      <c r="M93" s="81">
        <f t="shared" si="27"/>
        <v>15.968542367313949</v>
      </c>
      <c r="N93" s="81">
        <f t="shared" si="28"/>
        <v>15.047135211195595</v>
      </c>
      <c r="O93" s="91">
        <f t="shared" si="29"/>
        <v>2.2641627806400229E-2</v>
      </c>
      <c r="P93" s="90">
        <f t="shared" si="48"/>
        <v>2.7357567750158185</v>
      </c>
      <c r="Q93" s="88">
        <f t="shared" si="30"/>
        <v>4.4028188125506942</v>
      </c>
      <c r="R93" s="88">
        <f t="shared" si="49"/>
        <v>15.20464239479946</v>
      </c>
      <c r="S93" s="88">
        <f t="shared" si="31"/>
        <v>14.76998747492342</v>
      </c>
      <c r="T93" s="83">
        <f t="shared" si="32"/>
        <v>6.412013508093799</v>
      </c>
      <c r="U93" s="86">
        <f t="shared" si="33"/>
        <v>4.1113917227977347E-3</v>
      </c>
      <c r="V93" s="96">
        <f t="shared" si="50"/>
        <v>13.611000431231423</v>
      </c>
      <c r="W93" s="81">
        <f t="shared" si="34"/>
        <v>15.610729854137148</v>
      </c>
      <c r="X93" s="97">
        <f t="shared" si="35"/>
        <v>12.469235260354083</v>
      </c>
      <c r="Y93" s="98">
        <f t="shared" si="36"/>
        <v>1.5548182797805756E-2</v>
      </c>
      <c r="Z93" s="99">
        <f t="shared" si="37"/>
        <v>14.347392477610262</v>
      </c>
      <c r="AA93" s="101">
        <f t="shared" si="38"/>
        <v>15.204836090417002</v>
      </c>
      <c r="AB93" s="102">
        <f t="shared" si="39"/>
        <v>9.5449286053098081</v>
      </c>
      <c r="AC93" s="98">
        <f t="shared" si="40"/>
        <v>9.1105662080461433E-3</v>
      </c>
      <c r="AD93" s="104">
        <f t="shared" si="41"/>
        <v>15.638656701809316</v>
      </c>
      <c r="AE93" s="88">
        <f t="shared" si="42"/>
        <v>14.563592181506028</v>
      </c>
      <c r="AF93" s="88">
        <f t="shared" si="43"/>
        <v>4.9250157169022115</v>
      </c>
      <c r="AG93" s="94">
        <f t="shared" si="44"/>
        <v>2.4255779811733808E-3</v>
      </c>
      <c r="AH93" s="72"/>
    </row>
    <row r="94" spans="1:34">
      <c r="A94" s="62">
        <v>92</v>
      </c>
      <c r="B94" s="61">
        <v>6.6849999999999996</v>
      </c>
      <c r="C94" s="62">
        <v>7.96</v>
      </c>
      <c r="D94" s="62">
        <v>1.25</v>
      </c>
      <c r="E94" s="67">
        <v>0.16509636244473133</v>
      </c>
      <c r="F94" s="63">
        <v>0.77876596835663137</v>
      </c>
      <c r="G94" s="63">
        <v>0.59769901099436318</v>
      </c>
      <c r="H94" s="63">
        <v>1.2133333333333334</v>
      </c>
      <c r="I94" s="67">
        <f t="shared" si="45"/>
        <v>3.7456417308577794E-2</v>
      </c>
      <c r="J94" s="67">
        <f t="shared" si="46"/>
        <v>787.40378463185732</v>
      </c>
      <c r="K94" s="93">
        <f t="shared" si="47"/>
        <v>650.80909781354808</v>
      </c>
      <c r="L94" s="81">
        <f t="shared" si="26"/>
        <v>802.26968643674729</v>
      </c>
      <c r="M94" s="81">
        <f t="shared" si="27"/>
        <v>1.2020393541280723</v>
      </c>
      <c r="N94" s="81">
        <f t="shared" si="28"/>
        <v>0.9308224619720683</v>
      </c>
      <c r="O94" s="91">
        <f t="shared" si="29"/>
        <v>8.6643045571174252E-5</v>
      </c>
      <c r="P94" s="90">
        <f t="shared" si="48"/>
        <v>4.445991062945831E-2</v>
      </c>
      <c r="Q94" s="88">
        <f t="shared" si="30"/>
        <v>0.93922665746474376</v>
      </c>
      <c r="R94" s="88">
        <f t="shared" si="49"/>
        <v>558.87257315240367</v>
      </c>
      <c r="S94" s="88">
        <f t="shared" si="31"/>
        <v>1.4401989148969956</v>
      </c>
      <c r="T94" s="83">
        <f t="shared" si="32"/>
        <v>18.697712766235895</v>
      </c>
      <c r="U94" s="86">
        <f t="shared" si="33"/>
        <v>3.4960446268866081E-2</v>
      </c>
      <c r="V94" s="96">
        <f t="shared" si="50"/>
        <v>1074.2616198174542</v>
      </c>
      <c r="W94" s="81">
        <f t="shared" si="34"/>
        <v>1.0387806421749248</v>
      </c>
      <c r="X94" s="97">
        <f t="shared" si="35"/>
        <v>14.386210809758945</v>
      </c>
      <c r="Y94" s="98">
        <f t="shared" si="36"/>
        <v>2.0696306146282512E-2</v>
      </c>
      <c r="Z94" s="99">
        <f t="shared" si="37"/>
        <v>1201.0107333010244</v>
      </c>
      <c r="AA94" s="101">
        <f t="shared" si="38"/>
        <v>0.98243863615450522</v>
      </c>
      <c r="AB94" s="102">
        <f t="shared" si="39"/>
        <v>19.029782734518804</v>
      </c>
      <c r="AC94" s="98">
        <f t="shared" si="40"/>
        <v>3.6213263092298997E-2</v>
      </c>
      <c r="AD94" s="104">
        <f t="shared" si="41"/>
        <v>841.01563854773258</v>
      </c>
      <c r="AE94" s="88">
        <f t="shared" si="42"/>
        <v>1.1740236405816242</v>
      </c>
      <c r="AF94" s="88">
        <f t="shared" si="43"/>
        <v>3.2398098421738304</v>
      </c>
      <c r="AG94" s="94">
        <f t="shared" si="44"/>
        <v>1.049636781344642E-3</v>
      </c>
      <c r="AH94" s="72"/>
    </row>
    <row r="95" spans="1:34">
      <c r="A95" s="62">
        <v>93</v>
      </c>
      <c r="B95" s="61">
        <v>6.6849999999999996</v>
      </c>
      <c r="C95" s="62">
        <v>7.96</v>
      </c>
      <c r="D95" s="62">
        <v>1.25</v>
      </c>
      <c r="E95" s="67">
        <v>0.33019272488946261</v>
      </c>
      <c r="F95" s="63">
        <v>0.77876596835663092</v>
      </c>
      <c r="G95" s="63">
        <v>0.59769901099436284</v>
      </c>
      <c r="H95" s="63">
        <v>4.3833333333333337</v>
      </c>
      <c r="I95" s="67">
        <f t="shared" si="45"/>
        <v>0.27063290527900985</v>
      </c>
      <c r="J95" s="67">
        <f t="shared" si="46"/>
        <v>120.66428816213337</v>
      </c>
      <c r="K95" s="93">
        <f t="shared" si="47"/>
        <v>94.100616196827175</v>
      </c>
      <c r="L95" s="81">
        <f t="shared" si="26"/>
        <v>112.19010588573218</v>
      </c>
      <c r="M95" s="81">
        <f t="shared" si="27"/>
        <v>4.5458656546991181</v>
      </c>
      <c r="N95" s="81">
        <f t="shared" si="28"/>
        <v>3.7079617041623796</v>
      </c>
      <c r="O95" s="91">
        <f t="shared" si="29"/>
        <v>1.3748979999534778E-3</v>
      </c>
      <c r="P95" s="90">
        <f t="shared" si="48"/>
        <v>0.27978349038389239</v>
      </c>
      <c r="Q95" s="88">
        <f t="shared" si="30"/>
        <v>1.8784533149294873</v>
      </c>
      <c r="R95" s="88">
        <f t="shared" si="49"/>
        <v>112.90047967146091</v>
      </c>
      <c r="S95" s="88">
        <f t="shared" si="31"/>
        <v>4.5315417142335939</v>
      </c>
      <c r="T95" s="83">
        <f t="shared" si="32"/>
        <v>3.3811797924013711</v>
      </c>
      <c r="U95" s="86">
        <f t="shared" si="33"/>
        <v>1.1432376788543378E-3</v>
      </c>
      <c r="V95" s="96">
        <f t="shared" si="50"/>
        <v>120.03482392209895</v>
      </c>
      <c r="W95" s="81">
        <f t="shared" si="34"/>
        <v>4.394811434820431</v>
      </c>
      <c r="X95" s="97">
        <f t="shared" si="35"/>
        <v>0.26185782860297951</v>
      </c>
      <c r="Y95" s="98">
        <f t="shared" si="36"/>
        <v>6.8569522400667404E-6</v>
      </c>
      <c r="Z95" s="99">
        <f t="shared" si="37"/>
        <v>119.97561513972988</v>
      </c>
      <c r="AA95" s="101">
        <f t="shared" si="38"/>
        <v>4.3958957357318518</v>
      </c>
      <c r="AB95" s="102">
        <f t="shared" si="39"/>
        <v>0.28659473152512605</v>
      </c>
      <c r="AC95" s="98">
        <f t="shared" si="40"/>
        <v>8.2136540137959066E-6</v>
      </c>
      <c r="AD95" s="104">
        <f t="shared" si="41"/>
        <v>121.44802035996203</v>
      </c>
      <c r="AE95" s="88">
        <f t="shared" si="42"/>
        <v>4.3691671093603714</v>
      </c>
      <c r="AF95" s="88">
        <f t="shared" si="43"/>
        <v>0.3231838168736646</v>
      </c>
      <c r="AG95" s="94">
        <f t="shared" si="44"/>
        <v>1.0444777948903037E-5</v>
      </c>
      <c r="AH95" s="72"/>
    </row>
    <row r="96" spans="1:34">
      <c r="A96" s="62">
        <v>94</v>
      </c>
      <c r="B96" s="61">
        <v>6.6849999999999996</v>
      </c>
      <c r="C96" s="62">
        <v>7.96</v>
      </c>
      <c r="D96" s="62">
        <v>1.25</v>
      </c>
      <c r="E96" s="67">
        <v>0.49528908733419391</v>
      </c>
      <c r="F96" s="63">
        <v>0.77876596835663103</v>
      </c>
      <c r="G96" s="63">
        <v>0.59769901099436273</v>
      </c>
      <c r="H96" s="63">
        <v>8.9866666666666664</v>
      </c>
      <c r="I96" s="67">
        <f t="shared" si="45"/>
        <v>0.83227336041697009</v>
      </c>
      <c r="J96" s="67">
        <f t="shared" si="46"/>
        <v>43.060765309215611</v>
      </c>
      <c r="K96" s="93">
        <f t="shared" si="47"/>
        <v>32.649620925936325</v>
      </c>
      <c r="L96" s="81">
        <f t="shared" si="26"/>
        <v>37.384689667810449</v>
      </c>
      <c r="M96" s="81">
        <f t="shared" si="27"/>
        <v>9.6447864305636823</v>
      </c>
      <c r="N96" s="81">
        <f t="shared" si="28"/>
        <v>7.323291141287271</v>
      </c>
      <c r="O96" s="91">
        <f t="shared" si="29"/>
        <v>5.3630593140056616E-3</v>
      </c>
      <c r="P96" s="90">
        <f t="shared" si="48"/>
        <v>0.84699114669850084</v>
      </c>
      <c r="Q96" s="88">
        <f t="shared" si="30"/>
        <v>2.817679972394231</v>
      </c>
      <c r="R96" s="88">
        <f t="shared" si="49"/>
        <v>41.57727196022595</v>
      </c>
      <c r="S96" s="88">
        <f t="shared" si="31"/>
        <v>9.145585413407634</v>
      </c>
      <c r="T96" s="83">
        <f t="shared" si="32"/>
        <v>1.7683836803520137</v>
      </c>
      <c r="U96" s="86">
        <f t="shared" si="33"/>
        <v>3.1271808409353332E-4</v>
      </c>
      <c r="V96" s="96">
        <f t="shared" si="50"/>
        <v>38.550629907553066</v>
      </c>
      <c r="W96" s="81">
        <f t="shared" si="34"/>
        <v>9.4978163079645199</v>
      </c>
      <c r="X96" s="97">
        <f t="shared" si="35"/>
        <v>5.6878669283885781</v>
      </c>
      <c r="Y96" s="98">
        <f t="shared" si="36"/>
        <v>3.2351830195056519E-3</v>
      </c>
      <c r="Z96" s="99">
        <f t="shared" si="37"/>
        <v>38.155912072111221</v>
      </c>
      <c r="AA96" s="101">
        <f t="shared" si="38"/>
        <v>9.5468167315265458</v>
      </c>
      <c r="AB96" s="102">
        <f t="shared" si="39"/>
        <v>6.2331238671351565</v>
      </c>
      <c r="AC96" s="98">
        <f t="shared" si="40"/>
        <v>3.8851833143049934E-3</v>
      </c>
      <c r="AD96" s="104">
        <f t="shared" si="41"/>
        <v>42.184254898036038</v>
      </c>
      <c r="AE96" s="88">
        <f t="shared" si="42"/>
        <v>9.079549777792348</v>
      </c>
      <c r="AF96" s="88">
        <f t="shared" si="43"/>
        <v>1.033565776621086</v>
      </c>
      <c r="AG96" s="94">
        <f t="shared" si="44"/>
        <v>1.0682582146023487E-4</v>
      </c>
      <c r="AH96" s="72"/>
    </row>
    <row r="97" spans="1:34">
      <c r="A97" s="62">
        <v>95</v>
      </c>
      <c r="B97" s="61">
        <v>6.6849999999999996</v>
      </c>
      <c r="C97" s="62">
        <v>7.96</v>
      </c>
      <c r="D97" s="62">
        <v>1.25</v>
      </c>
      <c r="E97" s="67">
        <v>0.66038544977892533</v>
      </c>
      <c r="F97" s="63">
        <v>0.77876596835663137</v>
      </c>
      <c r="G97" s="63">
        <v>0.59769901099436318</v>
      </c>
      <c r="H97" s="63">
        <v>14.426666666666668</v>
      </c>
      <c r="I97" s="67">
        <f t="shared" si="45"/>
        <v>1.7814436715552164</v>
      </c>
      <c r="J97" s="67">
        <f t="shared" si="46"/>
        <v>22.278490030225434</v>
      </c>
      <c r="K97" s="93">
        <f t="shared" si="47"/>
        <v>16.477005948895879</v>
      </c>
      <c r="L97" s="81">
        <f t="shared" si="26"/>
        <v>18.179114774856778</v>
      </c>
      <c r="M97" s="81">
        <f t="shared" si="27"/>
        <v>15.97064689636146</v>
      </c>
      <c r="N97" s="81">
        <f t="shared" si="28"/>
        <v>10.702265917477765</v>
      </c>
      <c r="O97" s="91">
        <f t="shared" si="29"/>
        <v>1.1453849576840621E-2</v>
      </c>
      <c r="P97" s="90">
        <f t="shared" si="48"/>
        <v>1.8193136992071712</v>
      </c>
      <c r="Q97" s="88">
        <f t="shared" si="30"/>
        <v>3.7569066298589751</v>
      </c>
      <c r="R97" s="88">
        <f t="shared" si="49"/>
        <v>21.360664669852795</v>
      </c>
      <c r="S97" s="88">
        <f t="shared" si="31"/>
        <v>14.733349540964488</v>
      </c>
      <c r="T97" s="83">
        <f t="shared" si="32"/>
        <v>2.1258055057612308</v>
      </c>
      <c r="U97" s="86">
        <f t="shared" si="33"/>
        <v>4.5190490483247624E-4</v>
      </c>
      <c r="V97" s="96">
        <f t="shared" si="50"/>
        <v>18.85496174528334</v>
      </c>
      <c r="W97" s="81">
        <f t="shared" si="34"/>
        <v>15.681804875068368</v>
      </c>
      <c r="X97" s="97">
        <f t="shared" si="35"/>
        <v>8.7001262135053139</v>
      </c>
      <c r="Y97" s="98">
        <f t="shared" si="36"/>
        <v>7.5692196130922301E-3</v>
      </c>
      <c r="Z97" s="99">
        <f t="shared" si="37"/>
        <v>19.326835036440311</v>
      </c>
      <c r="AA97" s="101">
        <f t="shared" si="38"/>
        <v>15.489182743142035</v>
      </c>
      <c r="AB97" s="102">
        <f t="shared" si="39"/>
        <v>7.3649450772322105</v>
      </c>
      <c r="AC97" s="98">
        <f t="shared" si="40"/>
        <v>5.4242415990646961E-3</v>
      </c>
      <c r="AD97" s="104">
        <f t="shared" si="41"/>
        <v>21.371303949197742</v>
      </c>
      <c r="AE97" s="88">
        <f t="shared" si="42"/>
        <v>14.72968173165162</v>
      </c>
      <c r="AF97" s="88">
        <f t="shared" si="43"/>
        <v>2.1003816888975466</v>
      </c>
      <c r="AG97" s="94">
        <f t="shared" si="44"/>
        <v>4.4116032390561111E-4</v>
      </c>
      <c r="AH97" s="72"/>
    </row>
    <row r="98" spans="1:34">
      <c r="A98" s="62">
        <v>96</v>
      </c>
      <c r="B98" s="61">
        <v>6.6849999999999996</v>
      </c>
      <c r="C98" s="62">
        <v>7.96</v>
      </c>
      <c r="D98" s="62">
        <v>1.25</v>
      </c>
      <c r="E98" s="67">
        <v>0.99057817466838805</v>
      </c>
      <c r="F98" s="63">
        <v>0.77876596835663137</v>
      </c>
      <c r="G98" s="63">
        <v>0.59769901099436307</v>
      </c>
      <c r="H98" s="63">
        <v>25.753333333333334</v>
      </c>
      <c r="I98" s="67">
        <f t="shared" si="45"/>
        <v>4.7701364855945938</v>
      </c>
      <c r="J98" s="67">
        <f t="shared" si="46"/>
        <v>10.486778812489414</v>
      </c>
      <c r="K98" s="93">
        <f t="shared" si="47"/>
        <v>7.2389731282694365</v>
      </c>
      <c r="L98" s="81">
        <f t="shared" si="26"/>
        <v>7.6279687423821638</v>
      </c>
      <c r="M98" s="81">
        <f t="shared" si="27"/>
        <v>30.196044080790809</v>
      </c>
      <c r="N98" s="81">
        <f t="shared" si="28"/>
        <v>17.251012480419913</v>
      </c>
      <c r="O98" s="91">
        <f t="shared" si="29"/>
        <v>2.9759743159960363E-2</v>
      </c>
      <c r="P98" s="90">
        <f t="shared" si="48"/>
        <v>5.0365936015263006</v>
      </c>
      <c r="Q98" s="88">
        <f t="shared" si="30"/>
        <v>5.6353599447884628</v>
      </c>
      <c r="R98" s="88">
        <f t="shared" si="49"/>
        <v>9.4065398581129216</v>
      </c>
      <c r="S98" s="88">
        <f t="shared" si="31"/>
        <v>27.191899912371706</v>
      </c>
      <c r="T98" s="83">
        <f t="shared" si="32"/>
        <v>5.5859432269157621</v>
      </c>
      <c r="U98" s="86">
        <f t="shared" si="33"/>
        <v>3.1202761734326076E-3</v>
      </c>
      <c r="V98" s="96">
        <f t="shared" si="50"/>
        <v>8.1169930519439255</v>
      </c>
      <c r="W98" s="81">
        <f t="shared" si="34"/>
        <v>29.272304619994252</v>
      </c>
      <c r="X98" s="97">
        <f t="shared" si="35"/>
        <v>13.664139088768772</v>
      </c>
      <c r="Y98" s="98">
        <f t="shared" si="36"/>
        <v>1.8670869703721872E-2</v>
      </c>
      <c r="Z98" s="99">
        <f t="shared" si="37"/>
        <v>9.0897161694653903</v>
      </c>
      <c r="AA98" s="101">
        <f t="shared" si="38"/>
        <v>27.661730249148412</v>
      </c>
      <c r="AB98" s="102">
        <f t="shared" si="39"/>
        <v>7.410290897547549</v>
      </c>
      <c r="AC98" s="98">
        <f t="shared" si="40"/>
        <v>5.4912411186276051E-3</v>
      </c>
      <c r="AD98" s="104">
        <f t="shared" si="41"/>
        <v>9.5158614367990069</v>
      </c>
      <c r="AE98" s="88">
        <f t="shared" si="42"/>
        <v>27.035253633460073</v>
      </c>
      <c r="AF98" s="88">
        <f t="shared" si="43"/>
        <v>4.977686901864117</v>
      </c>
      <c r="AG98" s="94">
        <f t="shared" si="44"/>
        <v>2.4777366892989594E-3</v>
      </c>
      <c r="AH98" s="72"/>
    </row>
    <row r="99" spans="1:34">
      <c r="A99" s="62">
        <v>97</v>
      </c>
      <c r="B99" s="61">
        <v>2.89</v>
      </c>
      <c r="C99" s="62">
        <v>2.68</v>
      </c>
      <c r="D99" s="62">
        <v>1.2370000000000001</v>
      </c>
      <c r="E99" s="67">
        <v>0.16509636244473133</v>
      </c>
      <c r="F99" s="63">
        <v>0.77876596835663137</v>
      </c>
      <c r="G99" s="63">
        <v>0.59769901099436318</v>
      </c>
      <c r="H99" s="63">
        <v>0.64666666666666661</v>
      </c>
      <c r="I99" s="67">
        <f t="shared" si="45"/>
        <v>4.5697225913219994E-2</v>
      </c>
      <c r="J99" s="67">
        <f t="shared" si="46"/>
        <v>602.39440515363424</v>
      </c>
      <c r="K99" s="93">
        <f t="shared" si="47"/>
        <v>534.6530728069024</v>
      </c>
      <c r="L99" s="81">
        <f t="shared" si="26"/>
        <v>657.83383338748672</v>
      </c>
      <c r="M99" s="81">
        <f t="shared" si="27"/>
        <v>0.61881785623963925</v>
      </c>
      <c r="N99" s="81">
        <f t="shared" si="28"/>
        <v>4.3065170763444378</v>
      </c>
      <c r="O99" s="91">
        <f t="shared" si="29"/>
        <v>1.8546089328846244E-3</v>
      </c>
      <c r="P99" s="90">
        <f t="shared" si="48"/>
        <v>4.9542936638234267E-2</v>
      </c>
      <c r="Q99" s="88">
        <f t="shared" si="30"/>
        <v>0.9807853167863676</v>
      </c>
      <c r="R99" s="88">
        <f t="shared" si="49"/>
        <v>512.50382575548144</v>
      </c>
      <c r="S99" s="88">
        <f t="shared" si="31"/>
        <v>0.70108775866537809</v>
      </c>
      <c r="T99" s="83">
        <f t="shared" si="32"/>
        <v>8.4156327833059006</v>
      </c>
      <c r="U99" s="86">
        <f t="shared" si="33"/>
        <v>7.0822875143453012E-3</v>
      </c>
      <c r="V99" s="96">
        <f t="shared" si="50"/>
        <v>852.48253669330325</v>
      </c>
      <c r="W99" s="81">
        <f t="shared" si="34"/>
        <v>0.54359843088535043</v>
      </c>
      <c r="X99" s="97">
        <f t="shared" si="35"/>
        <v>15.938386976492195</v>
      </c>
      <c r="Y99" s="98">
        <f t="shared" si="36"/>
        <v>2.5403217941241597E-2</v>
      </c>
      <c r="Z99" s="99">
        <f t="shared" si="37"/>
        <v>943.46360389895472</v>
      </c>
      <c r="AA99" s="101">
        <f t="shared" si="38"/>
        <v>0.51672368002533708</v>
      </c>
      <c r="AB99" s="102">
        <f t="shared" si="39"/>
        <v>20.094276284741682</v>
      </c>
      <c r="AC99" s="98">
        <f t="shared" si="40"/>
        <v>4.0377993940753192E-2</v>
      </c>
      <c r="AD99" s="104">
        <f t="shared" si="41"/>
        <v>690.81810857892378</v>
      </c>
      <c r="AE99" s="88">
        <f t="shared" si="42"/>
        <v>0.6038639220223172</v>
      </c>
      <c r="AF99" s="88">
        <f t="shared" si="43"/>
        <v>6.6189811305694972</v>
      </c>
      <c r="AG99" s="94">
        <f t="shared" si="44"/>
        <v>4.3810911206835059E-3</v>
      </c>
      <c r="AH99" s="72"/>
    </row>
    <row r="100" spans="1:34">
      <c r="A100" s="62">
        <v>98</v>
      </c>
      <c r="B100" s="61">
        <v>2.89</v>
      </c>
      <c r="C100" s="62">
        <v>2.68</v>
      </c>
      <c r="D100" s="62">
        <v>1.2370000000000001</v>
      </c>
      <c r="E100" s="67">
        <v>0.33019272488946261</v>
      </c>
      <c r="F100" s="63">
        <v>0.77876596835663092</v>
      </c>
      <c r="G100" s="63">
        <v>0.59769901099436284</v>
      </c>
      <c r="H100" s="63">
        <v>2.23</v>
      </c>
      <c r="I100" s="67">
        <f t="shared" si="45"/>
        <v>0.31516952717468222</v>
      </c>
      <c r="J100" s="67">
        <f t="shared" si="46"/>
        <v>101.31229411124815</v>
      </c>
      <c r="K100" s="93">
        <f t="shared" si="47"/>
        <v>81.316730895366973</v>
      </c>
      <c r="L100" s="81">
        <f t="shared" si="26"/>
        <v>96.525707945540645</v>
      </c>
      <c r="M100" s="81">
        <f t="shared" si="27"/>
        <v>2.2846224498935244</v>
      </c>
      <c r="N100" s="81">
        <f t="shared" si="28"/>
        <v>2.4494372149562507</v>
      </c>
      <c r="O100" s="91">
        <f t="shared" si="29"/>
        <v>5.999742670012633E-4</v>
      </c>
      <c r="P100" s="90">
        <f t="shared" si="48"/>
        <v>0.31507194399820099</v>
      </c>
      <c r="Q100" s="88">
        <f t="shared" si="30"/>
        <v>1.9615706335727348</v>
      </c>
      <c r="R100" s="88">
        <f t="shared" si="49"/>
        <v>101.37506013440066</v>
      </c>
      <c r="S100" s="88">
        <f t="shared" si="31"/>
        <v>2.229309544658383</v>
      </c>
      <c r="T100" s="83">
        <f t="shared" si="32"/>
        <v>3.0962122942463484E-2</v>
      </c>
      <c r="U100" s="86">
        <f t="shared" si="33"/>
        <v>9.5865305710422362E-8</v>
      </c>
      <c r="V100" s="96">
        <f t="shared" si="50"/>
        <v>102.39301918423206</v>
      </c>
      <c r="W100" s="81">
        <f t="shared" si="34"/>
        <v>2.2182003189700521</v>
      </c>
      <c r="X100" s="97">
        <f t="shared" si="35"/>
        <v>0.5291336784729993</v>
      </c>
      <c r="Y100" s="98">
        <f t="shared" si="36"/>
        <v>2.7998244969436736E-5</v>
      </c>
      <c r="Z100" s="99">
        <f t="shared" si="37"/>
        <v>101.7980928463998</v>
      </c>
      <c r="AA100" s="101">
        <f t="shared" si="38"/>
        <v>2.2246726568993824</v>
      </c>
      <c r="AB100" s="102">
        <f t="shared" si="39"/>
        <v>0.23889430944473339</v>
      </c>
      <c r="AC100" s="98">
        <f t="shared" si="40"/>
        <v>5.7070491085076027E-6</v>
      </c>
      <c r="AD100" s="104">
        <f t="shared" si="41"/>
        <v>104.94722927484288</v>
      </c>
      <c r="AE100" s="88">
        <f t="shared" si="42"/>
        <v>2.1910407217661509</v>
      </c>
      <c r="AF100" s="88">
        <f t="shared" si="43"/>
        <v>1.7470528355986115</v>
      </c>
      <c r="AG100" s="94">
        <f t="shared" si="44"/>
        <v>3.0521936103731492E-4</v>
      </c>
      <c r="AH100" s="72"/>
    </row>
    <row r="101" spans="1:34">
      <c r="A101" s="62">
        <v>99</v>
      </c>
      <c r="B101" s="61">
        <v>2.89</v>
      </c>
      <c r="C101" s="62">
        <v>2.68</v>
      </c>
      <c r="D101" s="62">
        <v>1.2370000000000001</v>
      </c>
      <c r="E101" s="67">
        <v>0.49528908733419391</v>
      </c>
      <c r="F101" s="63">
        <v>0.77876596835663103</v>
      </c>
      <c r="G101" s="63">
        <v>0.59769901099436273</v>
      </c>
      <c r="H101" s="63">
        <v>4.4866666666666664</v>
      </c>
      <c r="I101" s="67">
        <f t="shared" si="45"/>
        <v>0.95116184658547587</v>
      </c>
      <c r="J101" s="67">
        <f t="shared" si="46"/>
        <v>37.541837405579308</v>
      </c>
      <c r="K101" s="93">
        <f t="shared" si="47"/>
        <v>28.889172695116184</v>
      </c>
      <c r="L101" s="81">
        <f t="shared" si="26"/>
        <v>32.879214124062479</v>
      </c>
      <c r="M101" s="81">
        <f t="shared" si="27"/>
        <v>4.7942519450811583</v>
      </c>
      <c r="N101" s="81">
        <f t="shared" si="28"/>
        <v>6.8555411236513804</v>
      </c>
      <c r="O101" s="91">
        <f t="shared" si="29"/>
        <v>4.6998444098075229E-3</v>
      </c>
      <c r="P101" s="90">
        <f t="shared" si="48"/>
        <v>0.95184742297432823</v>
      </c>
      <c r="Q101" s="88">
        <f t="shared" si="30"/>
        <v>2.9423559503591021</v>
      </c>
      <c r="R101" s="88">
        <f t="shared" si="49"/>
        <v>37.487777211135977</v>
      </c>
      <c r="S101" s="88">
        <f t="shared" si="31"/>
        <v>4.4899005566112251</v>
      </c>
      <c r="T101" s="83">
        <f t="shared" si="32"/>
        <v>7.2077784797000471E-2</v>
      </c>
      <c r="U101" s="86">
        <f t="shared" si="33"/>
        <v>5.1952070612427117E-7</v>
      </c>
      <c r="V101" s="96">
        <f t="shared" si="50"/>
        <v>33.885852704473905</v>
      </c>
      <c r="W101" s="81">
        <f t="shared" si="34"/>
        <v>4.7225042564235951</v>
      </c>
      <c r="X101" s="97">
        <f t="shared" si="35"/>
        <v>5.2564098757116362</v>
      </c>
      <c r="Y101" s="98">
        <f t="shared" si="36"/>
        <v>2.7629844781478815E-3</v>
      </c>
      <c r="Z101" s="99">
        <f t="shared" si="37"/>
        <v>33.664122111381737</v>
      </c>
      <c r="AA101" s="101">
        <f t="shared" si="38"/>
        <v>4.7380312481403539</v>
      </c>
      <c r="AB101" s="102">
        <f t="shared" si="39"/>
        <v>5.6024795276453396</v>
      </c>
      <c r="AC101" s="98">
        <f t="shared" si="40"/>
        <v>3.138777685768515E-3</v>
      </c>
      <c r="AD101" s="104">
        <f t="shared" si="41"/>
        <v>37.341208772388569</v>
      </c>
      <c r="AE101" s="88">
        <f t="shared" si="42"/>
        <v>4.4987036088332122</v>
      </c>
      <c r="AF101" s="88">
        <f t="shared" si="43"/>
        <v>0.26828251485614774</v>
      </c>
      <c r="AG101" s="94">
        <f t="shared" si="44"/>
        <v>7.1975507777539118E-6</v>
      </c>
      <c r="AH101" s="72"/>
    </row>
    <row r="102" spans="1:34">
      <c r="A102" s="62">
        <v>100</v>
      </c>
      <c r="B102" s="61">
        <v>2.89</v>
      </c>
      <c r="C102" s="62">
        <v>2.68</v>
      </c>
      <c r="D102" s="62">
        <v>1.2370000000000001</v>
      </c>
      <c r="E102" s="67">
        <v>0.66038544977892533</v>
      </c>
      <c r="F102" s="63">
        <v>0.77876596835663137</v>
      </c>
      <c r="G102" s="63">
        <v>0.59769901099436318</v>
      </c>
      <c r="H102" s="63">
        <v>7.1966666666666663</v>
      </c>
      <c r="I102" s="67">
        <f t="shared" si="45"/>
        <v>2.0342332112709682</v>
      </c>
      <c r="J102" s="67">
        <f t="shared" si="46"/>
        <v>19.455352150932047</v>
      </c>
      <c r="K102" s="93">
        <f t="shared" si="47"/>
        <v>14.680604736411683</v>
      </c>
      <c r="L102" s="81">
        <f t="shared" si="26"/>
        <v>16.086412151485689</v>
      </c>
      <c r="M102" s="81">
        <f t="shared" si="27"/>
        <v>7.9144609364640388</v>
      </c>
      <c r="N102" s="81">
        <f t="shared" si="28"/>
        <v>9.9739824427610806</v>
      </c>
      <c r="O102" s="91">
        <f t="shared" si="29"/>
        <v>9.9480325768506305E-3</v>
      </c>
      <c r="P102" s="90">
        <f t="shared" si="48"/>
        <v>2.0358123564236359</v>
      </c>
      <c r="Q102" s="88">
        <f t="shared" si="30"/>
        <v>3.9231412671454704</v>
      </c>
      <c r="R102" s="88">
        <f t="shared" si="49"/>
        <v>19.425181482836564</v>
      </c>
      <c r="S102" s="88">
        <f t="shared" si="31"/>
        <v>7.202253332550927</v>
      </c>
      <c r="T102" s="83">
        <f t="shared" si="32"/>
        <v>7.7628520855869076E-2</v>
      </c>
      <c r="U102" s="86">
        <f t="shared" si="33"/>
        <v>6.0261872502700999E-7</v>
      </c>
      <c r="V102" s="96">
        <f t="shared" si="50"/>
        <v>16.732613591606658</v>
      </c>
      <c r="W102" s="81">
        <f t="shared" si="34"/>
        <v>7.7601308569828458</v>
      </c>
      <c r="X102" s="97">
        <f t="shared" si="35"/>
        <v>7.8295163082377881</v>
      </c>
      <c r="Y102" s="98">
        <f t="shared" si="36"/>
        <v>6.1301325620961482E-3</v>
      </c>
      <c r="Z102" s="99">
        <f t="shared" si="37"/>
        <v>17.312526947944285</v>
      </c>
      <c r="AA102" s="101">
        <f t="shared" si="38"/>
        <v>7.6290542731303637</v>
      </c>
      <c r="AB102" s="102">
        <f t="shared" si="39"/>
        <v>6.0081649809684672</v>
      </c>
      <c r="AC102" s="98">
        <f t="shared" si="40"/>
        <v>3.6098046438535823E-3</v>
      </c>
      <c r="AD102" s="104">
        <f t="shared" si="41"/>
        <v>19.062951330237208</v>
      </c>
      <c r="AE102" s="88">
        <f t="shared" si="42"/>
        <v>7.2703591660086611</v>
      </c>
      <c r="AF102" s="88">
        <f t="shared" si="43"/>
        <v>1.0239810005835304</v>
      </c>
      <c r="AG102" s="94">
        <f t="shared" si="44"/>
        <v>1.0485370895560479E-4</v>
      </c>
      <c r="AH102" s="72"/>
    </row>
    <row r="103" spans="1:34">
      <c r="A103" s="62">
        <v>101</v>
      </c>
      <c r="B103" s="61">
        <v>2.89</v>
      </c>
      <c r="C103" s="62">
        <v>2.68</v>
      </c>
      <c r="D103" s="62">
        <v>1.2370000000000001</v>
      </c>
      <c r="E103" s="67">
        <v>0.99057817466838805</v>
      </c>
      <c r="F103" s="63">
        <v>0.77876596835663137</v>
      </c>
      <c r="G103" s="63">
        <v>0.59769901099436307</v>
      </c>
      <c r="H103" s="63">
        <v>13.203333333333333</v>
      </c>
      <c r="I103" s="67">
        <f t="shared" si="45"/>
        <v>5.5981457270803423</v>
      </c>
      <c r="J103" s="67">
        <f t="shared" si="46"/>
        <v>8.6701369018323167</v>
      </c>
      <c r="K103" s="93">
        <f t="shared" si="47"/>
        <v>6.3869425715064718</v>
      </c>
      <c r="L103" s="81">
        <f t="shared" si="26"/>
        <v>6.6977578219168326</v>
      </c>
      <c r="M103" s="81">
        <f t="shared" si="27"/>
        <v>15.022141383380029</v>
      </c>
      <c r="N103" s="81">
        <f t="shared" si="28"/>
        <v>13.775370235142864</v>
      </c>
      <c r="O103" s="91">
        <f t="shared" si="29"/>
        <v>1.8976082511525997E-2</v>
      </c>
      <c r="P103" s="90">
        <f t="shared" si="48"/>
        <v>5.5871740632409281</v>
      </c>
      <c r="Q103" s="88">
        <f t="shared" si="30"/>
        <v>5.884711900718206</v>
      </c>
      <c r="R103" s="88">
        <f t="shared" si="49"/>
        <v>8.7042218352359821</v>
      </c>
      <c r="S103" s="88">
        <f t="shared" si="31"/>
        <v>13.177456455174863</v>
      </c>
      <c r="T103" s="83">
        <f t="shared" si="32"/>
        <v>0.19598746396216069</v>
      </c>
      <c r="U103" s="86">
        <f t="shared" si="33"/>
        <v>3.8411086030319233E-6</v>
      </c>
      <c r="V103" s="96">
        <f t="shared" si="50"/>
        <v>7.1512773989307208</v>
      </c>
      <c r="W103" s="81">
        <f t="shared" si="34"/>
        <v>14.538002957208889</v>
      </c>
      <c r="X103" s="97">
        <f t="shared" si="35"/>
        <v>10.108580842278887</v>
      </c>
      <c r="Y103" s="98">
        <f t="shared" si="36"/>
        <v>1.0218340664488771E-2</v>
      </c>
      <c r="Z103" s="99">
        <f t="shared" si="37"/>
        <v>8.1528047734312672</v>
      </c>
      <c r="AA103" s="101">
        <f t="shared" si="38"/>
        <v>13.615796246261933</v>
      </c>
      <c r="AB103" s="102">
        <f t="shared" si="39"/>
        <v>3.1239301660838166</v>
      </c>
      <c r="AC103" s="98">
        <f t="shared" si="40"/>
        <v>9.7589396825684615E-4</v>
      </c>
      <c r="AD103" s="104">
        <f t="shared" si="41"/>
        <v>8.4251828177383405</v>
      </c>
      <c r="AE103" s="88">
        <f t="shared" si="42"/>
        <v>13.393895262529092</v>
      </c>
      <c r="AF103" s="88">
        <f t="shared" si="43"/>
        <v>1.4432865124647252</v>
      </c>
      <c r="AG103" s="94">
        <f t="shared" si="44"/>
        <v>2.0830759570625895E-4</v>
      </c>
      <c r="AH103" s="72"/>
    </row>
    <row r="104" spans="1:34">
      <c r="A104" s="62">
        <v>102</v>
      </c>
      <c r="B104" s="61">
        <v>2.89</v>
      </c>
      <c r="C104" s="62">
        <v>4.45</v>
      </c>
      <c r="D104" s="62">
        <v>1.2370000000000001</v>
      </c>
      <c r="E104" s="67">
        <v>0.16509636244473133</v>
      </c>
      <c r="F104" s="63">
        <v>0.77876596835663137</v>
      </c>
      <c r="G104" s="63">
        <v>0.59769901099436318</v>
      </c>
      <c r="H104" s="63">
        <v>1.2133333333333334</v>
      </c>
      <c r="I104" s="67">
        <f t="shared" si="45"/>
        <v>8.5741186765010718E-2</v>
      </c>
      <c r="J104" s="67">
        <f t="shared" si="46"/>
        <v>381.00091322664167</v>
      </c>
      <c r="K104" s="93">
        <f t="shared" si="47"/>
        <v>287.67845187133247</v>
      </c>
      <c r="L104" s="81">
        <f t="shared" si="26"/>
        <v>351.22902902592267</v>
      </c>
      <c r="M104" s="81">
        <f t="shared" si="27"/>
        <v>1.2637114942981014</v>
      </c>
      <c r="N104" s="81">
        <f t="shared" si="28"/>
        <v>4.1520462333599992</v>
      </c>
      <c r="O104" s="91">
        <f t="shared" si="29"/>
        <v>1.723948792395896E-3</v>
      </c>
      <c r="P104" s="90">
        <f t="shared" si="48"/>
        <v>9.8998810093975945E-2</v>
      </c>
      <c r="Q104" s="88">
        <f t="shared" si="30"/>
        <v>1.2807236232865704</v>
      </c>
      <c r="R104" s="88">
        <f t="shared" si="49"/>
        <v>285.78869682094671</v>
      </c>
      <c r="S104" s="88">
        <f t="shared" si="31"/>
        <v>1.400943476284789</v>
      </c>
      <c r="T104" s="83">
        <f t="shared" si="32"/>
        <v>15.462374419076012</v>
      </c>
      <c r="U104" s="86">
        <f t="shared" si="33"/>
        <v>2.3908502267569621E-2</v>
      </c>
      <c r="V104" s="96">
        <f t="shared" si="50"/>
        <v>416.85351633782801</v>
      </c>
      <c r="W104" s="81">
        <f t="shared" si="34"/>
        <v>1.1599824072535205</v>
      </c>
      <c r="X104" s="97">
        <f t="shared" si="35"/>
        <v>4.3970543472373222</v>
      </c>
      <c r="Y104" s="98">
        <f t="shared" si="36"/>
        <v>1.9334086932558637E-3</v>
      </c>
      <c r="Z104" s="99">
        <f t="shared" si="37"/>
        <v>444.20693943388824</v>
      </c>
      <c r="AA104" s="101">
        <f t="shared" si="38"/>
        <v>1.1237002250124994</v>
      </c>
      <c r="AB104" s="102">
        <f t="shared" si="39"/>
        <v>7.3873440923764226</v>
      </c>
      <c r="AC104" s="98">
        <f t="shared" si="40"/>
        <v>5.4572852739168841E-3</v>
      </c>
      <c r="AD104" s="104">
        <f t="shared" si="41"/>
        <v>371.53375221055472</v>
      </c>
      <c r="AE104" s="88">
        <f t="shared" si="42"/>
        <v>1.2286947438337723</v>
      </c>
      <c r="AF104" s="88">
        <f t="shared" si="43"/>
        <v>1.2660503159702416</v>
      </c>
      <c r="AG104" s="94">
        <f t="shared" si="44"/>
        <v>1.6028834025683485E-4</v>
      </c>
      <c r="AH104" s="72"/>
    </row>
    <row r="105" spans="1:34">
      <c r="A105" s="62">
        <v>103</v>
      </c>
      <c r="B105" s="61">
        <v>2.89</v>
      </c>
      <c r="C105" s="62">
        <v>4.45</v>
      </c>
      <c r="D105" s="62">
        <v>1.2370000000000001</v>
      </c>
      <c r="E105" s="67">
        <v>0.33019272488946261</v>
      </c>
      <c r="F105" s="63">
        <v>0.77876596835663092</v>
      </c>
      <c r="G105" s="63">
        <v>0.59769901099436284</v>
      </c>
      <c r="H105" s="63">
        <v>4.6133333333333333</v>
      </c>
      <c r="I105" s="67">
        <f t="shared" si="45"/>
        <v>0.65200990375150991</v>
      </c>
      <c r="J105" s="67">
        <f t="shared" si="46"/>
        <v>52.70922119733067</v>
      </c>
      <c r="K105" s="93">
        <f t="shared" si="47"/>
        <v>40.924936570242252</v>
      </c>
      <c r="L105" s="81">
        <f t="shared" si="26"/>
        <v>47.350411551150501</v>
      </c>
      <c r="M105" s="81">
        <f t="shared" si="27"/>
        <v>4.8673912387778939</v>
      </c>
      <c r="N105" s="81">
        <f t="shared" si="28"/>
        <v>5.5070355226422105</v>
      </c>
      <c r="O105" s="91">
        <f t="shared" si="29"/>
        <v>3.0327440247643164E-3</v>
      </c>
      <c r="P105" s="90">
        <f t="shared" si="48"/>
        <v>0.65402192769006329</v>
      </c>
      <c r="Q105" s="88">
        <f t="shared" si="30"/>
        <v>2.5614472465731404</v>
      </c>
      <c r="R105" s="88">
        <f t="shared" si="49"/>
        <v>52.385412219157509</v>
      </c>
      <c r="S105" s="88">
        <f t="shared" si="31"/>
        <v>4.6275695236883951</v>
      </c>
      <c r="T105" s="83">
        <f t="shared" si="32"/>
        <v>0.30858794122243899</v>
      </c>
      <c r="U105" s="86">
        <f t="shared" si="33"/>
        <v>9.5226517467903457E-6</v>
      </c>
      <c r="V105" s="96">
        <f t="shared" si="50"/>
        <v>48.973550848586349</v>
      </c>
      <c r="W105" s="81">
        <f t="shared" si="34"/>
        <v>4.7860511765298028</v>
      </c>
      <c r="X105" s="97">
        <f t="shared" si="35"/>
        <v>3.7438838843165367</v>
      </c>
      <c r="Y105" s="98">
        <f t="shared" si="36"/>
        <v>1.4016666539245078E-3</v>
      </c>
      <c r="Z105" s="99">
        <f t="shared" si="37"/>
        <v>48.276057730507368</v>
      </c>
      <c r="AA105" s="101">
        <f t="shared" si="38"/>
        <v>4.8205016527637392</v>
      </c>
      <c r="AB105" s="102">
        <f t="shared" si="39"/>
        <v>4.4906427622197809</v>
      </c>
      <c r="AC105" s="98">
        <f t="shared" si="40"/>
        <v>2.0165872417876908E-3</v>
      </c>
      <c r="AD105" s="104">
        <f t="shared" si="41"/>
        <v>52.846939599525925</v>
      </c>
      <c r="AE105" s="88">
        <f t="shared" si="42"/>
        <v>4.6073182701819109</v>
      </c>
      <c r="AF105" s="88">
        <f t="shared" si="43"/>
        <v>0.13038431686609286</v>
      </c>
      <c r="AG105" s="94">
        <f t="shared" si="44"/>
        <v>1.7000070084637707E-6</v>
      </c>
      <c r="AH105" s="72"/>
    </row>
    <row r="106" spans="1:34">
      <c r="A106" s="62">
        <v>104</v>
      </c>
      <c r="B106" s="61">
        <v>2.89</v>
      </c>
      <c r="C106" s="62">
        <v>4.45</v>
      </c>
      <c r="D106" s="62">
        <v>1.2370000000000001</v>
      </c>
      <c r="E106" s="67">
        <v>0.49528908733419391</v>
      </c>
      <c r="F106" s="63">
        <v>0.77876596835663103</v>
      </c>
      <c r="G106" s="63">
        <v>0.59769901099436273</v>
      </c>
      <c r="H106" s="63">
        <v>8.75</v>
      </c>
      <c r="I106" s="67">
        <f t="shared" si="45"/>
        <v>1.8549775982814813</v>
      </c>
      <c r="J106" s="67">
        <f t="shared" si="46"/>
        <v>21.978164679783227</v>
      </c>
      <c r="K106" s="93">
        <f t="shared" si="47"/>
        <v>15.905147379167559</v>
      </c>
      <c r="L106" s="81">
        <f t="shared" si="26"/>
        <v>17.511542565729755</v>
      </c>
      <c r="M106" s="81">
        <f t="shared" si="27"/>
        <v>9.8026063460110251</v>
      </c>
      <c r="N106" s="81">
        <f t="shared" si="28"/>
        <v>12.029786811554573</v>
      </c>
      <c r="O106" s="91">
        <f t="shared" si="29"/>
        <v>1.4471577073145234E-2</v>
      </c>
      <c r="P106" s="90">
        <f t="shared" si="48"/>
        <v>1.9286795974549973</v>
      </c>
      <c r="Q106" s="88">
        <f t="shared" si="30"/>
        <v>3.8421708698597103</v>
      </c>
      <c r="R106" s="88">
        <f t="shared" si="49"/>
        <v>20.330524778959607</v>
      </c>
      <c r="S106" s="88">
        <f t="shared" si="31"/>
        <v>9.0976551379195705</v>
      </c>
      <c r="T106" s="83">
        <f t="shared" si="32"/>
        <v>3.9732015762236625</v>
      </c>
      <c r="U106" s="86">
        <f t="shared" si="33"/>
        <v>1.5786330765306196E-3</v>
      </c>
      <c r="V106" s="96">
        <f t="shared" si="50"/>
        <v>18.177719775128605</v>
      </c>
      <c r="W106" s="81">
        <f t="shared" si="34"/>
        <v>9.6213067798204914</v>
      </c>
      <c r="X106" s="97">
        <f t="shared" si="35"/>
        <v>9.9577917693770441</v>
      </c>
      <c r="Y106" s="98">
        <f t="shared" si="36"/>
        <v>9.915761692227321E-3</v>
      </c>
      <c r="Z106" s="99">
        <f t="shared" si="37"/>
        <v>18.684054965327963</v>
      </c>
      <c r="AA106" s="101">
        <f t="shared" si="38"/>
        <v>9.4900433549490657</v>
      </c>
      <c r="AB106" s="102">
        <f t="shared" si="39"/>
        <v>8.4576383422750361</v>
      </c>
      <c r="AC106" s="98">
        <f t="shared" si="40"/>
        <v>7.1531646328720829E-3</v>
      </c>
      <c r="AD106" s="104">
        <f t="shared" si="41"/>
        <v>20.636361569842045</v>
      </c>
      <c r="AE106" s="88">
        <f t="shared" si="42"/>
        <v>9.0299885647418279</v>
      </c>
      <c r="AF106" s="88">
        <f t="shared" si="43"/>
        <v>3.1998693113351759</v>
      </c>
      <c r="AG106" s="94">
        <f t="shared" si="44"/>
        <v>1.0239163609624654E-3</v>
      </c>
      <c r="AH106" s="72"/>
    </row>
    <row r="107" spans="1:34">
      <c r="A107" s="62">
        <v>105</v>
      </c>
      <c r="B107" s="61">
        <v>2.89</v>
      </c>
      <c r="C107" s="62">
        <v>4.45</v>
      </c>
      <c r="D107" s="62">
        <v>1.2370000000000001</v>
      </c>
      <c r="E107" s="67">
        <v>0.66038544977892533</v>
      </c>
      <c r="F107" s="71">
        <v>0.77876596835663137</v>
      </c>
      <c r="G107" s="71">
        <v>0.59769901099436318</v>
      </c>
      <c r="H107" s="63">
        <v>13.403333333333334</v>
      </c>
      <c r="I107" s="67">
        <f t="shared" si="45"/>
        <v>3.7886298020011879</v>
      </c>
      <c r="J107" s="67">
        <f t="shared" si="46"/>
        <v>12.488797651889161</v>
      </c>
      <c r="K107" s="93">
        <f t="shared" si="47"/>
        <v>8.7074616762617172</v>
      </c>
      <c r="L107" s="81">
        <f t="shared" si="26"/>
        <v>9.2572705500626036</v>
      </c>
      <c r="M107" s="81">
        <f t="shared" si="27"/>
        <v>15.567958122461659</v>
      </c>
      <c r="N107" s="81">
        <f t="shared" si="28"/>
        <v>16.149898948980294</v>
      </c>
      <c r="O107" s="91">
        <f t="shared" si="29"/>
        <v>2.6081923606227478E-2</v>
      </c>
      <c r="P107" s="90">
        <f t="shared" si="48"/>
        <v>3.9936990160262762</v>
      </c>
      <c r="Q107" s="88">
        <f t="shared" si="30"/>
        <v>5.1228944931462816</v>
      </c>
      <c r="R107" s="88">
        <f t="shared" si="49"/>
        <v>11.239171774661804</v>
      </c>
      <c r="S107" s="88">
        <f t="shared" si="31"/>
        <v>14.128822804627436</v>
      </c>
      <c r="T107" s="83">
        <f t="shared" si="32"/>
        <v>5.4127540758077739</v>
      </c>
      <c r="U107" s="86">
        <f t="shared" si="33"/>
        <v>2.9297906685173672E-3</v>
      </c>
      <c r="V107" s="96">
        <f t="shared" si="50"/>
        <v>9.7923373186870748</v>
      </c>
      <c r="W107" s="81">
        <f t="shared" si="34"/>
        <v>15.136656318258332</v>
      </c>
      <c r="X107" s="97">
        <f t="shared" si="35"/>
        <v>12.932029233461808</v>
      </c>
      <c r="Y107" s="98">
        <f t="shared" si="36"/>
        <v>1.6723738009511081E-2</v>
      </c>
      <c r="Z107" s="99">
        <f t="shared" si="37"/>
        <v>10.702831542525058</v>
      </c>
      <c r="AA107" s="101">
        <f t="shared" si="38"/>
        <v>14.478507251270994</v>
      </c>
      <c r="AB107" s="102">
        <f t="shared" si="39"/>
        <v>8.0216905093583151</v>
      </c>
      <c r="AC107" s="98">
        <f t="shared" si="40"/>
        <v>6.4347518627929255E-3</v>
      </c>
      <c r="AD107" s="104">
        <f t="shared" si="41"/>
        <v>11.39717612866939</v>
      </c>
      <c r="AE107" s="88">
        <f t="shared" si="42"/>
        <v>14.030543772594912</v>
      </c>
      <c r="AF107" s="88">
        <f t="shared" si="43"/>
        <v>4.6795108624340562</v>
      </c>
      <c r="AG107" s="94">
        <f t="shared" si="44"/>
        <v>2.1897821911638321E-3</v>
      </c>
      <c r="AH107" s="72"/>
    </row>
    <row r="108" spans="1:34">
      <c r="A108" s="62">
        <v>106</v>
      </c>
      <c r="B108" s="61">
        <v>2.89</v>
      </c>
      <c r="C108" s="62">
        <v>4.45</v>
      </c>
      <c r="D108" s="62">
        <v>1.2370000000000001</v>
      </c>
      <c r="E108" s="67">
        <v>0.99057817466838805</v>
      </c>
      <c r="F108" s="63">
        <v>0.77876596835663137</v>
      </c>
      <c r="G108" s="63">
        <v>0.59769901099436307</v>
      </c>
      <c r="H108" s="63">
        <v>22.506666666666668</v>
      </c>
      <c r="I108" s="67">
        <f t="shared" si="45"/>
        <v>9.5427114236926229</v>
      </c>
      <c r="J108" s="67">
        <f t="shared" si="46"/>
        <v>6.6437788398238045</v>
      </c>
      <c r="K108" s="93">
        <f t="shared" si="47"/>
        <v>4.2920528915446985</v>
      </c>
      <c r="L108" s="81">
        <f t="shared" si="26"/>
        <v>4.4826010991840004</v>
      </c>
      <c r="M108" s="81">
        <f t="shared" si="27"/>
        <v>27.400198924808791</v>
      </c>
      <c r="N108" s="81">
        <f t="shared" si="28"/>
        <v>21.742590009517727</v>
      </c>
      <c r="O108" s="91">
        <f t="shared" si="29"/>
        <v>4.7274022032198E-2</v>
      </c>
      <c r="P108" s="90">
        <f t="shared" si="48"/>
        <v>10.350492202628834</v>
      </c>
      <c r="Q108" s="88">
        <f t="shared" si="30"/>
        <v>7.6843417397194225</v>
      </c>
      <c r="R108" s="88">
        <f t="shared" si="49"/>
        <v>5.6472464817938155</v>
      </c>
      <c r="S108" s="88">
        <f t="shared" si="31"/>
        <v>24.411833020761716</v>
      </c>
      <c r="T108" s="83">
        <f t="shared" si="32"/>
        <v>8.4648979003038267</v>
      </c>
      <c r="U108" s="86">
        <f t="shared" si="33"/>
        <v>7.1654496462568128E-3</v>
      </c>
      <c r="V108" s="96">
        <f t="shared" si="50"/>
        <v>4.7983838849725062</v>
      </c>
      <c r="W108" s="81">
        <f t="shared" si="34"/>
        <v>26.483249222584956</v>
      </c>
      <c r="X108" s="97">
        <f t="shared" si="35"/>
        <v>17.668465147741209</v>
      </c>
      <c r="Y108" s="98">
        <f t="shared" si="36"/>
        <v>3.1217466067694575E-2</v>
      </c>
      <c r="Z108" s="99">
        <f t="shared" si="37"/>
        <v>5.8326932233694153</v>
      </c>
      <c r="AA108" s="101">
        <f t="shared" si="38"/>
        <v>24.020619013296834</v>
      </c>
      <c r="AB108" s="102">
        <f t="shared" si="39"/>
        <v>6.7266840045771588</v>
      </c>
      <c r="AC108" s="98">
        <f t="shared" si="40"/>
        <v>4.5248277697434204E-3</v>
      </c>
      <c r="AD108" s="104">
        <f t="shared" si="41"/>
        <v>5.747086315139641</v>
      </c>
      <c r="AE108" s="88">
        <f t="shared" si="42"/>
        <v>24.198859751062418</v>
      </c>
      <c r="AF108" s="88">
        <f t="shared" si="43"/>
        <v>7.5186304105261419</v>
      </c>
      <c r="AG108" s="94">
        <f t="shared" si="44"/>
        <v>5.6529803250088499E-3</v>
      </c>
      <c r="AH108" s="72"/>
    </row>
    <row r="109" spans="1:34">
      <c r="A109" s="62">
        <v>107</v>
      </c>
      <c r="B109" s="61">
        <v>2.89</v>
      </c>
      <c r="C109" s="62">
        <v>7.96</v>
      </c>
      <c r="D109" s="62">
        <v>1.2370000000000001</v>
      </c>
      <c r="E109" s="67">
        <v>0.16509636244473133</v>
      </c>
      <c r="F109" s="63">
        <v>0.77876596835663137</v>
      </c>
      <c r="G109" s="63">
        <v>0.59769901099436318</v>
      </c>
      <c r="H109" s="63">
        <v>2.4750000000000001</v>
      </c>
      <c r="I109" s="67">
        <f t="shared" si="45"/>
        <v>0.17489788783796828</v>
      </c>
      <c r="J109" s="67">
        <f t="shared" si="46"/>
        <v>191.59680103101809</v>
      </c>
      <c r="K109" s="93">
        <f t="shared" si="47"/>
        <v>143.43606479269687</v>
      </c>
      <c r="L109" s="81">
        <f t="shared" si="26"/>
        <v>172.86749858848722</v>
      </c>
      <c r="M109" s="81">
        <f t="shared" si="27"/>
        <v>2.6056294622955396</v>
      </c>
      <c r="N109" s="81">
        <f t="shared" si="28"/>
        <v>5.277958072547051</v>
      </c>
      <c r="O109" s="91">
        <f t="shared" si="29"/>
        <v>2.785684141556458E-3</v>
      </c>
      <c r="P109" s="90">
        <f t="shared" si="48"/>
        <v>0.1923508687274893</v>
      </c>
      <c r="Q109" s="88">
        <f t="shared" si="30"/>
        <v>1.6380967506258666</v>
      </c>
      <c r="R109" s="88">
        <f t="shared" si="49"/>
        <v>158.40507044755509</v>
      </c>
      <c r="S109" s="88">
        <f t="shared" si="31"/>
        <v>2.7219791272813039</v>
      </c>
      <c r="T109" s="83">
        <f t="shared" si="32"/>
        <v>9.9789546376284353</v>
      </c>
      <c r="U109" s="86">
        <f t="shared" si="33"/>
        <v>9.9579535659846067E-3</v>
      </c>
      <c r="V109" s="96">
        <f t="shared" si="50"/>
        <v>190.80473918303892</v>
      </c>
      <c r="W109" s="81">
        <f t="shared" si="34"/>
        <v>2.4801317458278529</v>
      </c>
      <c r="X109" s="97">
        <f t="shared" si="35"/>
        <v>0.20734326577183057</v>
      </c>
      <c r="Y109" s="98">
        <f t="shared" si="36"/>
        <v>4.2991229860927961E-6</v>
      </c>
      <c r="Z109" s="99">
        <f t="shared" si="37"/>
        <v>194.67460500848713</v>
      </c>
      <c r="AA109" s="101">
        <f t="shared" si="38"/>
        <v>2.4553571872175821</v>
      </c>
      <c r="AB109" s="102">
        <f t="shared" si="39"/>
        <v>0.79364900130981708</v>
      </c>
      <c r="AC109" s="98">
        <f t="shared" si="40"/>
        <v>6.2987873728007003E-5</v>
      </c>
      <c r="AD109" s="104">
        <f t="shared" si="41"/>
        <v>185.15449729035777</v>
      </c>
      <c r="AE109" s="88">
        <f t="shared" si="42"/>
        <v>2.517689666895857</v>
      </c>
      <c r="AF109" s="88">
        <f t="shared" si="43"/>
        <v>1.7248350260952308</v>
      </c>
      <c r="AG109" s="94">
        <f t="shared" si="44"/>
        <v>2.9750558672449353E-4</v>
      </c>
      <c r="AH109" s="72"/>
    </row>
    <row r="110" spans="1:34">
      <c r="A110" s="62">
        <v>108</v>
      </c>
      <c r="B110" s="61">
        <v>2.89</v>
      </c>
      <c r="C110" s="62">
        <v>7.96</v>
      </c>
      <c r="D110" s="62">
        <v>1.2370000000000001</v>
      </c>
      <c r="E110" s="67">
        <v>0.33019272488946261</v>
      </c>
      <c r="F110" s="63">
        <v>0.77876596835663092</v>
      </c>
      <c r="G110" s="63">
        <v>0.59769901099436284</v>
      </c>
      <c r="H110" s="63">
        <v>8.7733333333333334</v>
      </c>
      <c r="I110" s="67">
        <f t="shared" si="45"/>
        <v>1.2399494701401548</v>
      </c>
      <c r="J110" s="67">
        <f t="shared" si="46"/>
        <v>30.495755388556187</v>
      </c>
      <c r="K110" s="93">
        <f t="shared" si="47"/>
        <v>22.721275421131168</v>
      </c>
      <c r="L110" s="81">
        <f t="shared" si="26"/>
        <v>25.533374830831949</v>
      </c>
      <c r="M110" s="81">
        <f t="shared" si="27"/>
        <v>9.5880483977983957</v>
      </c>
      <c r="N110" s="81">
        <f t="shared" si="28"/>
        <v>9.2862659323525332</v>
      </c>
      <c r="O110" s="91">
        <f t="shared" si="29"/>
        <v>8.6234734966371268E-3</v>
      </c>
      <c r="P110" s="90">
        <f t="shared" si="48"/>
        <v>1.2687709137870151</v>
      </c>
      <c r="Q110" s="88">
        <f t="shared" si="30"/>
        <v>3.2761935012517327</v>
      </c>
      <c r="R110" s="88">
        <f t="shared" si="49"/>
        <v>29.12600650060509</v>
      </c>
      <c r="S110" s="88">
        <f t="shared" si="31"/>
        <v>8.9772611048684201</v>
      </c>
      <c r="T110" s="83">
        <f t="shared" si="32"/>
        <v>2.3244046907494682</v>
      </c>
      <c r="U110" s="86">
        <f t="shared" si="33"/>
        <v>5.4028571663781305E-4</v>
      </c>
      <c r="V110" s="96">
        <f t="shared" si="50"/>
        <v>26.341642084762142</v>
      </c>
      <c r="W110" s="81">
        <f t="shared" si="34"/>
        <v>9.4398024481905161</v>
      </c>
      <c r="X110" s="97">
        <f t="shared" si="35"/>
        <v>7.5965324641776135</v>
      </c>
      <c r="Y110" s="98">
        <f t="shared" si="36"/>
        <v>5.7707305479304406E-3</v>
      </c>
      <c r="Z110" s="99">
        <f t="shared" si="37"/>
        <v>26.445762595426</v>
      </c>
      <c r="AA110" s="101">
        <f t="shared" si="38"/>
        <v>9.4212012377559269</v>
      </c>
      <c r="AB110" s="102">
        <f t="shared" si="39"/>
        <v>7.3845125884034202</v>
      </c>
      <c r="AC110" s="98">
        <f t="shared" si="40"/>
        <v>5.4531026168288584E-3</v>
      </c>
      <c r="AD110" s="104">
        <f t="shared" si="41"/>
        <v>29.401759563564458</v>
      </c>
      <c r="AE110" s="88">
        <f t="shared" si="42"/>
        <v>8.9350639884147309</v>
      </c>
      <c r="AF110" s="88">
        <f t="shared" si="43"/>
        <v>1.8434345184049867</v>
      </c>
      <c r="AG110" s="94">
        <f t="shared" si="44"/>
        <v>3.3982508236470255E-4</v>
      </c>
      <c r="AH110" s="72"/>
    </row>
    <row r="111" spans="1:34">
      <c r="A111" s="62">
        <v>109</v>
      </c>
      <c r="B111" s="61">
        <v>2.89</v>
      </c>
      <c r="C111" s="62">
        <v>7.96</v>
      </c>
      <c r="D111" s="62">
        <v>1.2370000000000001</v>
      </c>
      <c r="E111" s="67">
        <v>0.49528908733419391</v>
      </c>
      <c r="F111" s="63">
        <v>0.77876596835663103</v>
      </c>
      <c r="G111" s="63">
        <v>0.59769901099436273</v>
      </c>
      <c r="H111" s="63">
        <v>16.259999999999998</v>
      </c>
      <c r="I111" s="67">
        <f t="shared" si="45"/>
        <v>3.4470783712065014</v>
      </c>
      <c r="J111" s="67">
        <f t="shared" si="46"/>
        <v>13.317381234773835</v>
      </c>
      <c r="K111" s="93">
        <f t="shared" si="47"/>
        <v>9.4063416896237655</v>
      </c>
      <c r="L111" s="81">
        <f t="shared" si="26"/>
        <v>10.041862838210459</v>
      </c>
      <c r="M111" s="81">
        <f t="shared" si="27"/>
        <v>18.725042622948298</v>
      </c>
      <c r="N111" s="81">
        <f t="shared" si="28"/>
        <v>15.160163732769371</v>
      </c>
      <c r="O111" s="91">
        <f t="shared" si="29"/>
        <v>2.2983056440437577E-2</v>
      </c>
      <c r="P111" s="90">
        <f t="shared" si="48"/>
        <v>3.6040182311708957</v>
      </c>
      <c r="Q111" s="88">
        <f t="shared" si="30"/>
        <v>4.914290251877599</v>
      </c>
      <c r="R111" s="88">
        <f t="shared" si="49"/>
        <v>12.182802081930154</v>
      </c>
      <c r="S111" s="88">
        <f t="shared" si="31"/>
        <v>17.000291298375068</v>
      </c>
      <c r="T111" s="83">
        <f t="shared" si="32"/>
        <v>4.5528370133768119</v>
      </c>
      <c r="U111" s="86">
        <f t="shared" si="33"/>
        <v>2.0728324870373889E-3</v>
      </c>
      <c r="V111" s="96">
        <f t="shared" si="50"/>
        <v>10.594275985685274</v>
      </c>
      <c r="W111" s="81">
        <f t="shared" si="34"/>
        <v>18.230321021559863</v>
      </c>
      <c r="X111" s="97">
        <f t="shared" si="35"/>
        <v>12.117595458547758</v>
      </c>
      <c r="Y111" s="98">
        <f t="shared" si="36"/>
        <v>1.4683611969701726E-2</v>
      </c>
      <c r="Z111" s="99">
        <f t="shared" si="37"/>
        <v>11.471059671173053</v>
      </c>
      <c r="AA111" s="101">
        <f t="shared" si="38"/>
        <v>17.519761430110215</v>
      </c>
      <c r="AB111" s="102">
        <f t="shared" si="39"/>
        <v>7.7476102712805472</v>
      </c>
      <c r="AC111" s="98">
        <f t="shared" si="40"/>
        <v>6.0025464915651836E-3</v>
      </c>
      <c r="AD111" s="104">
        <f t="shared" si="41"/>
        <v>12.293099062394088</v>
      </c>
      <c r="AE111" s="88">
        <f t="shared" si="42"/>
        <v>16.923853872204823</v>
      </c>
      <c r="AF111" s="88">
        <f t="shared" si="43"/>
        <v>4.0827421414810914</v>
      </c>
      <c r="AG111" s="94">
        <f t="shared" si="44"/>
        <v>1.6668783393825606E-3</v>
      </c>
      <c r="AH111" s="72"/>
    </row>
    <row r="112" spans="1:34">
      <c r="A112" s="62">
        <v>110</v>
      </c>
      <c r="B112" s="61">
        <v>2.89</v>
      </c>
      <c r="C112" s="62">
        <v>7.96</v>
      </c>
      <c r="D112" s="62">
        <v>1.2370000000000001</v>
      </c>
      <c r="E112" s="67">
        <v>0.66038544977892533</v>
      </c>
      <c r="F112" s="63">
        <v>0.77876596835663137</v>
      </c>
      <c r="G112" s="63">
        <v>0.59769901099436318</v>
      </c>
      <c r="H112" s="63">
        <v>23.883333333333333</v>
      </c>
      <c r="I112" s="67">
        <f t="shared" si="45"/>
        <v>6.7509406941901293</v>
      </c>
      <c r="J112" s="67">
        <f t="shared" si="46"/>
        <v>8.2301693469724349</v>
      </c>
      <c r="K112" s="93">
        <f t="shared" si="47"/>
        <v>5.5353616910872159</v>
      </c>
      <c r="L112" s="81">
        <f t="shared" si="26"/>
        <v>5.7826656628270676</v>
      </c>
      <c r="M112" s="81">
        <f t="shared" si="27"/>
        <v>28.492810132184413</v>
      </c>
      <c r="N112" s="81">
        <f t="shared" si="28"/>
        <v>19.299972639990568</v>
      </c>
      <c r="O112" s="91">
        <f t="shared" si="29"/>
        <v>3.724889439043845E-2</v>
      </c>
      <c r="P112" s="90">
        <f t="shared" si="48"/>
        <v>7.1960956022495548</v>
      </c>
      <c r="Q112" s="88">
        <f t="shared" si="30"/>
        <v>6.5523870025034663</v>
      </c>
      <c r="R112" s="88">
        <f t="shared" si="49"/>
        <v>7.2434173367646295</v>
      </c>
      <c r="S112" s="88">
        <f t="shared" si="31"/>
        <v>25.458192828588924</v>
      </c>
      <c r="T112" s="83">
        <f t="shared" si="32"/>
        <v>6.5939685774832846</v>
      </c>
      <c r="U112" s="86">
        <f t="shared" si="33"/>
        <v>4.3480421600836936E-3</v>
      </c>
      <c r="V112" s="96">
        <f t="shared" ref="V112:V143" si="51">K112*(I112/1.1883)^(1/0.4826)/(I112^2*G112^(I112^(-0.23)))</f>
        <v>6.1909975391419909</v>
      </c>
      <c r="W112" s="81">
        <f t="shared" si="34"/>
        <v>27.537151255934507</v>
      </c>
      <c r="X112" s="97">
        <f t="shared" si="35"/>
        <v>15.298609585210778</v>
      </c>
      <c r="Y112" s="98">
        <f t="shared" si="36"/>
        <v>2.3404745524070313E-2</v>
      </c>
      <c r="Z112" s="99">
        <f t="shared" si="37"/>
        <v>7.2137772786083874</v>
      </c>
      <c r="AA112" s="101">
        <f t="shared" si="38"/>
        <v>25.510440684731424</v>
      </c>
      <c r="AB112" s="102">
        <f t="shared" si="39"/>
        <v>6.8127314085056181</v>
      </c>
      <c r="AC112" s="98">
        <f t="shared" si="40"/>
        <v>4.6413309244438938E-3</v>
      </c>
      <c r="AD112" s="104">
        <f t="shared" si="41"/>
        <v>7.3358516590579725</v>
      </c>
      <c r="AE112" s="88">
        <f t="shared" si="42"/>
        <v>25.297293262619583</v>
      </c>
      <c r="AF112" s="88">
        <f t="shared" si="43"/>
        <v>5.9202788386025818</v>
      </c>
      <c r="AG112" s="94">
        <f t="shared" si="44"/>
        <v>3.5049701526805531E-3</v>
      </c>
      <c r="AH112" s="72"/>
    </row>
    <row r="113" spans="1:34">
      <c r="A113" s="62">
        <v>111</v>
      </c>
      <c r="B113" s="61">
        <v>2.89</v>
      </c>
      <c r="C113" s="62">
        <v>7.96</v>
      </c>
      <c r="D113" s="62">
        <v>1.2370000000000001</v>
      </c>
      <c r="E113" s="67">
        <v>0.99057817466838805</v>
      </c>
      <c r="F113" s="63">
        <v>0.77876596835663137</v>
      </c>
      <c r="G113" s="63">
        <v>0.59769901099436307</v>
      </c>
      <c r="H113" s="63">
        <v>38.54</v>
      </c>
      <c r="I113" s="67">
        <f t="shared" si="45"/>
        <v>16.34076266006133</v>
      </c>
      <c r="J113" s="67">
        <f t="shared" si="46"/>
        <v>4.7409621702613629</v>
      </c>
      <c r="K113" s="93">
        <f t="shared" si="47"/>
        <v>2.9705513130569061</v>
      </c>
      <c r="L113" s="81">
        <f t="shared" si="26"/>
        <v>3.1747401417597452</v>
      </c>
      <c r="M113" s="81">
        <f t="shared" si="27"/>
        <v>47.096741844477691</v>
      </c>
      <c r="N113" s="81">
        <f t="shared" si="28"/>
        <v>22.202236233725202</v>
      </c>
      <c r="O113" s="91">
        <f t="shared" si="29"/>
        <v>4.9293929377814016E-2</v>
      </c>
      <c r="P113" s="90">
        <f t="shared" si="48"/>
        <v>17.663715150585396</v>
      </c>
      <c r="Q113" s="88">
        <f t="shared" si="30"/>
        <v>9.8285805037551999</v>
      </c>
      <c r="R113" s="88">
        <f t="shared" si="49"/>
        <v>4.0573925660440677</v>
      </c>
      <c r="S113" s="88">
        <f t="shared" si="31"/>
        <v>41.66020864909904</v>
      </c>
      <c r="T113" s="83">
        <f t="shared" si="32"/>
        <v>8.0960265934069557</v>
      </c>
      <c r="U113" s="86">
        <f t="shared" si="33"/>
        <v>6.5545646601152642E-3</v>
      </c>
      <c r="V113" s="96">
        <f t="shared" si="51"/>
        <v>3.3314257056153767</v>
      </c>
      <c r="W113" s="81">
        <f t="shared" si="34"/>
        <v>45.975862899415937</v>
      </c>
      <c r="X113" s="97">
        <f t="shared" si="35"/>
        <v>19.293884015090654</v>
      </c>
      <c r="Y113" s="98">
        <f t="shared" si="36"/>
        <v>3.7225396038777066E-2</v>
      </c>
      <c r="Z113" s="99">
        <f t="shared" si="37"/>
        <v>4.3357949806788492</v>
      </c>
      <c r="AA113" s="101">
        <f t="shared" si="38"/>
        <v>40.300514084496044</v>
      </c>
      <c r="AB113" s="102">
        <f t="shared" si="39"/>
        <v>4.5680178632486887</v>
      </c>
      <c r="AC113" s="98">
        <f t="shared" si="40"/>
        <v>2.0866787198959113E-3</v>
      </c>
      <c r="AD113" s="104">
        <f t="shared" si="41"/>
        <v>4.0609981039619187</v>
      </c>
      <c r="AE113" s="88">
        <f t="shared" si="42"/>
        <v>41.641710632951501</v>
      </c>
      <c r="AF113" s="88">
        <f t="shared" si="43"/>
        <v>8.0480296651569851</v>
      </c>
      <c r="AG113" s="94">
        <f t="shared" si="44"/>
        <v>6.4770781491246847E-3</v>
      </c>
      <c r="AH113" s="72"/>
    </row>
    <row r="114" spans="1:34">
      <c r="A114" s="62">
        <v>112</v>
      </c>
      <c r="B114" s="61">
        <v>1.35</v>
      </c>
      <c r="C114" s="62">
        <v>2.68</v>
      </c>
      <c r="D114" s="62">
        <v>1.224</v>
      </c>
      <c r="E114" s="67">
        <v>0.16509636244473133</v>
      </c>
      <c r="F114" s="63">
        <v>0.77876596835663137</v>
      </c>
      <c r="G114" s="63">
        <v>0.59769901099436318</v>
      </c>
      <c r="H114" s="63">
        <v>1.21</v>
      </c>
      <c r="I114" s="67">
        <f t="shared" si="45"/>
        <v>0.18112171602603322</v>
      </c>
      <c r="J114" s="67">
        <f t="shared" si="46"/>
        <v>175.45044138357531</v>
      </c>
      <c r="K114" s="93">
        <f t="shared" si="47"/>
        <v>138.65308696492224</v>
      </c>
      <c r="L114" s="81">
        <f t="shared" si="26"/>
        <v>166.97331361400762</v>
      </c>
      <c r="M114" s="81">
        <f t="shared" si="27"/>
        <v>1.2403352029167127</v>
      </c>
      <c r="N114" s="81">
        <f t="shared" si="28"/>
        <v>2.5070415633646914</v>
      </c>
      <c r="O114" s="91">
        <f t="shared" si="29"/>
        <v>6.285257400438076E-4</v>
      </c>
      <c r="P114" s="90">
        <f t="shared" si="48"/>
        <v>0.18921082626203298</v>
      </c>
      <c r="Q114" s="88">
        <f t="shared" si="30"/>
        <v>1.6282418973001627</v>
      </c>
      <c r="R114" s="88">
        <f t="shared" si="49"/>
        <v>160.76945854154283</v>
      </c>
      <c r="S114" s="88">
        <f t="shared" si="31"/>
        <v>1.2640400323070753</v>
      </c>
      <c r="T114" s="83">
        <f t="shared" si="32"/>
        <v>4.466118372485564</v>
      </c>
      <c r="U114" s="86">
        <f t="shared" si="33"/>
        <v>1.9946213317053106E-3</v>
      </c>
      <c r="V114" s="96">
        <f t="shared" si="51"/>
        <v>183.77299630263715</v>
      </c>
      <c r="W114" s="81">
        <f t="shared" si="34"/>
        <v>1.1822838433801002</v>
      </c>
      <c r="X114" s="97">
        <f t="shared" si="35"/>
        <v>2.2905914561900653</v>
      </c>
      <c r="Y114" s="98">
        <f t="shared" si="36"/>
        <v>5.2468092191709239E-4</v>
      </c>
      <c r="Z114" s="99">
        <f t="shared" si="37"/>
        <v>187.1462521226423</v>
      </c>
      <c r="AA114" s="101">
        <f t="shared" si="38"/>
        <v>1.1715802334790595</v>
      </c>
      <c r="AB114" s="102">
        <f t="shared" si="39"/>
        <v>3.1751873157802049</v>
      </c>
      <c r="AC114" s="98">
        <f t="shared" si="40"/>
        <v>1.0081814490291504E-3</v>
      </c>
      <c r="AD114" s="104">
        <f t="shared" si="41"/>
        <v>178.97686022357308</v>
      </c>
      <c r="AE114" s="88">
        <f t="shared" si="42"/>
        <v>1.1980202539122358</v>
      </c>
      <c r="AF114" s="88">
        <f t="shared" si="43"/>
        <v>0.99006166014580144</v>
      </c>
      <c r="AG114" s="94">
        <f t="shared" si="44"/>
        <v>9.8022209089066053E-5</v>
      </c>
      <c r="AH114" s="72"/>
    </row>
    <row r="115" spans="1:34">
      <c r="A115" s="62">
        <v>113</v>
      </c>
      <c r="B115" s="61">
        <v>1.35</v>
      </c>
      <c r="C115" s="62">
        <v>2.68</v>
      </c>
      <c r="D115" s="62">
        <v>1.224</v>
      </c>
      <c r="E115" s="67">
        <v>0.33019272488946261</v>
      </c>
      <c r="F115" s="63">
        <v>0.77876596835663092</v>
      </c>
      <c r="G115" s="63">
        <v>0.59769901099436284</v>
      </c>
      <c r="H115" s="63">
        <v>4.2733333333333334</v>
      </c>
      <c r="I115" s="67">
        <f t="shared" si="45"/>
        <v>1.2793280437761685</v>
      </c>
      <c r="J115" s="67">
        <f t="shared" si="46"/>
        <v>28.133363687627721</v>
      </c>
      <c r="K115" s="93">
        <f t="shared" si="47"/>
        <v>22.092722110156036</v>
      </c>
      <c r="L115" s="81">
        <f t="shared" si="26"/>
        <v>24.788650867642971</v>
      </c>
      <c r="M115" s="81">
        <f t="shared" si="27"/>
        <v>4.5525125880522204</v>
      </c>
      <c r="N115" s="81">
        <f t="shared" si="28"/>
        <v>6.5330558826572602</v>
      </c>
      <c r="O115" s="91">
        <f t="shared" si="29"/>
        <v>4.268081916592263E-3</v>
      </c>
      <c r="P115" s="90">
        <f t="shared" si="48"/>
        <v>1.2485818190453843</v>
      </c>
      <c r="Q115" s="88">
        <f t="shared" si="30"/>
        <v>3.2564837946003244</v>
      </c>
      <c r="R115" s="88">
        <f t="shared" si="49"/>
        <v>29.535986921456967</v>
      </c>
      <c r="S115" s="88">
        <f t="shared" si="31"/>
        <v>4.1706318662190842</v>
      </c>
      <c r="T115" s="83">
        <f t="shared" si="32"/>
        <v>2.4033104628919473</v>
      </c>
      <c r="U115" s="86">
        <f t="shared" si="33"/>
        <v>5.7759011810459056E-4</v>
      </c>
      <c r="V115" s="96">
        <f t="shared" si="51"/>
        <v>25.58080773723966</v>
      </c>
      <c r="W115" s="81">
        <f t="shared" si="34"/>
        <v>4.48146979779004</v>
      </c>
      <c r="X115" s="97">
        <f t="shared" si="35"/>
        <v>4.870588091810605</v>
      </c>
      <c r="Y115" s="98">
        <f t="shared" si="36"/>
        <v>2.3722628360087271E-3</v>
      </c>
      <c r="Z115" s="99">
        <f t="shared" si="37"/>
        <v>25.720636071185861</v>
      </c>
      <c r="AA115" s="101">
        <f t="shared" si="38"/>
        <v>4.4692716071562923</v>
      </c>
      <c r="AB115" s="102">
        <f t="shared" si="39"/>
        <v>4.5851390130177601</v>
      </c>
      <c r="AC115" s="98">
        <f t="shared" si="40"/>
        <v>2.1023499768697477E-3</v>
      </c>
      <c r="AD115" s="104">
        <f t="shared" si="41"/>
        <v>28.593023733231412</v>
      </c>
      <c r="AE115" s="88">
        <f t="shared" si="42"/>
        <v>4.238845216006947</v>
      </c>
      <c r="AF115" s="88">
        <f t="shared" si="43"/>
        <v>0.80705422760654744</v>
      </c>
      <c r="AG115" s="94">
        <f t="shared" si="44"/>
        <v>6.513365262976009E-5</v>
      </c>
      <c r="AH115" s="72"/>
    </row>
    <row r="116" spans="1:34">
      <c r="A116" s="62">
        <v>114</v>
      </c>
      <c r="B116" s="61">
        <v>1.35</v>
      </c>
      <c r="C116" s="62">
        <v>2.68</v>
      </c>
      <c r="D116" s="62">
        <v>1.224</v>
      </c>
      <c r="E116" s="67">
        <v>0.49528908733419391</v>
      </c>
      <c r="F116" s="63">
        <v>0.77876596835663103</v>
      </c>
      <c r="G116" s="63">
        <v>0.59769901099436273</v>
      </c>
      <c r="H116" s="63">
        <v>7.82</v>
      </c>
      <c r="I116" s="67">
        <f t="shared" si="45"/>
        <v>3.5116656677444129</v>
      </c>
      <c r="J116" s="67">
        <f t="shared" si="46"/>
        <v>12.601810782390841</v>
      </c>
      <c r="K116" s="93">
        <f t="shared" si="47"/>
        <v>9.2641296708448078</v>
      </c>
      <c r="L116" s="81">
        <f t="shared" si="26"/>
        <v>9.8817950138565376</v>
      </c>
      <c r="M116" s="81">
        <f t="shared" si="27"/>
        <v>8.8309069740245878</v>
      </c>
      <c r="N116" s="81">
        <f t="shared" si="28"/>
        <v>12.927199156324647</v>
      </c>
      <c r="O116" s="91">
        <f t="shared" si="29"/>
        <v>1.671124780272807E-2</v>
      </c>
      <c r="P116" s="90">
        <f t="shared" si="48"/>
        <v>3.5504444957074797</v>
      </c>
      <c r="Q116" s="88">
        <f t="shared" si="30"/>
        <v>4.8847256919004867</v>
      </c>
      <c r="R116" s="88">
        <f t="shared" si="49"/>
        <v>12.328033967957927</v>
      </c>
      <c r="S116" s="88">
        <f t="shared" si="31"/>
        <v>7.9063551554627303</v>
      </c>
      <c r="T116" s="83">
        <f t="shared" si="32"/>
        <v>1.1042858754824807</v>
      </c>
      <c r="U116" s="86">
        <f t="shared" si="33"/>
        <v>1.2194472947901086E-4</v>
      </c>
      <c r="V116" s="96">
        <f t="shared" si="51"/>
        <v>10.43085961015723</v>
      </c>
      <c r="W116" s="81">
        <f t="shared" si="34"/>
        <v>8.5953423683031325</v>
      </c>
      <c r="X116" s="97">
        <f t="shared" si="35"/>
        <v>9.9148640447970866</v>
      </c>
      <c r="Y116" s="98">
        <f t="shared" si="36"/>
        <v>9.8304529026810045E-3</v>
      </c>
      <c r="Z116" s="99">
        <f t="shared" si="37"/>
        <v>11.314676098034351</v>
      </c>
      <c r="AA116" s="101">
        <f t="shared" si="38"/>
        <v>8.2528160906672579</v>
      </c>
      <c r="AB116" s="102">
        <f t="shared" si="39"/>
        <v>5.5347326172283573</v>
      </c>
      <c r="AC116" s="98">
        <f t="shared" si="40"/>
        <v>3.0633265144211462E-3</v>
      </c>
      <c r="AD116" s="104">
        <f t="shared" si="41"/>
        <v>12.110764738505093</v>
      </c>
      <c r="AE116" s="88">
        <f t="shared" si="42"/>
        <v>7.9769605891918696</v>
      </c>
      <c r="AF116" s="88">
        <f t="shared" si="43"/>
        <v>2.007168659742574</v>
      </c>
      <c r="AG116" s="94">
        <f t="shared" si="44"/>
        <v>4.0287260286528002E-4</v>
      </c>
      <c r="AH116" s="72"/>
    </row>
    <row r="117" spans="1:34">
      <c r="A117" s="62">
        <v>115</v>
      </c>
      <c r="B117" s="61">
        <v>1.35</v>
      </c>
      <c r="C117" s="62">
        <v>2.68</v>
      </c>
      <c r="D117" s="62">
        <v>1.224</v>
      </c>
      <c r="E117" s="67">
        <v>0.66038544977892533</v>
      </c>
      <c r="F117" s="63">
        <v>0.77876596835663137</v>
      </c>
      <c r="G117" s="63">
        <v>0.59769901099436318</v>
      </c>
      <c r="H117" s="63">
        <v>11.473333333333334</v>
      </c>
      <c r="I117" s="67">
        <f t="shared" si="45"/>
        <v>6.8696523037091612</v>
      </c>
      <c r="J117" s="67">
        <f t="shared" si="46"/>
        <v>7.8055942944514349</v>
      </c>
      <c r="K117" s="93">
        <f t="shared" si="47"/>
        <v>5.463155208984297</v>
      </c>
      <c r="L117" s="81">
        <f t="shared" si="26"/>
        <v>5.7058737653773699</v>
      </c>
      <c r="M117" s="81">
        <f t="shared" si="27"/>
        <v>13.419351196192663</v>
      </c>
      <c r="N117" s="81">
        <f t="shared" si="28"/>
        <v>16.961224836077815</v>
      </c>
      <c r="O117" s="91">
        <f t="shared" si="29"/>
        <v>2.876831479399829E-2</v>
      </c>
      <c r="P117" s="90">
        <f t="shared" si="48"/>
        <v>7.0957696262808181</v>
      </c>
      <c r="Q117" s="88">
        <f t="shared" si="30"/>
        <v>6.5129675892006507</v>
      </c>
      <c r="R117" s="88">
        <f t="shared" si="49"/>
        <v>7.3160467730330856</v>
      </c>
      <c r="S117" s="88">
        <f t="shared" si="31"/>
        <v>11.850982637782808</v>
      </c>
      <c r="T117" s="83">
        <f t="shared" si="32"/>
        <v>3.2915395506926801</v>
      </c>
      <c r="U117" s="86">
        <f t="shared" si="33"/>
        <v>1.0834232613774169E-3</v>
      </c>
      <c r="V117" s="96">
        <f t="shared" si="51"/>
        <v>6.1098089356040832</v>
      </c>
      <c r="W117" s="81">
        <f t="shared" si="34"/>
        <v>12.968172652519437</v>
      </c>
      <c r="X117" s="97">
        <f t="shared" si="35"/>
        <v>13.028814519344294</v>
      </c>
      <c r="Y117" s="98">
        <f t="shared" si="36"/>
        <v>1.6975000777947672E-2</v>
      </c>
      <c r="Z117" s="99">
        <f t="shared" si="37"/>
        <v>7.1339659539977376</v>
      </c>
      <c r="AA117" s="101">
        <f t="shared" si="38"/>
        <v>12.001266570494007</v>
      </c>
      <c r="AB117" s="102">
        <f t="shared" si="39"/>
        <v>4.6013936998315428</v>
      </c>
      <c r="AC117" s="98">
        <f t="shared" si="40"/>
        <v>2.1172823980849416E-3</v>
      </c>
      <c r="AD117" s="104">
        <f t="shared" si="41"/>
        <v>7.243525530222275</v>
      </c>
      <c r="AE117" s="88">
        <f t="shared" si="42"/>
        <v>11.910160141676563</v>
      </c>
      <c r="AF117" s="88">
        <f t="shared" si="43"/>
        <v>3.8073225596446427</v>
      </c>
      <c r="AG117" s="94">
        <f t="shared" si="44"/>
        <v>1.4495705073179035E-3</v>
      </c>
      <c r="AH117" s="72"/>
    </row>
    <row r="118" spans="1:34">
      <c r="A118" s="62">
        <v>116</v>
      </c>
      <c r="B118" s="61">
        <v>1.35</v>
      </c>
      <c r="C118" s="62">
        <v>2.68</v>
      </c>
      <c r="D118" s="62">
        <v>1.224</v>
      </c>
      <c r="E118" s="67">
        <v>0.99057817466838805</v>
      </c>
      <c r="F118" s="63">
        <v>0.77876596835663137</v>
      </c>
      <c r="G118" s="63">
        <v>0.59769901099436307</v>
      </c>
      <c r="H118" s="63">
        <v>19.153333333333332</v>
      </c>
      <c r="I118" s="67">
        <f t="shared" si="45"/>
        <v>17.202072401414657</v>
      </c>
      <c r="J118" s="67">
        <f t="shared" si="46"/>
        <v>4.2013389681707798</v>
      </c>
      <c r="K118" s="93">
        <f t="shared" si="47"/>
        <v>2.8730786289120696</v>
      </c>
      <c r="L118" s="81">
        <f t="shared" si="26"/>
        <v>3.0828164367455484</v>
      </c>
      <c r="M118" s="81">
        <f t="shared" si="27"/>
        <v>22.35961879827903</v>
      </c>
      <c r="N118" s="81">
        <f t="shared" si="28"/>
        <v>16.740091184888779</v>
      </c>
      <c r="O118" s="91">
        <f t="shared" si="29"/>
        <v>2.8023065287839096E-2</v>
      </c>
      <c r="P118" s="90">
        <f t="shared" si="48"/>
        <v>17.440297917497123</v>
      </c>
      <c r="Q118" s="88">
        <f t="shared" si="30"/>
        <v>9.7694513838009769</v>
      </c>
      <c r="R118" s="88">
        <f t="shared" si="49"/>
        <v>4.0873465937537077</v>
      </c>
      <c r="S118" s="88">
        <f t="shared" si="31"/>
        <v>19.418581183217839</v>
      </c>
      <c r="T118" s="83">
        <f t="shared" si="32"/>
        <v>1.384865209978279</v>
      </c>
      <c r="U118" s="86">
        <f t="shared" si="33"/>
        <v>1.9178516498081827E-4</v>
      </c>
      <c r="V118" s="96">
        <f t="shared" si="51"/>
        <v>3.2238030691037758</v>
      </c>
      <c r="W118" s="81">
        <f t="shared" si="34"/>
        <v>21.865226265328335</v>
      </c>
      <c r="X118" s="97">
        <f t="shared" si="35"/>
        <v>14.158856240837119</v>
      </c>
      <c r="Y118" s="98">
        <f t="shared" si="36"/>
        <v>2.0047321004869226E-2</v>
      </c>
      <c r="Z118" s="99">
        <f t="shared" si="37"/>
        <v>4.2232816847367509</v>
      </c>
      <c r="AA118" s="101">
        <f t="shared" si="38"/>
        <v>19.103511474248201</v>
      </c>
      <c r="AB118" s="102">
        <f t="shared" si="39"/>
        <v>0.26012108815766583</v>
      </c>
      <c r="AC118" s="98">
        <f t="shared" si="40"/>
        <v>6.7662980504328146E-6</v>
      </c>
      <c r="AD118" s="104">
        <f t="shared" si="41"/>
        <v>3.93674619185518</v>
      </c>
      <c r="AE118" s="88">
        <f t="shared" si="42"/>
        <v>19.786524631819677</v>
      </c>
      <c r="AF118" s="88">
        <f t="shared" si="43"/>
        <v>3.3059065357797337</v>
      </c>
      <c r="AG118" s="94">
        <f t="shared" si="44"/>
        <v>1.0929018023311161E-3</v>
      </c>
      <c r="AH118" s="72"/>
    </row>
    <row r="119" spans="1:34">
      <c r="A119" s="62">
        <v>117</v>
      </c>
      <c r="B119" s="61">
        <v>1.35</v>
      </c>
      <c r="C119" s="62">
        <v>4.45</v>
      </c>
      <c r="D119" s="62">
        <v>1.224</v>
      </c>
      <c r="E119" s="67">
        <v>0.16509636244473133</v>
      </c>
      <c r="F119" s="63">
        <v>0.77876596835663137</v>
      </c>
      <c r="G119" s="63">
        <v>0.59769901099436318</v>
      </c>
      <c r="H119" s="63">
        <v>2.5</v>
      </c>
      <c r="I119" s="67">
        <f t="shared" si="45"/>
        <v>0.37421842154139096</v>
      </c>
      <c r="J119" s="67">
        <f t="shared" si="46"/>
        <v>91.064304802965751</v>
      </c>
      <c r="K119" s="93">
        <f t="shared" si="47"/>
        <v>69.030493223748067</v>
      </c>
      <c r="L119" s="81">
        <f t="shared" si="26"/>
        <v>81.505925497085173</v>
      </c>
      <c r="M119" s="81">
        <f t="shared" si="27"/>
        <v>2.642527437590712</v>
      </c>
      <c r="N119" s="81">
        <f t="shared" si="28"/>
        <v>5.7010975036284783</v>
      </c>
      <c r="O119" s="91">
        <f t="shared" si="29"/>
        <v>3.2502512745878872E-3</v>
      </c>
      <c r="P119" s="90">
        <f t="shared" si="48"/>
        <v>0.3912706882505827</v>
      </c>
      <c r="Q119" s="88">
        <f t="shared" si="30"/>
        <v>2.122690070349043</v>
      </c>
      <c r="R119" s="88">
        <f t="shared" si="49"/>
        <v>83.299783582454026</v>
      </c>
      <c r="S119" s="88">
        <f t="shared" si="31"/>
        <v>2.6139192095284489</v>
      </c>
      <c r="T119" s="83">
        <f t="shared" si="32"/>
        <v>4.5567683811379567</v>
      </c>
      <c r="U119" s="86">
        <f t="shared" si="33"/>
        <v>2.0764138079338635E-3</v>
      </c>
      <c r="V119" s="96">
        <f t="shared" si="51"/>
        <v>85.747219829379887</v>
      </c>
      <c r="W119" s="81">
        <f t="shared" si="34"/>
        <v>2.576345318819222</v>
      </c>
      <c r="X119" s="97">
        <f t="shared" si="35"/>
        <v>3.0538127527688808</v>
      </c>
      <c r="Y119" s="98">
        <f t="shared" si="36"/>
        <v>9.3257723289738494E-4</v>
      </c>
      <c r="Z119" s="99">
        <f t="shared" si="37"/>
        <v>84.853845663033596</v>
      </c>
      <c r="AA119" s="101">
        <f t="shared" si="38"/>
        <v>2.5898721889099336</v>
      </c>
      <c r="AB119" s="102">
        <f t="shared" si="39"/>
        <v>3.5948875563973455</v>
      </c>
      <c r="AC119" s="98">
        <f t="shared" si="40"/>
        <v>1.292321654314048E-3</v>
      </c>
      <c r="AD119" s="104">
        <f t="shared" si="41"/>
        <v>89.092770291278853</v>
      </c>
      <c r="AE119" s="88">
        <f t="shared" si="42"/>
        <v>2.5275098994750591</v>
      </c>
      <c r="AF119" s="88">
        <f t="shared" si="43"/>
        <v>1.1003959790023643</v>
      </c>
      <c r="AG119" s="94">
        <f t="shared" si="44"/>
        <v>1.2108713106045717E-4</v>
      </c>
      <c r="AH119" s="72"/>
    </row>
    <row r="120" spans="1:34">
      <c r="A120" s="62">
        <v>118</v>
      </c>
      <c r="B120" s="61">
        <v>1.35</v>
      </c>
      <c r="C120" s="62">
        <v>4.45</v>
      </c>
      <c r="D120" s="62">
        <v>1.224</v>
      </c>
      <c r="E120" s="67">
        <v>0.33019272488946261</v>
      </c>
      <c r="F120" s="63">
        <v>0.77876596835663092</v>
      </c>
      <c r="G120" s="63">
        <v>0.59769901099436284</v>
      </c>
      <c r="H120" s="63">
        <v>8.23</v>
      </c>
      <c r="I120" s="67">
        <f t="shared" si="45"/>
        <v>2.4638540874285182</v>
      </c>
      <c r="J120" s="67">
        <f t="shared" si="46"/>
        <v>16.805774004022737</v>
      </c>
      <c r="K120" s="93">
        <f t="shared" si="47"/>
        <v>12.455596998564312</v>
      </c>
      <c r="L120" s="81">
        <f t="shared" si="26"/>
        <v>13.514886232727699</v>
      </c>
      <c r="M120" s="81">
        <f t="shared" si="27"/>
        <v>9.1774683965814621</v>
      </c>
      <c r="N120" s="81">
        <f t="shared" si="28"/>
        <v>11.512374199045707</v>
      </c>
      <c r="O120" s="91">
        <f t="shared" si="29"/>
        <v>1.3253475969885327E-2</v>
      </c>
      <c r="P120" s="90">
        <f t="shared" si="48"/>
        <v>2.4937371267394024</v>
      </c>
      <c r="Q120" s="88">
        <f t="shared" si="30"/>
        <v>4.2453801406980851</v>
      </c>
      <c r="R120" s="88">
        <f t="shared" si="49"/>
        <v>16.405412182519488</v>
      </c>
      <c r="S120" s="88">
        <f t="shared" si="31"/>
        <v>8.3298181729930505</v>
      </c>
      <c r="T120" s="83">
        <f t="shared" si="32"/>
        <v>1.2128575090285549</v>
      </c>
      <c r="U120" s="86">
        <f t="shared" si="33"/>
        <v>1.4710233372069512E-4</v>
      </c>
      <c r="V120" s="96">
        <f t="shared" si="51"/>
        <v>14.125392693080245</v>
      </c>
      <c r="W120" s="81">
        <f t="shared" si="34"/>
        <v>8.9769504829125903</v>
      </c>
      <c r="X120" s="97">
        <f t="shared" si="35"/>
        <v>9.075947544502915</v>
      </c>
      <c r="Y120" s="98">
        <f t="shared" si="36"/>
        <v>8.2372823830568487E-3</v>
      </c>
      <c r="Z120" s="99">
        <f t="shared" si="37"/>
        <v>14.836471810589858</v>
      </c>
      <c r="AA120" s="101">
        <f t="shared" si="38"/>
        <v>8.759186569706392</v>
      </c>
      <c r="AB120" s="102">
        <f t="shared" si="39"/>
        <v>6.4299704703085245</v>
      </c>
      <c r="AC120" s="98">
        <f t="shared" si="40"/>
        <v>4.134452024903962E-3</v>
      </c>
      <c r="AD120" s="104">
        <f t="shared" si="41"/>
        <v>16.20544176864793</v>
      </c>
      <c r="AE120" s="88">
        <f t="shared" si="42"/>
        <v>8.3810543582676651</v>
      </c>
      <c r="AF120" s="88">
        <f t="shared" si="43"/>
        <v>1.8354114005791573</v>
      </c>
      <c r="AG120" s="94">
        <f t="shared" si="44"/>
        <v>3.3687350093759437E-4</v>
      </c>
      <c r="AH120" s="72"/>
    </row>
    <row r="121" spans="1:34">
      <c r="A121" s="62">
        <v>119</v>
      </c>
      <c r="B121" s="61">
        <v>1.35</v>
      </c>
      <c r="C121" s="62">
        <v>4.45</v>
      </c>
      <c r="D121" s="62">
        <v>1.224</v>
      </c>
      <c r="E121" s="67">
        <v>0.49528908733419391</v>
      </c>
      <c r="F121" s="63">
        <v>0.77876596835663103</v>
      </c>
      <c r="G121" s="63">
        <v>0.59769901099436273</v>
      </c>
      <c r="H121" s="63">
        <v>14.153333333333332</v>
      </c>
      <c r="I121" s="67">
        <f t="shared" si="45"/>
        <v>6.3557256714589823</v>
      </c>
      <c r="J121" s="67">
        <f t="shared" si="46"/>
        <v>8.5237750214717991</v>
      </c>
      <c r="K121" s="93">
        <f t="shared" si="47"/>
        <v>5.7941636719221981</v>
      </c>
      <c r="L121" s="81">
        <f t="shared" si="26"/>
        <v>6.0589938975461735</v>
      </c>
      <c r="M121" s="81">
        <f t="shared" si="27"/>
        <v>16.787053198857247</v>
      </c>
      <c r="N121" s="81">
        <f t="shared" si="28"/>
        <v>18.608477617926862</v>
      </c>
      <c r="O121" s="91">
        <f t="shared" si="29"/>
        <v>3.4627543925688495E-2</v>
      </c>
      <c r="P121" s="90">
        <f t="shared" si="48"/>
        <v>6.732680025098821</v>
      </c>
      <c r="Q121" s="88">
        <f t="shared" si="30"/>
        <v>6.3680702110471277</v>
      </c>
      <c r="R121" s="88">
        <f t="shared" si="49"/>
        <v>7.5960237880160175</v>
      </c>
      <c r="S121" s="88">
        <f t="shared" si="31"/>
        <v>14.992759213917497</v>
      </c>
      <c r="T121" s="83">
        <f t="shared" si="32"/>
        <v>5.9309412193888189</v>
      </c>
      <c r="U121" s="86">
        <f t="shared" si="33"/>
        <v>3.5176063747845332E-3</v>
      </c>
      <c r="V121" s="96">
        <f t="shared" si="51"/>
        <v>6.4822981241790218</v>
      </c>
      <c r="W121" s="81">
        <f t="shared" si="34"/>
        <v>16.229689979331948</v>
      </c>
      <c r="X121" s="97">
        <f t="shared" si="35"/>
        <v>14.670442623636001</v>
      </c>
      <c r="Y121" s="98">
        <f t="shared" si="36"/>
        <v>2.1522188677339595E-2</v>
      </c>
      <c r="Z121" s="99">
        <f t="shared" si="37"/>
        <v>7.499556583828288</v>
      </c>
      <c r="AA121" s="101">
        <f t="shared" si="38"/>
        <v>15.088877446595287</v>
      </c>
      <c r="AB121" s="102">
        <f t="shared" si="39"/>
        <v>6.6100620343520111</v>
      </c>
      <c r="AC121" s="98">
        <f t="shared" si="40"/>
        <v>4.3692920097981851E-3</v>
      </c>
      <c r="AD121" s="104">
        <f t="shared" si="41"/>
        <v>7.6668188632621055</v>
      </c>
      <c r="AE121" s="88">
        <f t="shared" si="42"/>
        <v>14.923377428859954</v>
      </c>
      <c r="AF121" s="88">
        <f t="shared" si="43"/>
        <v>5.44072606354184</v>
      </c>
      <c r="AG121" s="94">
        <f t="shared" si="44"/>
        <v>2.9601500098503483E-3</v>
      </c>
      <c r="AH121" s="72"/>
    </row>
    <row r="122" spans="1:34">
      <c r="A122" s="62">
        <v>120</v>
      </c>
      <c r="B122" s="61">
        <v>1.35</v>
      </c>
      <c r="C122" s="62">
        <v>4.45</v>
      </c>
      <c r="D122" s="62">
        <v>1.224</v>
      </c>
      <c r="E122" s="67">
        <v>0.66038544977892533</v>
      </c>
      <c r="F122" s="63">
        <v>0.77876596835663137</v>
      </c>
      <c r="G122" s="63">
        <v>0.59769901099436318</v>
      </c>
      <c r="H122" s="63">
        <v>20.166666666666664</v>
      </c>
      <c r="I122" s="67">
        <f t="shared" si="45"/>
        <v>12.074781068402215</v>
      </c>
      <c r="J122" s="67">
        <f t="shared" si="46"/>
        <v>5.5978330935502489</v>
      </c>
      <c r="K122" s="93">
        <f t="shared" si="47"/>
        <v>3.6385147000861466</v>
      </c>
      <c r="L122" s="81">
        <f t="shared" si="26"/>
        <v>3.8233576156187983</v>
      </c>
      <c r="M122" s="81">
        <f t="shared" si="27"/>
        <v>24.401786998044198</v>
      </c>
      <c r="N122" s="81">
        <f t="shared" si="28"/>
        <v>21.000596684516697</v>
      </c>
      <c r="O122" s="91">
        <f t="shared" si="29"/>
        <v>4.410250611057337E-2</v>
      </c>
      <c r="P122" s="90">
        <f t="shared" si="48"/>
        <v>12.904904359202288</v>
      </c>
      <c r="Q122" s="88">
        <f t="shared" si="30"/>
        <v>8.490760281396172</v>
      </c>
      <c r="R122" s="88">
        <f t="shared" si="49"/>
        <v>4.9008216173118431</v>
      </c>
      <c r="S122" s="88">
        <f t="shared" si="31"/>
        <v>21.553095091576953</v>
      </c>
      <c r="T122" s="83">
        <f t="shared" si="32"/>
        <v>6.8748516937700277</v>
      </c>
      <c r="U122" s="86">
        <f t="shared" si="33"/>
        <v>4.7263585811332613E-3</v>
      </c>
      <c r="V122" s="96">
        <f t="shared" si="51"/>
        <v>4.0711234466241839</v>
      </c>
      <c r="W122" s="81">
        <f t="shared" si="34"/>
        <v>23.647593801869842</v>
      </c>
      <c r="X122" s="97">
        <f t="shared" si="35"/>
        <v>17.2607957117513</v>
      </c>
      <c r="Y122" s="98">
        <f t="shared" si="36"/>
        <v>2.9793506860281198E-2</v>
      </c>
      <c r="Z122" s="99">
        <f t="shared" si="37"/>
        <v>5.0978896791847976</v>
      </c>
      <c r="AA122" s="101">
        <f t="shared" si="38"/>
        <v>21.13240260762862</v>
      </c>
      <c r="AB122" s="102">
        <f t="shared" si="39"/>
        <v>4.7887732609683775</v>
      </c>
      <c r="AC122" s="98">
        <f t="shared" si="40"/>
        <v>2.2932349344965703E-3</v>
      </c>
      <c r="AD122" s="104">
        <f t="shared" si="41"/>
        <v>4.9128860979870259</v>
      </c>
      <c r="AE122" s="88">
        <f t="shared" si="42"/>
        <v>21.526615062718559</v>
      </c>
      <c r="AF122" s="88">
        <f t="shared" si="43"/>
        <v>6.7435457655465854</v>
      </c>
      <c r="AG122" s="94">
        <f t="shared" si="44"/>
        <v>4.5475409492021284E-3</v>
      </c>
      <c r="AH122" s="72"/>
    </row>
    <row r="123" spans="1:34">
      <c r="A123" s="62">
        <v>121</v>
      </c>
      <c r="B123" s="61">
        <v>1.35</v>
      </c>
      <c r="C123" s="62">
        <v>4.45</v>
      </c>
      <c r="D123" s="62">
        <v>1.224</v>
      </c>
      <c r="E123" s="67">
        <v>0.99057817466838805</v>
      </c>
      <c r="F123" s="63">
        <v>0.77876596835663137</v>
      </c>
      <c r="G123" s="63">
        <v>0.59769901099436307</v>
      </c>
      <c r="H123" s="63">
        <v>31.376666666666669</v>
      </c>
      <c r="I123" s="67">
        <f t="shared" si="45"/>
        <v>28.180144015752909</v>
      </c>
      <c r="J123" s="67">
        <f t="shared" si="46"/>
        <v>3.4686927793758517</v>
      </c>
      <c r="K123" s="93">
        <f t="shared" si="47"/>
        <v>2.1182446818761336</v>
      </c>
      <c r="L123" s="81">
        <f t="shared" si="26"/>
        <v>2.4034198905167292</v>
      </c>
      <c r="M123" s="81">
        <f t="shared" si="27"/>
        <v>37.694231771358112</v>
      </c>
      <c r="N123" s="81">
        <f t="shared" si="28"/>
        <v>20.134596105465128</v>
      </c>
      <c r="O123" s="91">
        <f t="shared" si="29"/>
        <v>4.0540196033021156E-2</v>
      </c>
      <c r="P123" s="90">
        <f t="shared" si="48"/>
        <v>30.015274657901514</v>
      </c>
      <c r="Q123" s="88">
        <f t="shared" si="30"/>
        <v>12.736140422094257</v>
      </c>
      <c r="R123" s="88">
        <f t="shared" si="49"/>
        <v>3.0575080507406724</v>
      </c>
      <c r="S123" s="88">
        <f t="shared" si="31"/>
        <v>33.419959362981317</v>
      </c>
      <c r="T123" s="83">
        <f t="shared" si="32"/>
        <v>6.5121407510293672</v>
      </c>
      <c r="U123" s="86">
        <f t="shared" si="33"/>
        <v>4.2407977161217332E-3</v>
      </c>
      <c r="V123" s="96">
        <f t="shared" si="51"/>
        <v>2.3932415141260224</v>
      </c>
      <c r="W123" s="81">
        <f t="shared" si="34"/>
        <v>37.774302882414169</v>
      </c>
      <c r="X123" s="97">
        <f t="shared" si="35"/>
        <v>20.389789277852437</v>
      </c>
      <c r="Y123" s="98">
        <f t="shared" si="36"/>
        <v>4.1574350679522622E-2</v>
      </c>
      <c r="Z123" s="99">
        <f t="shared" si="37"/>
        <v>3.3349641576141797</v>
      </c>
      <c r="AA123" s="101">
        <f t="shared" si="38"/>
        <v>31.999569579784058</v>
      </c>
      <c r="AB123" s="102">
        <f t="shared" si="39"/>
        <v>1.9852424724871653</v>
      </c>
      <c r="AC123" s="98">
        <f t="shared" si="40"/>
        <v>3.941187674566953E-4</v>
      </c>
      <c r="AD123" s="104">
        <f t="shared" si="41"/>
        <v>2.974906647545041</v>
      </c>
      <c r="AE123" s="88">
        <f t="shared" si="42"/>
        <v>33.880752771587908</v>
      </c>
      <c r="AF123" s="88">
        <f t="shared" si="43"/>
        <v>7.9807269890191392</v>
      </c>
      <c r="AG123" s="94">
        <f t="shared" si="44"/>
        <v>6.3692003273258498E-3</v>
      </c>
      <c r="AH123" s="72"/>
    </row>
    <row r="124" spans="1:34">
      <c r="A124" s="62">
        <v>122</v>
      </c>
      <c r="B124" s="61">
        <v>1.35</v>
      </c>
      <c r="C124" s="62">
        <v>7.96</v>
      </c>
      <c r="D124" s="62">
        <v>1.224</v>
      </c>
      <c r="E124" s="67">
        <v>0.16509636244473133</v>
      </c>
      <c r="F124" s="63">
        <v>0.77876596835663137</v>
      </c>
      <c r="G124" s="63">
        <v>0.59769901099436318</v>
      </c>
      <c r="H124" s="63">
        <v>4.8933333333333326</v>
      </c>
      <c r="I124" s="67">
        <f t="shared" si="45"/>
        <v>0.73247019043034922</v>
      </c>
      <c r="J124" s="67">
        <f t="shared" si="46"/>
        <v>49.6313750428085</v>
      </c>
      <c r="K124" s="93">
        <f t="shared" si="47"/>
        <v>36.73431674347151</v>
      </c>
      <c r="L124" s="81">
        <f t="shared" si="26"/>
        <v>42.296138702722786</v>
      </c>
      <c r="M124" s="81">
        <f t="shared" si="27"/>
        <v>5.300692290806774</v>
      </c>
      <c r="N124" s="81">
        <f t="shared" si="28"/>
        <v>8.3247743352883106</v>
      </c>
      <c r="O124" s="91">
        <f t="shared" si="29"/>
        <v>6.9301867733474942E-3</v>
      </c>
      <c r="P124" s="90">
        <f t="shared" si="48"/>
        <v>0.76460375622765442</v>
      </c>
      <c r="Q124" s="88">
        <f t="shared" si="30"/>
        <v>2.7131001589888575</v>
      </c>
      <c r="R124" s="88">
        <f t="shared" si="49"/>
        <v>45.547376047493373</v>
      </c>
      <c r="S124" s="88">
        <f t="shared" si="31"/>
        <v>5.1080045249929285</v>
      </c>
      <c r="T124" s="83">
        <f t="shared" si="32"/>
        <v>4.3870134535339753</v>
      </c>
      <c r="U124" s="86">
        <f t="shared" si="33"/>
        <v>1.9245887041488094E-3</v>
      </c>
      <c r="V124" s="96">
        <f t="shared" si="51"/>
        <v>43.669348724277739</v>
      </c>
      <c r="W124" s="81">
        <f t="shared" si="34"/>
        <v>5.2166848042191063</v>
      </c>
      <c r="X124" s="97">
        <f t="shared" si="35"/>
        <v>6.6080000862215327</v>
      </c>
      <c r="Y124" s="98">
        <f t="shared" si="36"/>
        <v>4.3665665139503785E-3</v>
      </c>
      <c r="Z124" s="99">
        <f t="shared" si="37"/>
        <v>43.111402675252172</v>
      </c>
      <c r="AA124" s="101">
        <f t="shared" si="38"/>
        <v>5.2503333477162002</v>
      </c>
      <c r="AB124" s="102">
        <f t="shared" si="39"/>
        <v>7.2956406209032894</v>
      </c>
      <c r="AC124" s="98">
        <f t="shared" si="40"/>
        <v>5.3226372069374124E-3</v>
      </c>
      <c r="AD124" s="104">
        <f t="shared" si="41"/>
        <v>47.446595860854366</v>
      </c>
      <c r="AE124" s="88">
        <f t="shared" si="42"/>
        <v>5.0047273793687204</v>
      </c>
      <c r="AF124" s="88">
        <f t="shared" si="43"/>
        <v>2.2764450824670517</v>
      </c>
      <c r="AG124" s="94">
        <f t="shared" si="44"/>
        <v>5.1822022134884226E-4</v>
      </c>
      <c r="AH124" s="72"/>
    </row>
    <row r="125" spans="1:34">
      <c r="A125" s="62">
        <v>123</v>
      </c>
      <c r="B125" s="61">
        <v>1.35</v>
      </c>
      <c r="C125" s="62">
        <v>7.96</v>
      </c>
      <c r="D125" s="62">
        <v>1.224</v>
      </c>
      <c r="E125" s="67">
        <v>0.33019272488946261</v>
      </c>
      <c r="F125" s="63">
        <v>0.77876596835663092</v>
      </c>
      <c r="G125" s="63">
        <v>0.59769901099436284</v>
      </c>
      <c r="H125" s="63">
        <v>14.7</v>
      </c>
      <c r="I125" s="67">
        <f t="shared" si="45"/>
        <v>4.4008086373267572</v>
      </c>
      <c r="J125" s="67">
        <f t="shared" si="46"/>
        <v>10.999203456404821</v>
      </c>
      <c r="K125" s="93">
        <f t="shared" si="47"/>
        <v>7.717600455528336</v>
      </c>
      <c r="L125" s="81">
        <f t="shared" si="26"/>
        <v>8.1557695139150486</v>
      </c>
      <c r="M125" s="81">
        <f t="shared" si="27"/>
        <v>17.071256214399945</v>
      </c>
      <c r="N125" s="81">
        <f t="shared" si="28"/>
        <v>16.130994655781944</v>
      </c>
      <c r="O125" s="91">
        <f t="shared" si="29"/>
        <v>2.6020898858486564E-2</v>
      </c>
      <c r="P125" s="90">
        <f t="shared" si="48"/>
        <v>4.5963967420527574</v>
      </c>
      <c r="Q125" s="88">
        <f t="shared" si="30"/>
        <v>5.4262003179777141</v>
      </c>
      <c r="R125" s="88">
        <f t="shared" si="49"/>
        <v>10.083032981703976</v>
      </c>
      <c r="S125" s="88">
        <f t="shared" si="31"/>
        <v>15.353322008843062</v>
      </c>
      <c r="T125" s="83">
        <f t="shared" si="32"/>
        <v>4.4443674070956636</v>
      </c>
      <c r="U125" s="86">
        <f t="shared" si="33"/>
        <v>1.9752401649254228E-3</v>
      </c>
      <c r="V125" s="96">
        <f t="shared" si="51"/>
        <v>8.6615584738729954</v>
      </c>
      <c r="W125" s="81">
        <f t="shared" si="34"/>
        <v>16.565323885888734</v>
      </c>
      <c r="X125" s="97">
        <f t="shared" si="35"/>
        <v>12.689278135297515</v>
      </c>
      <c r="Y125" s="98">
        <f t="shared" si="36"/>
        <v>1.6101777959493961E-2</v>
      </c>
      <c r="Z125" s="99">
        <f t="shared" si="37"/>
        <v>9.6155109620799131</v>
      </c>
      <c r="AA125" s="101">
        <f t="shared" si="38"/>
        <v>15.722143968096548</v>
      </c>
      <c r="AB125" s="102">
        <f t="shared" si="39"/>
        <v>6.9533603271874052</v>
      </c>
      <c r="AC125" s="98">
        <f t="shared" si="40"/>
        <v>4.8349219839703738E-3</v>
      </c>
      <c r="AD125" s="104">
        <f t="shared" si="41"/>
        <v>10.128847028791837</v>
      </c>
      <c r="AE125" s="88">
        <f t="shared" si="42"/>
        <v>15.318560154480192</v>
      </c>
      <c r="AF125" s="88">
        <f t="shared" si="43"/>
        <v>4.2078922073482499</v>
      </c>
      <c r="AG125" s="94">
        <f t="shared" si="44"/>
        <v>1.7706356828662124E-3</v>
      </c>
      <c r="AH125" s="72"/>
    </row>
    <row r="126" spans="1:34">
      <c r="A126" s="62">
        <v>124</v>
      </c>
      <c r="B126" s="61">
        <v>1.35</v>
      </c>
      <c r="C126" s="62">
        <v>7.96</v>
      </c>
      <c r="D126" s="62">
        <v>1.224</v>
      </c>
      <c r="E126" s="67">
        <v>0.49528908733419391</v>
      </c>
      <c r="F126" s="63">
        <v>0.77876596835663103</v>
      </c>
      <c r="G126" s="63">
        <v>0.59769901099436273</v>
      </c>
      <c r="H126" s="63">
        <v>24.416666666666668</v>
      </c>
      <c r="I126" s="67">
        <f t="shared" si="45"/>
        <v>10.964599751162753</v>
      </c>
      <c r="J126" s="67">
        <f t="shared" si="46"/>
        <v>5.980182191722859</v>
      </c>
      <c r="K126" s="93">
        <f t="shared" si="47"/>
        <v>3.8903363874075869</v>
      </c>
      <c r="L126" s="81">
        <f t="shared" si="26"/>
        <v>4.0749185047901015</v>
      </c>
      <c r="M126" s="81">
        <f t="shared" si="27"/>
        <v>29.579042962956773</v>
      </c>
      <c r="N126" s="81">
        <f t="shared" si="28"/>
        <v>21.142838073543093</v>
      </c>
      <c r="O126" s="91">
        <f t="shared" si="29"/>
        <v>4.4701960180406342E-2</v>
      </c>
      <c r="P126" s="90">
        <f t="shared" si="48"/>
        <v>11.761401609325235</v>
      </c>
      <c r="Q126" s="88">
        <f t="shared" si="30"/>
        <v>8.1393004769665716</v>
      </c>
      <c r="R126" s="88">
        <f t="shared" si="49"/>
        <v>5.1973482951154519</v>
      </c>
      <c r="S126" s="88">
        <f t="shared" si="31"/>
        <v>26.191035618718089</v>
      </c>
      <c r="T126" s="83">
        <f t="shared" si="32"/>
        <v>7.2670400766611118</v>
      </c>
      <c r="U126" s="86">
        <f t="shared" si="33"/>
        <v>5.2809871475798737E-3</v>
      </c>
      <c r="V126" s="96">
        <f t="shared" si="51"/>
        <v>4.3509476893042436</v>
      </c>
      <c r="W126" s="81">
        <f t="shared" si="34"/>
        <v>28.625405734602193</v>
      </c>
      <c r="X126" s="97">
        <f t="shared" si="35"/>
        <v>17.237156592227407</v>
      </c>
      <c r="Y126" s="98">
        <f t="shared" si="36"/>
        <v>2.9711956738496876E-2</v>
      </c>
      <c r="Z126" s="99">
        <f t="shared" si="37"/>
        <v>5.3820349418157356</v>
      </c>
      <c r="AA126" s="101">
        <f t="shared" si="38"/>
        <v>25.737735028982033</v>
      </c>
      <c r="AB126" s="102">
        <f t="shared" si="39"/>
        <v>5.4105188900288006</v>
      </c>
      <c r="AC126" s="98">
        <f t="shared" si="40"/>
        <v>2.9273714659358487E-3</v>
      </c>
      <c r="AD126" s="104">
        <f t="shared" si="41"/>
        <v>5.2342388331022942</v>
      </c>
      <c r="AE126" s="88">
        <f t="shared" si="42"/>
        <v>26.098576153209144</v>
      </c>
      <c r="AF126" s="88">
        <f t="shared" si="43"/>
        <v>6.8883664977848866</v>
      </c>
      <c r="AG126" s="94">
        <f t="shared" si="44"/>
        <v>4.7449593007805229E-3</v>
      </c>
      <c r="AH126" s="72"/>
    </row>
    <row r="127" spans="1:34">
      <c r="A127" s="62">
        <v>125</v>
      </c>
      <c r="B127" s="61">
        <v>1.35</v>
      </c>
      <c r="C127" s="62">
        <v>7.96</v>
      </c>
      <c r="D127" s="62">
        <v>1.224</v>
      </c>
      <c r="E127" s="67">
        <v>0.66038544977892533</v>
      </c>
      <c r="F127" s="63">
        <v>0.77876596835663137</v>
      </c>
      <c r="G127" s="63">
        <v>0.59769901099436318</v>
      </c>
      <c r="H127" s="63">
        <v>33.69</v>
      </c>
      <c r="I127" s="67">
        <f t="shared" si="45"/>
        <v>20.17186979476714</v>
      </c>
      <c r="J127" s="67">
        <f t="shared" si="46"/>
        <v>4.1881659209847655</v>
      </c>
      <c r="K127" s="93">
        <f t="shared" si="47"/>
        <v>2.5958764903988172</v>
      </c>
      <c r="L127" s="81">
        <f t="shared" si="26"/>
        <v>2.8260601128796345</v>
      </c>
      <c r="M127" s="81">
        <f t="shared" si="27"/>
        <v>41.013067479028351</v>
      </c>
      <c r="N127" s="81">
        <f t="shared" si="28"/>
        <v>21.736620596700369</v>
      </c>
      <c r="O127" s="91">
        <f t="shared" si="29"/>
        <v>4.7248067496489868E-2</v>
      </c>
      <c r="P127" s="90">
        <f t="shared" si="48"/>
        <v>21.714394689364447</v>
      </c>
      <c r="Q127" s="88">
        <f t="shared" si="30"/>
        <v>10.85240063595543</v>
      </c>
      <c r="R127" s="88">
        <f t="shared" si="49"/>
        <v>3.6142711917073096</v>
      </c>
      <c r="S127" s="88">
        <f t="shared" si="31"/>
        <v>36.266244256368566</v>
      </c>
      <c r="T127" s="83">
        <f t="shared" si="32"/>
        <v>7.6469108232964338</v>
      </c>
      <c r="U127" s="86">
        <f t="shared" si="33"/>
        <v>5.8475245139448144E-3</v>
      </c>
      <c r="V127" s="96">
        <f t="shared" si="51"/>
        <v>2.9181922255852015</v>
      </c>
      <c r="W127" s="81">
        <f t="shared" si="34"/>
        <v>40.360450229403526</v>
      </c>
      <c r="X127" s="97">
        <f t="shared" si="35"/>
        <v>19.799496080152949</v>
      </c>
      <c r="Y127" s="98">
        <f t="shared" si="36"/>
        <v>3.9202004502799197E-2</v>
      </c>
      <c r="Z127" s="99">
        <f t="shared" si="37"/>
        <v>3.9009379270455304</v>
      </c>
      <c r="AA127" s="101">
        <f t="shared" si="38"/>
        <v>34.908278362977924</v>
      </c>
      <c r="AB127" s="102">
        <f t="shared" si="39"/>
        <v>3.6161423656216289</v>
      </c>
      <c r="AC127" s="98">
        <f t="shared" si="40"/>
        <v>1.307648560844359E-3</v>
      </c>
      <c r="AD127" s="104">
        <f t="shared" si="41"/>
        <v>3.5834603717007538</v>
      </c>
      <c r="AE127" s="88">
        <f t="shared" si="42"/>
        <v>36.42182029538062</v>
      </c>
      <c r="AF127" s="88">
        <f t="shared" si="43"/>
        <v>8.1086978194735018</v>
      </c>
      <c r="AG127" s="94">
        <f t="shared" si="44"/>
        <v>6.5750980327534308E-3</v>
      </c>
      <c r="AH127" s="72"/>
    </row>
    <row r="128" spans="1:34">
      <c r="A128" s="62">
        <v>126</v>
      </c>
      <c r="B128" s="61">
        <v>1.35</v>
      </c>
      <c r="C128" s="62">
        <v>7.96</v>
      </c>
      <c r="D128" s="62">
        <v>1.224</v>
      </c>
      <c r="E128" s="67">
        <v>0.99057817466838805</v>
      </c>
      <c r="F128" s="63">
        <v>0.77876596835663137</v>
      </c>
      <c r="G128" s="63">
        <v>0.59769901099436307</v>
      </c>
      <c r="H128" s="63">
        <v>51.096666666666657</v>
      </c>
      <c r="I128" s="67">
        <f t="shared" si="45"/>
        <v>45.891153470463856</v>
      </c>
      <c r="J128" s="67">
        <f t="shared" si="46"/>
        <v>2.7310648998411735</v>
      </c>
      <c r="K128" s="93">
        <f t="shared" si="47"/>
        <v>1.610690786254656</v>
      </c>
      <c r="L128" s="81">
        <f t="shared" si="26"/>
        <v>1.9925612852111194</v>
      </c>
      <c r="M128" s="81">
        <f t="shared" si="27"/>
        <v>59.820871517920118</v>
      </c>
      <c r="N128" s="81">
        <f t="shared" si="28"/>
        <v>17.073921686842187</v>
      </c>
      <c r="O128" s="91">
        <f t="shared" si="29"/>
        <v>2.9151880176841994E-2</v>
      </c>
      <c r="P128" s="90">
        <f t="shared" si="48"/>
        <v>48.278792327194019</v>
      </c>
      <c r="Q128" s="88">
        <f t="shared" si="30"/>
        <v>16.278600953933147</v>
      </c>
      <c r="R128" s="88">
        <f t="shared" si="49"/>
        <v>2.4676136984496666</v>
      </c>
      <c r="S128" s="88">
        <f t="shared" si="31"/>
        <v>53.755139543388829</v>
      </c>
      <c r="T128" s="83">
        <f t="shared" si="32"/>
        <v>5.2028303412920067</v>
      </c>
      <c r="U128" s="86">
        <f t="shared" si="33"/>
        <v>2.7069443560268705E-3</v>
      </c>
      <c r="V128" s="96">
        <f t="shared" si="51"/>
        <v>1.8377679179460726</v>
      </c>
      <c r="W128" s="81">
        <f t="shared" si="34"/>
        <v>62.289270827141621</v>
      </c>
      <c r="X128" s="97">
        <f t="shared" si="35"/>
        <v>21.90476383418677</v>
      </c>
      <c r="Y128" s="98">
        <f t="shared" si="36"/>
        <v>4.7981867863149667E-2</v>
      </c>
      <c r="Z128" s="99">
        <f t="shared" si="37"/>
        <v>2.7114100750905328</v>
      </c>
      <c r="AA128" s="101">
        <f t="shared" si="38"/>
        <v>51.281530362971736</v>
      </c>
      <c r="AB128" s="102">
        <f t="shared" si="39"/>
        <v>0.36179208618646891</v>
      </c>
      <c r="AC128" s="98">
        <f t="shared" si="40"/>
        <v>1.3089351362715735E-5</v>
      </c>
      <c r="AD128" s="104">
        <f t="shared" si="41"/>
        <v>2.328044203181304</v>
      </c>
      <c r="AE128" s="88">
        <f t="shared" si="42"/>
        <v>55.343034578287465</v>
      </c>
      <c r="AF128" s="88">
        <f t="shared" si="43"/>
        <v>8.3104597396193007</v>
      </c>
      <c r="AG128" s="94">
        <f t="shared" si="44"/>
        <v>6.9063741083833299E-3</v>
      </c>
      <c r="AH128" s="72"/>
    </row>
    <row r="129" spans="1:34">
      <c r="A129" s="62">
        <v>127</v>
      </c>
      <c r="B129" s="61">
        <v>6.6849999999999996</v>
      </c>
      <c r="C129" s="62">
        <v>2.68</v>
      </c>
      <c r="D129" s="62">
        <v>1.25</v>
      </c>
      <c r="E129" s="67">
        <v>0.33471647504108476</v>
      </c>
      <c r="F129" s="63">
        <v>0.64020067807959502</v>
      </c>
      <c r="G129" s="63">
        <v>0.64020067807959502</v>
      </c>
      <c r="H129" s="63">
        <v>0.85333333333333339</v>
      </c>
      <c r="I129" s="67">
        <f t="shared" si="45"/>
        <v>5.3407764653775683E-2</v>
      </c>
      <c r="J129" s="67">
        <f t="shared" si="46"/>
        <v>687.81784084260482</v>
      </c>
      <c r="K129" s="93">
        <f t="shared" si="47"/>
        <v>458.37949131728715</v>
      </c>
      <c r="L129" s="81">
        <f t="shared" si="26"/>
        <v>564.40404916722503</v>
      </c>
      <c r="M129" s="81">
        <f t="shared" si="27"/>
        <v>0.94202053152748066</v>
      </c>
      <c r="N129" s="81">
        <f t="shared" si="28"/>
        <v>10.393031038376634</v>
      </c>
      <c r="O129" s="91">
        <f t="shared" si="29"/>
        <v>1.0801509416466008E-2</v>
      </c>
      <c r="P129" s="90">
        <f t="shared" si="48"/>
        <v>7.2421657705836515E-2</v>
      </c>
      <c r="Q129" s="88">
        <f t="shared" si="30"/>
        <v>1.1374033440997231</v>
      </c>
      <c r="R129" s="88">
        <f t="shared" si="49"/>
        <v>374.063485363513</v>
      </c>
      <c r="S129" s="88">
        <f t="shared" si="31"/>
        <v>1.1571316451132956</v>
      </c>
      <c r="T129" s="83">
        <f t="shared" si="32"/>
        <v>35.601364661714321</v>
      </c>
      <c r="U129" s="86">
        <f t="shared" si="33"/>
        <v>0.12674571657763611</v>
      </c>
      <c r="V129" s="96">
        <f t="shared" si="51"/>
        <v>622.56421995346864</v>
      </c>
      <c r="W129" s="81">
        <f t="shared" si="34"/>
        <v>0.8969399131268041</v>
      </c>
      <c r="X129" s="97">
        <f t="shared" si="35"/>
        <v>5.1101460695473486</v>
      </c>
      <c r="Y129" s="98">
        <f t="shared" si="36"/>
        <v>2.6113592852110216E-3</v>
      </c>
      <c r="Z129" s="99">
        <f t="shared" si="37"/>
        <v>762.27539522776522</v>
      </c>
      <c r="AA129" s="101">
        <f t="shared" si="38"/>
        <v>0.8105867080638739</v>
      </c>
      <c r="AB129" s="102">
        <f t="shared" si="39"/>
        <v>5.0093701487647841</v>
      </c>
      <c r="AC129" s="98">
        <f t="shared" si="40"/>
        <v>2.5093789287335719E-3</v>
      </c>
      <c r="AD129" s="104">
        <f t="shared" si="41"/>
        <v>680.19171824255204</v>
      </c>
      <c r="AE129" s="88">
        <f t="shared" si="42"/>
        <v>0.85810366908012992</v>
      </c>
      <c r="AF129" s="88">
        <f t="shared" si="43"/>
        <v>0.55902372032771808</v>
      </c>
      <c r="AG129" s="94">
        <f t="shared" si="44"/>
        <v>3.1250751988904279E-5</v>
      </c>
      <c r="AH129" s="72"/>
    </row>
    <row r="130" spans="1:34">
      <c r="A130" s="62">
        <v>128</v>
      </c>
      <c r="B130" s="61">
        <v>6.6849999999999996</v>
      </c>
      <c r="C130" s="62">
        <v>2.68</v>
      </c>
      <c r="D130" s="62">
        <v>1.25</v>
      </c>
      <c r="E130" s="67">
        <v>0.66943295008216941</v>
      </c>
      <c r="F130" s="63">
        <v>0.64020067807959469</v>
      </c>
      <c r="G130" s="63">
        <v>0.64020067807959469</v>
      </c>
      <c r="H130" s="63">
        <v>3.35</v>
      </c>
      <c r="I130" s="67">
        <f t="shared" si="45"/>
        <v>0.41933440216441054</v>
      </c>
      <c r="J130" s="67">
        <f t="shared" si="46"/>
        <v>89.258840162294888</v>
      </c>
      <c r="K130" s="93">
        <f t="shared" si="47"/>
        <v>61.958989103166928</v>
      </c>
      <c r="L130" s="81">
        <f t="shared" si="26"/>
        <v>74.2299209796452</v>
      </c>
      <c r="M130" s="81">
        <f t="shared" si="27"/>
        <v>3.6735074721174064</v>
      </c>
      <c r="N130" s="81">
        <f t="shared" si="28"/>
        <v>9.6569394661912327</v>
      </c>
      <c r="O130" s="91">
        <f t="shared" si="29"/>
        <v>9.3256479853681788E-3</v>
      </c>
      <c r="P130" s="90">
        <f t="shared" si="48"/>
        <v>0.47299615218356877</v>
      </c>
      <c r="Q130" s="88">
        <f t="shared" si="30"/>
        <v>2.2748066881994458</v>
      </c>
      <c r="R130" s="88">
        <f t="shared" si="49"/>
        <v>70.154738547321784</v>
      </c>
      <c r="S130" s="88">
        <f t="shared" si="31"/>
        <v>3.7786957178717202</v>
      </c>
      <c r="T130" s="83">
        <f t="shared" si="32"/>
        <v>12.796887100648361</v>
      </c>
      <c r="U130" s="86">
        <f t="shared" si="33"/>
        <v>1.637603194667404E-2</v>
      </c>
      <c r="V130" s="96">
        <f t="shared" si="51"/>
        <v>70.17336224681469</v>
      </c>
      <c r="W130" s="81">
        <f t="shared" si="34"/>
        <v>3.7781942600458356</v>
      </c>
      <c r="X130" s="97">
        <f t="shared" si="35"/>
        <v>12.781918210323449</v>
      </c>
      <c r="Y130" s="98">
        <f t="shared" si="36"/>
        <v>1.6337743313539817E-2</v>
      </c>
      <c r="Z130" s="99">
        <f t="shared" si="37"/>
        <v>73.984454157994307</v>
      </c>
      <c r="AA130" s="101">
        <f t="shared" si="38"/>
        <v>3.6795964371110945</v>
      </c>
      <c r="AB130" s="102">
        <f t="shared" si="39"/>
        <v>9.8386996152565498</v>
      </c>
      <c r="AC130" s="98">
        <f t="shared" si="40"/>
        <v>9.6800010119249373E-3</v>
      </c>
      <c r="AD130" s="104">
        <f t="shared" si="41"/>
        <v>92.109157138435734</v>
      </c>
      <c r="AE130" s="88">
        <f t="shared" si="42"/>
        <v>3.2977598223825475</v>
      </c>
      <c r="AF130" s="88">
        <f t="shared" si="43"/>
        <v>1.5594082870881369</v>
      </c>
      <c r="AG130" s="94">
        <f t="shared" si="44"/>
        <v>2.4317542058391572E-4</v>
      </c>
      <c r="AH130" s="72"/>
    </row>
    <row r="131" spans="1:34">
      <c r="A131" s="62">
        <v>129</v>
      </c>
      <c r="B131" s="61">
        <v>6.6849999999999996</v>
      </c>
      <c r="C131" s="62">
        <v>2.68</v>
      </c>
      <c r="D131" s="62">
        <v>1.25</v>
      </c>
      <c r="E131" s="67">
        <v>1.0041494251232543</v>
      </c>
      <c r="F131" s="63">
        <v>0.64020067807959513</v>
      </c>
      <c r="G131" s="63">
        <v>0.64020067807959513</v>
      </c>
      <c r="H131" s="63">
        <v>6.6466666666666656</v>
      </c>
      <c r="I131" s="67">
        <f t="shared" si="45"/>
        <v>1.2479892506206489</v>
      </c>
      <c r="J131" s="67">
        <f t="shared" si="46"/>
        <v>34.011384718946942</v>
      </c>
      <c r="K131" s="93">
        <f t="shared" si="47"/>
        <v>22.589781384608962</v>
      </c>
      <c r="L131" s="81">
        <f t="shared" ref="L131:L194" si="52">30/I131+67.289/EXP(5.03*F131)</f>
        <v>26.726641556309293</v>
      </c>
      <c r="M131" s="81">
        <f t="shared" ref="M131:M194" si="53">SQRT(4*981*E131*(C131/D131-1)/(3*L131))</f>
        <v>7.4979728172705364</v>
      </c>
      <c r="N131" s="81">
        <f t="shared" ref="N131:N194" si="54">ABS(M131-H131)/H131*100</f>
        <v>12.80801630798201</v>
      </c>
      <c r="O131" s="91">
        <f t="shared" ref="O131:O194" si="55">((M131-H131)/H131)^2</f>
        <v>1.6404528174553311E-2</v>
      </c>
      <c r="P131" s="90">
        <f t="shared" si="48"/>
        <v>1.4131952681847819</v>
      </c>
      <c r="Q131" s="88">
        <f t="shared" ref="Q131:Q194" si="56">E131*((981/(B131/D131)^2)*(C131/D131-1))^(1/3)</f>
        <v>3.4122100322991695</v>
      </c>
      <c r="R131" s="88">
        <f t="shared" si="49"/>
        <v>26.52416091070754</v>
      </c>
      <c r="S131" s="88">
        <f t="shared" ref="S131:S194" si="57">SQRT(4*981*E131*(C131/D131-1)/(3*R131))</f>
        <v>7.5265374904980265</v>
      </c>
      <c r="T131" s="83">
        <f t="shared" ref="T131:T194" si="58">ABS(S131-H131)/H131*100</f>
        <v>13.237775684523987</v>
      </c>
      <c r="U131" s="86">
        <f t="shared" ref="U131:U194" si="59">((S131-H131)/H131)^2</f>
        <v>1.752387050737745E-2</v>
      </c>
      <c r="V131" s="96">
        <f t="shared" si="51"/>
        <v>24.527710600602081</v>
      </c>
      <c r="W131" s="81">
        <f t="shared" ref="W131:W194" si="60">SQRT(4*981*E131*(C131/D131-1)/(3*V131))</f>
        <v>7.8268597101291144</v>
      </c>
      <c r="X131" s="97">
        <f t="shared" ref="X131:X194" si="61">ABS(W131-H131)/H131*100</f>
        <v>17.756164144369844</v>
      </c>
      <c r="Y131" s="98">
        <f t="shared" ref="Y131:Y194" si="62">((W131-H131)/H131)^2</f>
        <v>3.1528136512180525E-2</v>
      </c>
      <c r="Z131" s="99">
        <f t="shared" ref="Z131:Z194" si="63">24/I131*((1-G131)/I131+1)^0.25+24/I131*0.15*I131^0.687*G131^(-(I131^0.08))+0.42/(1+42500/I131^1.16*G131^(-0.05))</f>
        <v>25.776802444607615</v>
      </c>
      <c r="AA131" s="101">
        <f t="shared" ref="AA131:AA194" si="64">SQRT(4*981*E131*(C131/D131-1)/(3*Z131))</f>
        <v>7.6348680310029486</v>
      </c>
      <c r="AB131" s="102">
        <f t="shared" ref="AB131:AB194" si="65">ABS(AA131-H131)/H131*100</f>
        <v>14.867623335049396</v>
      </c>
      <c r="AC131" s="98">
        <f t="shared" ref="AC131:AC194" si="66">((AA131-H131)/H131)^2</f>
        <v>2.210462236329053E-2</v>
      </c>
      <c r="AD131" s="104">
        <f t="shared" ref="AD131:AD194" si="67">24/I131*(2-F131)^1.29+24/I131*0.15*I131^0.687*F131^(-(I131^0.134))+0.42/(1+42500/I131^1.16)*EXP(1.43*(1-F131))</f>
        <v>33.905473125935472</v>
      </c>
      <c r="AE131" s="88">
        <f t="shared" ref="AE131:AE194" si="68">SQRT(4*981*E131*(C131/D131-1)/(3*AD131))</f>
        <v>6.6570397731628317</v>
      </c>
      <c r="AF131" s="88">
        <f t="shared" ref="AF131:AF194" si="69">ABS(AE131-H131)/H131*100</f>
        <v>0.15606479181794497</v>
      </c>
      <c r="AG131" s="94">
        <f t="shared" ref="AG131:AG194" si="70">((AE131-H131)/H131)^2</f>
        <v>2.43562192451785E-6</v>
      </c>
      <c r="AH131" s="72"/>
    </row>
    <row r="132" spans="1:34">
      <c r="A132" s="62">
        <v>130</v>
      </c>
      <c r="B132" s="61">
        <v>6.6849999999999996</v>
      </c>
      <c r="C132" s="62">
        <v>2.68</v>
      </c>
      <c r="D132" s="62">
        <v>1.25</v>
      </c>
      <c r="E132" s="67">
        <v>1.3388659001643388</v>
      </c>
      <c r="F132" s="63">
        <v>0.64020067807959469</v>
      </c>
      <c r="G132" s="63">
        <v>0.64020067807959469</v>
      </c>
      <c r="H132" s="63">
        <v>10.103333333333332</v>
      </c>
      <c r="I132" s="67">
        <f t="shared" ref="I132:I195" si="71">H132*E132*D132/B132</f>
        <v>2.529358354149907</v>
      </c>
      <c r="J132" s="67">
        <f t="shared" ref="J132:J195" si="72">4*981*E132*(C132/D132-1)/(3*H132^2)</f>
        <v>19.626437955907711</v>
      </c>
      <c r="K132" s="93">
        <f t="shared" ref="K132:K195" si="73">24/I132*(1+0.15*I132^0.687)+0.42/(1+42500/I132^1.16)</f>
        <v>12.181129624501713</v>
      </c>
      <c r="L132" s="81">
        <f t="shared" si="52"/>
        <v>14.548688530741527</v>
      </c>
      <c r="M132" s="81">
        <f t="shared" si="53"/>
        <v>11.734740803757216</v>
      </c>
      <c r="N132" s="81">
        <f t="shared" si="54"/>
        <v>16.147220096574245</v>
      </c>
      <c r="O132" s="91">
        <f t="shared" si="55"/>
        <v>2.6073271684721115E-2</v>
      </c>
      <c r="P132" s="90">
        <f t="shared" ref="P132:P195" si="74">(SQRT(22+1.13*Q132^2)-4.67)^1.5</f>
        <v>2.9721683798993852</v>
      </c>
      <c r="Q132" s="88">
        <f t="shared" si="56"/>
        <v>4.5496133763988915</v>
      </c>
      <c r="R132" s="88">
        <f t="shared" ref="R132:R195" si="75">4/3*Q132^3/(P132^2)</f>
        <v>14.213969981615877</v>
      </c>
      <c r="S132" s="88">
        <f t="shared" si="57"/>
        <v>11.872104961184588</v>
      </c>
      <c r="T132" s="83">
        <f t="shared" si="58"/>
        <v>17.506812548841207</v>
      </c>
      <c r="U132" s="86">
        <f t="shared" si="59"/>
        <v>3.06488485620264E-2</v>
      </c>
      <c r="V132" s="96">
        <f t="shared" si="51"/>
        <v>13.060280969643662</v>
      </c>
      <c r="W132" s="81">
        <f t="shared" si="60"/>
        <v>12.385375111236133</v>
      </c>
      <c r="X132" s="97">
        <f t="shared" si="61"/>
        <v>22.587018586962735</v>
      </c>
      <c r="Y132" s="98">
        <f t="shared" si="62"/>
        <v>5.1017340864780006E-2</v>
      </c>
      <c r="Z132" s="99">
        <f t="shared" si="63"/>
        <v>14.162209388182825</v>
      </c>
      <c r="AA132" s="101">
        <f t="shared" si="64"/>
        <v>11.893780489479182</v>
      </c>
      <c r="AB132" s="102">
        <f t="shared" si="65"/>
        <v>17.721350935128839</v>
      </c>
      <c r="AC132" s="98">
        <f t="shared" si="66"/>
        <v>3.1404627896599181E-2</v>
      </c>
      <c r="AD132" s="104">
        <f t="shared" si="67"/>
        <v>18.566973167905903</v>
      </c>
      <c r="AE132" s="88">
        <f t="shared" si="68"/>
        <v>10.387591674186297</v>
      </c>
      <c r="AF132" s="88">
        <f t="shared" si="69"/>
        <v>2.813510467036934</v>
      </c>
      <c r="AG132" s="94">
        <f t="shared" si="70"/>
        <v>7.9158411481263869E-4</v>
      </c>
      <c r="AH132" s="72"/>
    </row>
    <row r="133" spans="1:34">
      <c r="A133" s="62">
        <v>131</v>
      </c>
      <c r="B133" s="61">
        <v>6.6849999999999996</v>
      </c>
      <c r="C133" s="62">
        <v>4.45</v>
      </c>
      <c r="D133" s="62">
        <v>1.25</v>
      </c>
      <c r="E133" s="67">
        <v>0.33471647504108476</v>
      </c>
      <c r="F133" s="63">
        <v>0.64020067807959502</v>
      </c>
      <c r="G133" s="63">
        <v>0.64020067807959502</v>
      </c>
      <c r="H133" s="63">
        <v>1.7366666666666666</v>
      </c>
      <c r="I133" s="67">
        <f t="shared" si="71"/>
        <v>0.10869314603366066</v>
      </c>
      <c r="J133" s="67">
        <f t="shared" si="72"/>
        <v>371.61382403948352</v>
      </c>
      <c r="K133" s="93">
        <f t="shared" si="73"/>
        <v>228.01568876663862</v>
      </c>
      <c r="L133" s="81">
        <f t="shared" si="52"/>
        <v>278.6943367040048</v>
      </c>
      <c r="M133" s="81">
        <f t="shared" si="53"/>
        <v>2.0053876104214408</v>
      </c>
      <c r="N133" s="81">
        <f t="shared" si="54"/>
        <v>15.473374880313292</v>
      </c>
      <c r="O133" s="91">
        <f t="shared" si="55"/>
        <v>2.3942533018671039E-2</v>
      </c>
      <c r="P133" s="90">
        <f t="shared" si="74"/>
        <v>0.14804323302446018</v>
      </c>
      <c r="Q133" s="88">
        <f t="shared" si="56"/>
        <v>1.4877129648802188</v>
      </c>
      <c r="R133" s="88">
        <f t="shared" si="75"/>
        <v>200.31757690428466</v>
      </c>
      <c r="S133" s="88">
        <f t="shared" si="57"/>
        <v>2.3653906193820653</v>
      </c>
      <c r="T133" s="83">
        <f t="shared" si="58"/>
        <v>36.202914743688986</v>
      </c>
      <c r="U133" s="86">
        <f t="shared" si="59"/>
        <v>0.13106510359388132</v>
      </c>
      <c r="V133" s="96">
        <f t="shared" si="51"/>
        <v>285.68470258518283</v>
      </c>
      <c r="W133" s="81">
        <f t="shared" si="60"/>
        <v>1.9807009334087464</v>
      </c>
      <c r="X133" s="97">
        <f t="shared" si="61"/>
        <v>14.051877163651429</v>
      </c>
      <c r="Y133" s="98">
        <f t="shared" si="62"/>
        <v>1.9745525182234856E-2</v>
      </c>
      <c r="Z133" s="99">
        <f t="shared" si="63"/>
        <v>328.62652569911711</v>
      </c>
      <c r="AA133" s="101">
        <f t="shared" si="64"/>
        <v>1.846762688390805</v>
      </c>
      <c r="AB133" s="102">
        <f t="shared" si="65"/>
        <v>6.3395022106029835</v>
      </c>
      <c r="AC133" s="98">
        <f t="shared" si="66"/>
        <v>4.0189288278240113E-3</v>
      </c>
      <c r="AD133" s="104">
        <f t="shared" si="67"/>
        <v>338.2823632340648</v>
      </c>
      <c r="AE133" s="88">
        <f t="shared" si="68"/>
        <v>1.8202151355707619</v>
      </c>
      <c r="AF133" s="88">
        <f t="shared" si="69"/>
        <v>4.8108523361283275</v>
      </c>
      <c r="AG133" s="94">
        <f t="shared" si="70"/>
        <v>2.3144300200031386E-3</v>
      </c>
      <c r="AH133" s="72"/>
    </row>
    <row r="134" spans="1:34">
      <c r="A134" s="62">
        <v>132</v>
      </c>
      <c r="B134" s="61">
        <v>6.6849999999999996</v>
      </c>
      <c r="C134" s="62">
        <v>4.45</v>
      </c>
      <c r="D134" s="62">
        <v>1.25</v>
      </c>
      <c r="E134" s="67">
        <v>0.66943295008216941</v>
      </c>
      <c r="F134" s="63">
        <v>0.64020067807959469</v>
      </c>
      <c r="G134" s="63">
        <v>0.64020067807959469</v>
      </c>
      <c r="H134" s="63">
        <v>6.9599999999999991</v>
      </c>
      <c r="I134" s="67">
        <f t="shared" si="71"/>
        <v>0.8712141609147156</v>
      </c>
      <c r="J134" s="67">
        <f t="shared" si="72"/>
        <v>46.273922510634321</v>
      </c>
      <c r="K134" s="93">
        <f t="shared" si="73"/>
        <v>31.306519648260334</v>
      </c>
      <c r="L134" s="81">
        <f t="shared" si="52"/>
        <v>37.122674955300681</v>
      </c>
      <c r="M134" s="81">
        <f t="shared" si="53"/>
        <v>7.7706574706144051</v>
      </c>
      <c r="N134" s="81">
        <f t="shared" si="54"/>
        <v>11.647377451356411</v>
      </c>
      <c r="O134" s="91">
        <f t="shared" si="55"/>
        <v>1.3566140149436577E-2</v>
      </c>
      <c r="P134" s="90">
        <f t="shared" si="74"/>
        <v>0.98088243061680414</v>
      </c>
      <c r="Q134" s="88">
        <f t="shared" si="56"/>
        <v>2.9754259297604371</v>
      </c>
      <c r="R134" s="88">
        <f t="shared" si="75"/>
        <v>36.504991834752673</v>
      </c>
      <c r="S134" s="88">
        <f t="shared" si="57"/>
        <v>7.8361234508919502</v>
      </c>
      <c r="T134" s="83">
        <f t="shared" si="58"/>
        <v>12.587980616263666</v>
      </c>
      <c r="U134" s="86">
        <f t="shared" si="59"/>
        <v>1.5845725599542979E-2</v>
      </c>
      <c r="V134" s="96">
        <f t="shared" si="51"/>
        <v>34.354692518407276</v>
      </c>
      <c r="W134" s="81">
        <f t="shared" si="60"/>
        <v>8.0776375878559179</v>
      </c>
      <c r="X134" s="97">
        <f t="shared" si="61"/>
        <v>16.058011319768951</v>
      </c>
      <c r="Y134" s="98">
        <f t="shared" si="62"/>
        <v>2.5785972754582772E-2</v>
      </c>
      <c r="Z134" s="99">
        <f t="shared" si="63"/>
        <v>35.87708928021388</v>
      </c>
      <c r="AA134" s="101">
        <f t="shared" si="64"/>
        <v>7.9043979422277397</v>
      </c>
      <c r="AB134" s="102">
        <f t="shared" si="65"/>
        <v>13.568935951547999</v>
      </c>
      <c r="AC134" s="98">
        <f t="shared" si="66"/>
        <v>1.8411602285721182E-2</v>
      </c>
      <c r="AD134" s="104">
        <f t="shared" si="67"/>
        <v>46.774893198138798</v>
      </c>
      <c r="AE134" s="88">
        <f t="shared" si="68"/>
        <v>6.9226280031484375</v>
      </c>
      <c r="AF134" s="88">
        <f t="shared" si="69"/>
        <v>0.53695397775232134</v>
      </c>
      <c r="AG134" s="94">
        <f t="shared" si="70"/>
        <v>2.8831957422404045E-5</v>
      </c>
      <c r="AH134" s="72"/>
    </row>
    <row r="135" spans="1:34">
      <c r="A135" s="62">
        <v>133</v>
      </c>
      <c r="B135" s="61">
        <v>6.6849999999999996</v>
      </c>
      <c r="C135" s="62">
        <v>4.45</v>
      </c>
      <c r="D135" s="62">
        <v>1.25</v>
      </c>
      <c r="E135" s="67">
        <v>1.0041494251232543</v>
      </c>
      <c r="F135" s="63">
        <v>0.64020067807959513</v>
      </c>
      <c r="G135" s="63">
        <v>0.64020067807959513</v>
      </c>
      <c r="H135" s="63">
        <v>12.986666666666668</v>
      </c>
      <c r="I135" s="67">
        <f t="shared" si="71"/>
        <v>2.4383982549739462</v>
      </c>
      <c r="J135" s="67">
        <f t="shared" si="72"/>
        <v>19.936580299366184</v>
      </c>
      <c r="K135" s="93">
        <f t="shared" si="73"/>
        <v>12.566125815974306</v>
      </c>
      <c r="L135" s="81">
        <f t="shared" si="52"/>
        <v>14.991131376929818</v>
      </c>
      <c r="M135" s="81">
        <f t="shared" si="53"/>
        <v>14.976344499328853</v>
      </c>
      <c r="N135" s="81">
        <f t="shared" si="54"/>
        <v>15.320927869575343</v>
      </c>
      <c r="O135" s="91">
        <f t="shared" si="55"/>
        <v>2.3473083078473046E-2</v>
      </c>
      <c r="P135" s="90">
        <f t="shared" si="74"/>
        <v>2.831648776561849</v>
      </c>
      <c r="Q135" s="88">
        <f t="shared" si="56"/>
        <v>4.4631388946406565</v>
      </c>
      <c r="R135" s="88">
        <f t="shared" si="75"/>
        <v>14.783633065656931</v>
      </c>
      <c r="S135" s="88">
        <f t="shared" si="57"/>
        <v>15.081079845456228</v>
      </c>
      <c r="T135" s="83">
        <f t="shared" si="58"/>
        <v>16.127411540987371</v>
      </c>
      <c r="U135" s="86">
        <f t="shared" si="59"/>
        <v>2.6009340301237267E-2</v>
      </c>
      <c r="V135" s="96">
        <f t="shared" si="51"/>
        <v>13.478542134704389</v>
      </c>
      <c r="W135" s="81">
        <f t="shared" si="60"/>
        <v>15.794343041242479</v>
      </c>
      <c r="X135" s="97">
        <f t="shared" si="61"/>
        <v>21.619684609156653</v>
      </c>
      <c r="Y135" s="98">
        <f t="shared" si="62"/>
        <v>4.6741076259940506E-2</v>
      </c>
      <c r="Z135" s="99">
        <f t="shared" si="63"/>
        <v>14.583928005512831</v>
      </c>
      <c r="AA135" s="101">
        <f t="shared" si="64"/>
        <v>15.183985164844289</v>
      </c>
      <c r="AB135" s="102">
        <f t="shared" si="65"/>
        <v>16.919803630731167</v>
      </c>
      <c r="AC135" s="98">
        <f t="shared" si="66"/>
        <v>2.8627975490250358E-2</v>
      </c>
      <c r="AD135" s="104">
        <f t="shared" si="67"/>
        <v>19.133440483002126</v>
      </c>
      <c r="AE135" s="88">
        <f t="shared" si="68"/>
        <v>13.256427217679434</v>
      </c>
      <c r="AF135" s="88">
        <f t="shared" si="69"/>
        <v>2.0772116351085663</v>
      </c>
      <c r="AG135" s="94">
        <f t="shared" si="70"/>
        <v>4.3148081770304041E-4</v>
      </c>
      <c r="AH135" s="72"/>
    </row>
    <row r="136" spans="1:34">
      <c r="A136" s="62">
        <v>134</v>
      </c>
      <c r="B136" s="61">
        <v>6.6849999999999996</v>
      </c>
      <c r="C136" s="62">
        <v>4.45</v>
      </c>
      <c r="D136" s="62">
        <v>1.25</v>
      </c>
      <c r="E136" s="67">
        <v>1.3388659001643388</v>
      </c>
      <c r="F136" s="63">
        <v>0.64020067807959469</v>
      </c>
      <c r="G136" s="63">
        <v>0.64020067807959469</v>
      </c>
      <c r="H136" s="63">
        <v>19.09</v>
      </c>
      <c r="I136" s="67">
        <f t="shared" si="71"/>
        <v>4.7791604401902079</v>
      </c>
      <c r="J136" s="67">
        <f t="shared" si="72"/>
        <v>12.301920980797821</v>
      </c>
      <c r="K136" s="93">
        <f t="shared" si="73"/>
        <v>7.2281676635559444</v>
      </c>
      <c r="L136" s="81">
        <f t="shared" si="52"/>
        <v>8.9652261311122974</v>
      </c>
      <c r="M136" s="81">
        <f t="shared" si="53"/>
        <v>22.362058062997097</v>
      </c>
      <c r="N136" s="81">
        <f t="shared" si="54"/>
        <v>17.140167957030368</v>
      </c>
      <c r="O136" s="91">
        <f t="shared" si="55"/>
        <v>2.9378535759521054E-2</v>
      </c>
      <c r="P136" s="90">
        <f t="shared" si="74"/>
        <v>5.7378674794722642</v>
      </c>
      <c r="Q136" s="88">
        <f t="shared" si="56"/>
        <v>5.9508518595208741</v>
      </c>
      <c r="R136" s="88">
        <f t="shared" si="75"/>
        <v>8.5344419064543189</v>
      </c>
      <c r="S136" s="88">
        <f t="shared" si="57"/>
        <v>22.9194837783613</v>
      </c>
      <c r="T136" s="83">
        <f t="shared" si="58"/>
        <v>20.060155989320588</v>
      </c>
      <c r="U136" s="86">
        <f t="shared" si="59"/>
        <v>4.0240985831587466E-2</v>
      </c>
      <c r="V136" s="96">
        <f t="shared" si="51"/>
        <v>7.7253656941784987</v>
      </c>
      <c r="W136" s="81">
        <f t="shared" si="60"/>
        <v>24.089782094779366</v>
      </c>
      <c r="X136" s="97">
        <f t="shared" si="61"/>
        <v>26.190581952746811</v>
      </c>
      <c r="Y136" s="98">
        <f t="shared" si="62"/>
        <v>6.85946583023547E-2</v>
      </c>
      <c r="Z136" s="99">
        <f t="shared" si="63"/>
        <v>8.7711925454977315</v>
      </c>
      <c r="AA136" s="101">
        <f t="shared" si="64"/>
        <v>22.60804831146632</v>
      </c>
      <c r="AB136" s="102">
        <f t="shared" si="65"/>
        <v>18.428749667188686</v>
      </c>
      <c r="AC136" s="98">
        <f t="shared" si="66"/>
        <v>3.3961881429590703E-2</v>
      </c>
      <c r="AD136" s="104">
        <f t="shared" si="67"/>
        <v>11.289298487165208</v>
      </c>
      <c r="AE136" s="88">
        <f t="shared" si="68"/>
        <v>19.92777986236247</v>
      </c>
      <c r="AF136" s="88">
        <f t="shared" si="69"/>
        <v>4.3885796875980647</v>
      </c>
      <c r="AG136" s="94">
        <f t="shared" si="70"/>
        <v>1.9259631674398328E-3</v>
      </c>
      <c r="AH136" s="72"/>
    </row>
    <row r="137" spans="1:34">
      <c r="A137" s="62">
        <v>135</v>
      </c>
      <c r="B137" s="61">
        <v>6.6849999999999996</v>
      </c>
      <c r="C137" s="62">
        <v>7.96</v>
      </c>
      <c r="D137" s="62">
        <v>1.25</v>
      </c>
      <c r="E137" s="67">
        <v>0.33471647504108476</v>
      </c>
      <c r="F137" s="63">
        <v>0.64020067807959502</v>
      </c>
      <c r="G137" s="63">
        <v>0.64020067807959502</v>
      </c>
      <c r="H137" s="63">
        <v>3.9266666666666663</v>
      </c>
      <c r="I137" s="67">
        <f t="shared" si="71"/>
        <v>0.24575916703963963</v>
      </c>
      <c r="J137" s="67">
        <f t="shared" si="72"/>
        <v>152.42256611431594</v>
      </c>
      <c r="K137" s="93">
        <f t="shared" si="73"/>
        <v>103.24222312102768</v>
      </c>
      <c r="L137" s="81">
        <f t="shared" si="52"/>
        <v>124.7586992032394</v>
      </c>
      <c r="M137" s="81">
        <f t="shared" si="53"/>
        <v>4.340235064022341</v>
      </c>
      <c r="N137" s="81">
        <f t="shared" si="54"/>
        <v>10.532302139787983</v>
      </c>
      <c r="O137" s="91">
        <f t="shared" si="55"/>
        <v>1.1092938836378251E-2</v>
      </c>
      <c r="P137" s="90">
        <f t="shared" si="74"/>
        <v>0.29042369628852266</v>
      </c>
      <c r="Q137" s="88">
        <f t="shared" si="56"/>
        <v>1.9041887501092662</v>
      </c>
      <c r="R137" s="88">
        <f t="shared" si="75"/>
        <v>109.14519590635551</v>
      </c>
      <c r="S137" s="88">
        <f t="shared" si="57"/>
        <v>4.6403031926061429</v>
      </c>
      <c r="T137" s="83">
        <f t="shared" si="58"/>
        <v>18.174105074859337</v>
      </c>
      <c r="U137" s="86">
        <f t="shared" si="59"/>
        <v>3.3029809527202789E-2</v>
      </c>
      <c r="V137" s="96">
        <f t="shared" si="51"/>
        <v>120.81559484509407</v>
      </c>
      <c r="W137" s="81">
        <f t="shared" si="60"/>
        <v>4.4104933534174275</v>
      </c>
      <c r="X137" s="97">
        <f t="shared" si="61"/>
        <v>12.321562480919217</v>
      </c>
      <c r="Y137" s="98">
        <f t="shared" si="62"/>
        <v>1.5182090197119616E-2</v>
      </c>
      <c r="Z137" s="99">
        <f t="shared" si="63"/>
        <v>130.67380989751169</v>
      </c>
      <c r="AA137" s="101">
        <f t="shared" si="64"/>
        <v>4.2408644700304432</v>
      </c>
      <c r="AB137" s="102">
        <f t="shared" si="65"/>
        <v>8.0016418513695307</v>
      </c>
      <c r="AC137" s="98">
        <f t="shared" si="66"/>
        <v>6.4026272317588423E-3</v>
      </c>
      <c r="AD137" s="104">
        <f t="shared" si="67"/>
        <v>153.25503608500793</v>
      </c>
      <c r="AE137" s="88">
        <f t="shared" si="68"/>
        <v>3.9159874639498167</v>
      </c>
      <c r="AF137" s="88">
        <f t="shared" si="69"/>
        <v>0.27196611333233367</v>
      </c>
      <c r="AG137" s="94">
        <f t="shared" si="70"/>
        <v>7.3965566801095764E-6</v>
      </c>
      <c r="AH137" s="72"/>
    </row>
    <row r="138" spans="1:34">
      <c r="A138" s="62">
        <v>136</v>
      </c>
      <c r="B138" s="61">
        <v>6.6849999999999996</v>
      </c>
      <c r="C138" s="62">
        <v>7.96</v>
      </c>
      <c r="D138" s="62">
        <v>1.25</v>
      </c>
      <c r="E138" s="67">
        <v>0.66943295008216941</v>
      </c>
      <c r="F138" s="63">
        <v>0.64020067807959469</v>
      </c>
      <c r="G138" s="63">
        <v>0.64020067807959469</v>
      </c>
      <c r="H138" s="63">
        <v>13.063333333333334</v>
      </c>
      <c r="I138" s="67">
        <f t="shared" si="71"/>
        <v>1.6351955443605226</v>
      </c>
      <c r="J138" s="67">
        <f t="shared" si="72"/>
        <v>27.543512212606149</v>
      </c>
      <c r="K138" s="93">
        <f t="shared" si="73"/>
        <v>17.763582341537635</v>
      </c>
      <c r="L138" s="81">
        <f t="shared" si="52"/>
        <v>21.034402604573408</v>
      </c>
      <c r="M138" s="81">
        <f t="shared" si="53"/>
        <v>14.948533083287781</v>
      </c>
      <c r="N138" s="81">
        <f t="shared" si="54"/>
        <v>14.431230543157286</v>
      </c>
      <c r="O138" s="91">
        <f t="shared" si="55"/>
        <v>2.0826041498975573E-2</v>
      </c>
      <c r="P138" s="90">
        <f t="shared" si="74"/>
        <v>1.8849106981360257</v>
      </c>
      <c r="Q138" s="88">
        <f t="shared" si="56"/>
        <v>3.8083775002185321</v>
      </c>
      <c r="R138" s="88">
        <f t="shared" si="75"/>
        <v>20.728942649085266</v>
      </c>
      <c r="S138" s="88">
        <f t="shared" si="57"/>
        <v>15.058270454709678</v>
      </c>
      <c r="T138" s="83">
        <f t="shared" si="58"/>
        <v>15.271271661467289</v>
      </c>
      <c r="U138" s="86">
        <f t="shared" si="59"/>
        <v>2.3321173815833391E-2</v>
      </c>
      <c r="V138" s="96">
        <f t="shared" si="51"/>
        <v>19.171077365855663</v>
      </c>
      <c r="W138" s="81">
        <f t="shared" si="60"/>
        <v>15.658148520824257</v>
      </c>
      <c r="X138" s="97">
        <f t="shared" si="61"/>
        <v>19.863346676378587</v>
      </c>
      <c r="Y138" s="98">
        <f t="shared" si="62"/>
        <v>3.9455254118600028E-2</v>
      </c>
      <c r="Z138" s="99">
        <f t="shared" si="63"/>
        <v>20.333419597365815</v>
      </c>
      <c r="AA138" s="101">
        <f t="shared" si="64"/>
        <v>15.204020854841437</v>
      </c>
      <c r="AB138" s="102">
        <f t="shared" si="65"/>
        <v>16.386993019965058</v>
      </c>
      <c r="AC138" s="98">
        <f t="shared" si="66"/>
        <v>2.6853354023638351E-2</v>
      </c>
      <c r="AD138" s="104">
        <f t="shared" si="67"/>
        <v>26.788208557896176</v>
      </c>
      <c r="AE138" s="88">
        <f t="shared" si="68"/>
        <v>13.246215990624432</v>
      </c>
      <c r="AF138" s="88">
        <f t="shared" si="69"/>
        <v>1.3999693081737481</v>
      </c>
      <c r="AG138" s="94">
        <f t="shared" si="70"/>
        <v>1.9599140638284831E-4</v>
      </c>
      <c r="AH138" s="72"/>
    </row>
    <row r="139" spans="1:34">
      <c r="A139" s="62">
        <v>137</v>
      </c>
      <c r="B139" s="61">
        <v>6.6849999999999996</v>
      </c>
      <c r="C139" s="62">
        <v>7.96</v>
      </c>
      <c r="D139" s="62">
        <v>1.25</v>
      </c>
      <c r="E139" s="67">
        <v>1.0041494251232543</v>
      </c>
      <c r="F139" s="63">
        <v>0.64020067807959513</v>
      </c>
      <c r="G139" s="63">
        <v>0.64020067807959513</v>
      </c>
      <c r="H139" s="63">
        <v>23.286666666666665</v>
      </c>
      <c r="I139" s="67">
        <f t="shared" si="71"/>
        <v>4.3723434828665262</v>
      </c>
      <c r="J139" s="67">
        <f t="shared" si="72"/>
        <v>13.001813792964338</v>
      </c>
      <c r="K139" s="93">
        <f t="shared" si="73"/>
        <v>7.7577072168424275</v>
      </c>
      <c r="L139" s="81">
        <f t="shared" si="52"/>
        <v>9.5492820368316096</v>
      </c>
      <c r="M139" s="81">
        <f t="shared" si="53"/>
        <v>27.172145869887448</v>
      </c>
      <c r="N139" s="81">
        <f t="shared" si="54"/>
        <v>16.685424577243559</v>
      </c>
      <c r="O139" s="91">
        <f t="shared" si="55"/>
        <v>2.7840339332288334E-2</v>
      </c>
      <c r="P139" s="90">
        <f t="shared" si="74"/>
        <v>5.2040888290516367</v>
      </c>
      <c r="Q139" s="88">
        <f t="shared" si="56"/>
        <v>5.7125662503277992</v>
      </c>
      <c r="R139" s="88">
        <f t="shared" si="75"/>
        <v>9.1778949810110557</v>
      </c>
      <c r="S139" s="88">
        <f t="shared" si="57"/>
        <v>27.716459683629246</v>
      </c>
      <c r="T139" s="83">
        <f t="shared" si="58"/>
        <v>19.022872961476871</v>
      </c>
      <c r="U139" s="86">
        <f t="shared" si="59"/>
        <v>3.6186969570848784E-2</v>
      </c>
      <c r="V139" s="96">
        <f t="shared" si="51"/>
        <v>8.2914829602884232</v>
      </c>
      <c r="W139" s="81">
        <f t="shared" si="60"/>
        <v>29.160380814840281</v>
      </c>
      <c r="X139" s="97">
        <f t="shared" si="61"/>
        <v>25.22350765033044</v>
      </c>
      <c r="Y139" s="98">
        <f t="shared" si="62"/>
        <v>6.3622533818627827E-2</v>
      </c>
      <c r="Z139" s="99">
        <f t="shared" si="63"/>
        <v>9.3458882165955668</v>
      </c>
      <c r="AA139" s="101">
        <f t="shared" si="64"/>
        <v>27.46622708741387</v>
      </c>
      <c r="AB139" s="102">
        <f t="shared" si="65"/>
        <v>17.948298400002312</v>
      </c>
      <c r="AC139" s="98">
        <f t="shared" si="66"/>
        <v>3.2214141545552549E-2</v>
      </c>
      <c r="AD139" s="104">
        <f t="shared" si="67"/>
        <v>12.066312774571538</v>
      </c>
      <c r="AE139" s="88">
        <f t="shared" si="68"/>
        <v>24.172524453826551</v>
      </c>
      <c r="AF139" s="88">
        <f t="shared" si="69"/>
        <v>3.8041416568560784</v>
      </c>
      <c r="AG139" s="94">
        <f t="shared" si="70"/>
        <v>1.4471493745427709E-3</v>
      </c>
      <c r="AH139" s="72"/>
    </row>
    <row r="140" spans="1:34">
      <c r="A140" s="62">
        <v>138</v>
      </c>
      <c r="B140" s="61">
        <v>6.6849999999999996</v>
      </c>
      <c r="C140" s="62">
        <v>7.96</v>
      </c>
      <c r="D140" s="62">
        <v>1.25</v>
      </c>
      <c r="E140" s="67">
        <v>1.3388659001643388</v>
      </c>
      <c r="F140" s="63">
        <v>0.64020067807959469</v>
      </c>
      <c r="G140" s="63">
        <v>0.64020067807959469</v>
      </c>
      <c r="H140" s="63">
        <v>32.946666666666665</v>
      </c>
      <c r="I140" s="67">
        <f t="shared" si="71"/>
        <v>8.2481616537174798</v>
      </c>
      <c r="J140" s="67">
        <f t="shared" si="72"/>
        <v>8.6603285376976871</v>
      </c>
      <c r="K140" s="93">
        <f t="shared" si="73"/>
        <v>4.769724009593217</v>
      </c>
      <c r="L140" s="81">
        <f t="shared" si="52"/>
        <v>6.3251470732837305</v>
      </c>
      <c r="M140" s="81">
        <f t="shared" si="53"/>
        <v>38.551683844545089</v>
      </c>
      <c r="N140" s="81">
        <f t="shared" si="54"/>
        <v>17.01239531933961</v>
      </c>
      <c r="O140" s="91">
        <f t="shared" si="55"/>
        <v>2.8942159450148826E-2</v>
      </c>
      <c r="P140" s="90">
        <f t="shared" si="74"/>
        <v>10.147710487944027</v>
      </c>
      <c r="Q140" s="88">
        <f t="shared" si="56"/>
        <v>7.6167550004370641</v>
      </c>
      <c r="R140" s="88">
        <f t="shared" si="75"/>
        <v>5.7215349989729862</v>
      </c>
      <c r="S140" s="88">
        <f t="shared" si="57"/>
        <v>40.534272837080486</v>
      </c>
      <c r="T140" s="83">
        <f t="shared" si="58"/>
        <v>23.02996611821273</v>
      </c>
      <c r="U140" s="86">
        <f t="shared" si="59"/>
        <v>5.3037933940602633E-2</v>
      </c>
      <c r="V140" s="96">
        <f t="shared" si="51"/>
        <v>5.111298710208013</v>
      </c>
      <c r="W140" s="81">
        <f t="shared" si="60"/>
        <v>42.885752479733448</v>
      </c>
      <c r="X140" s="97">
        <f t="shared" si="61"/>
        <v>30.167196923513099</v>
      </c>
      <c r="Y140" s="98">
        <f t="shared" si="62"/>
        <v>9.1005977022201825E-2</v>
      </c>
      <c r="Z140" s="99">
        <f t="shared" si="63"/>
        <v>6.0944954123705051</v>
      </c>
      <c r="AA140" s="101">
        <f t="shared" si="64"/>
        <v>39.274420766558215</v>
      </c>
      <c r="AB140" s="102">
        <f t="shared" si="65"/>
        <v>19.206052508776459</v>
      </c>
      <c r="AC140" s="98">
        <f t="shared" si="66"/>
        <v>3.688724529698785E-2</v>
      </c>
      <c r="AD140" s="104">
        <f t="shared" si="67"/>
        <v>7.6865847712063076</v>
      </c>
      <c r="AE140" s="88">
        <f t="shared" si="68"/>
        <v>34.971314373796503</v>
      </c>
      <c r="AF140" s="88">
        <f t="shared" si="69"/>
        <v>6.1452277634454795</v>
      </c>
      <c r="AG140" s="94">
        <f t="shared" si="70"/>
        <v>3.776382426462113E-3</v>
      </c>
      <c r="AH140" s="72"/>
    </row>
    <row r="141" spans="1:34">
      <c r="A141" s="62">
        <v>139</v>
      </c>
      <c r="B141" s="61">
        <v>2.89</v>
      </c>
      <c r="C141" s="62">
        <v>2.68</v>
      </c>
      <c r="D141" s="62">
        <v>1.2370000000000001</v>
      </c>
      <c r="E141" s="67">
        <v>0.33471647504108476</v>
      </c>
      <c r="F141" s="63">
        <v>0.64020067807959502</v>
      </c>
      <c r="G141" s="63">
        <v>0.64020067807959502</v>
      </c>
      <c r="H141" s="63">
        <v>1.9833333333333334</v>
      </c>
      <c r="I141" s="67">
        <f t="shared" si="71"/>
        <v>0.28414803503732872</v>
      </c>
      <c r="J141" s="67">
        <f t="shared" si="72"/>
        <v>129.83447993660172</v>
      </c>
      <c r="K141" s="93">
        <f t="shared" si="73"/>
        <v>89.800581301810482</v>
      </c>
      <c r="L141" s="81">
        <f t="shared" si="52"/>
        <v>108.26674283518039</v>
      </c>
      <c r="M141" s="81">
        <f t="shared" si="53"/>
        <v>2.1719168600816183</v>
      </c>
      <c r="N141" s="81">
        <f t="shared" si="54"/>
        <v>9.5084131133589054</v>
      </c>
      <c r="O141" s="91">
        <f t="shared" si="55"/>
        <v>9.0409919934295573E-3</v>
      </c>
      <c r="P141" s="90">
        <f t="shared" si="74"/>
        <v>0.32705938868357015</v>
      </c>
      <c r="Q141" s="88">
        <f t="shared" si="56"/>
        <v>1.9884448036623781</v>
      </c>
      <c r="R141" s="88">
        <f t="shared" si="75"/>
        <v>98.000009006785632</v>
      </c>
      <c r="S141" s="88">
        <f t="shared" si="57"/>
        <v>2.2828515687976934</v>
      </c>
      <c r="T141" s="83">
        <f t="shared" si="58"/>
        <v>15.101759771312267</v>
      </c>
      <c r="U141" s="86">
        <f t="shared" si="59"/>
        <v>2.2806314819042554E-2</v>
      </c>
      <c r="V141" s="96">
        <f t="shared" si="51"/>
        <v>104.06594642488471</v>
      </c>
      <c r="W141" s="81">
        <f t="shared" si="60"/>
        <v>2.2153197187975038</v>
      </c>
      <c r="X141" s="97">
        <f t="shared" si="61"/>
        <v>11.696792544411952</v>
      </c>
      <c r="Y141" s="98">
        <f t="shared" si="62"/>
        <v>1.3681495582701103E-2</v>
      </c>
      <c r="Z141" s="99">
        <f t="shared" si="63"/>
        <v>111.62056050149116</v>
      </c>
      <c r="AA141" s="101">
        <f t="shared" si="64"/>
        <v>2.1390386549314542</v>
      </c>
      <c r="AB141" s="102">
        <f t="shared" si="65"/>
        <v>7.8506884839388631</v>
      </c>
      <c r="AC141" s="98">
        <f t="shared" si="66"/>
        <v>6.1633309671850281E-3</v>
      </c>
      <c r="AD141" s="104">
        <f t="shared" si="67"/>
        <v>133.33928596801385</v>
      </c>
      <c r="AE141" s="88">
        <f t="shared" si="68"/>
        <v>1.9570939291526719</v>
      </c>
      <c r="AF141" s="88">
        <f t="shared" si="69"/>
        <v>1.3229951687728492</v>
      </c>
      <c r="AG141" s="94">
        <f t="shared" si="70"/>
        <v>1.7503162165962994E-4</v>
      </c>
      <c r="AH141" s="72"/>
    </row>
    <row r="142" spans="1:34">
      <c r="A142" s="62">
        <v>140</v>
      </c>
      <c r="B142" s="61">
        <v>2.89</v>
      </c>
      <c r="C142" s="62">
        <v>2.68</v>
      </c>
      <c r="D142" s="62">
        <v>1.2370000000000001</v>
      </c>
      <c r="E142" s="67">
        <v>0.66943295008216941</v>
      </c>
      <c r="F142" s="63">
        <v>0.64020067807959469</v>
      </c>
      <c r="G142" s="63">
        <v>0.64020067807959469</v>
      </c>
      <c r="H142" s="63">
        <v>6.5833333333333339</v>
      </c>
      <c r="I142" s="67">
        <f t="shared" si="71"/>
        <v>1.886360904869661</v>
      </c>
      <c r="J142" s="67">
        <f t="shared" si="72"/>
        <v>23.567839389613408</v>
      </c>
      <c r="K142" s="93">
        <f t="shared" si="73"/>
        <v>15.674356918936365</v>
      </c>
      <c r="L142" s="81">
        <f t="shared" si="52"/>
        <v>18.591610452581339</v>
      </c>
      <c r="M142" s="81">
        <f t="shared" si="53"/>
        <v>7.4122016292106245</v>
      </c>
      <c r="N142" s="81">
        <f t="shared" si="54"/>
        <v>12.590404494338589</v>
      </c>
      <c r="O142" s="91">
        <f t="shared" si="55"/>
        <v>1.5851828533106134E-2</v>
      </c>
      <c r="P142" s="90">
        <f t="shared" si="74"/>
        <v>2.1086883606078239</v>
      </c>
      <c r="Q142" s="88">
        <f t="shared" si="56"/>
        <v>3.9768896073247557</v>
      </c>
      <c r="R142" s="88">
        <f t="shared" si="75"/>
        <v>18.860123932010385</v>
      </c>
      <c r="S142" s="88">
        <f t="shared" si="57"/>
        <v>7.3592483485872027</v>
      </c>
      <c r="T142" s="83">
        <f t="shared" si="58"/>
        <v>11.786050864615728</v>
      </c>
      <c r="U142" s="86">
        <f t="shared" si="59"/>
        <v>1.3891099498330912E-2</v>
      </c>
      <c r="V142" s="96">
        <f t="shared" si="51"/>
        <v>16.87284561556498</v>
      </c>
      <c r="W142" s="81">
        <f t="shared" si="60"/>
        <v>7.7805726778046314</v>
      </c>
      <c r="X142" s="97">
        <f t="shared" si="61"/>
        <v>18.185914093234896</v>
      </c>
      <c r="Y142" s="98">
        <f t="shared" si="62"/>
        <v>3.3072747140651955E-2</v>
      </c>
      <c r="Z142" s="99">
        <f t="shared" si="63"/>
        <v>18.008987648513063</v>
      </c>
      <c r="AA142" s="101">
        <f t="shared" si="64"/>
        <v>7.5311462269480467</v>
      </c>
      <c r="AB142" s="102">
        <f t="shared" si="65"/>
        <v>14.397157877691837</v>
      </c>
      <c r="AC142" s="98">
        <f t="shared" si="66"/>
        <v>2.0727815495518415E-2</v>
      </c>
      <c r="AD142" s="104">
        <f t="shared" si="67"/>
        <v>23.709724687509368</v>
      </c>
      <c r="AE142" s="88">
        <f t="shared" si="68"/>
        <v>6.5636055662752124</v>
      </c>
      <c r="AF142" s="88">
        <f t="shared" si="69"/>
        <v>0.29966228442716225</v>
      </c>
      <c r="AG142" s="94">
        <f t="shared" si="70"/>
        <v>8.9797484708105475E-6</v>
      </c>
      <c r="AH142" s="72"/>
    </row>
    <row r="143" spans="1:34">
      <c r="A143" s="62">
        <v>141</v>
      </c>
      <c r="B143" s="61">
        <v>2.89</v>
      </c>
      <c r="C143" s="62">
        <v>2.68</v>
      </c>
      <c r="D143" s="62">
        <v>1.2370000000000001</v>
      </c>
      <c r="E143" s="67">
        <v>1.0041494251232543</v>
      </c>
      <c r="F143" s="63">
        <v>0.64020067807959513</v>
      </c>
      <c r="G143" s="63">
        <v>0.64020067807959513</v>
      </c>
      <c r="H143" s="63">
        <v>11.74</v>
      </c>
      <c r="I143" s="67">
        <f t="shared" si="71"/>
        <v>5.0458960305956566</v>
      </c>
      <c r="J143" s="67">
        <f t="shared" si="72"/>
        <v>11.116460408886516</v>
      </c>
      <c r="K143" s="93">
        <f t="shared" si="73"/>
        <v>6.9255213434753058</v>
      </c>
      <c r="L143" s="81">
        <f t="shared" si="52"/>
        <v>8.633398677874764</v>
      </c>
      <c r="M143" s="81">
        <f t="shared" si="53"/>
        <v>13.321724913808293</v>
      </c>
      <c r="N143" s="81">
        <f t="shared" si="54"/>
        <v>13.472954972813394</v>
      </c>
      <c r="O143" s="91">
        <f t="shared" si="55"/>
        <v>1.8152051569945718E-2</v>
      </c>
      <c r="P143" s="90">
        <f t="shared" si="74"/>
        <v>5.7711229944812583</v>
      </c>
      <c r="Q143" s="88">
        <f t="shared" si="56"/>
        <v>5.9653344109871345</v>
      </c>
      <c r="R143" s="88">
        <f t="shared" si="75"/>
        <v>8.4981122020261441</v>
      </c>
      <c r="S143" s="88">
        <f t="shared" si="57"/>
        <v>13.427344428896593</v>
      </c>
      <c r="T143" s="83">
        <f t="shared" si="58"/>
        <v>14.3726101268875</v>
      </c>
      <c r="U143" s="86">
        <f t="shared" si="59"/>
        <v>2.0657192185950912E-2</v>
      </c>
      <c r="V143" s="96">
        <f t="shared" si="51"/>
        <v>7.4022936648890907</v>
      </c>
      <c r="W143" s="81">
        <f t="shared" si="60"/>
        <v>14.386932448801428</v>
      </c>
      <c r="X143" s="97">
        <f t="shared" si="61"/>
        <v>22.546272988087118</v>
      </c>
      <c r="Y143" s="98">
        <f t="shared" si="62"/>
        <v>5.0833442565334681E-2</v>
      </c>
      <c r="Z143" s="99">
        <f t="shared" si="63"/>
        <v>8.4426609086183113</v>
      </c>
      <c r="AA143" s="101">
        <f t="shared" si="64"/>
        <v>13.47136757817351</v>
      </c>
      <c r="AB143" s="102">
        <f t="shared" si="65"/>
        <v>14.747594362636368</v>
      </c>
      <c r="AC143" s="98">
        <f t="shared" si="66"/>
        <v>2.1749153948486397E-2</v>
      </c>
      <c r="AD143" s="104">
        <f t="shared" si="67"/>
        <v>10.845357536534859</v>
      </c>
      <c r="AE143" s="88">
        <f t="shared" si="68"/>
        <v>11.885827493226905</v>
      </c>
      <c r="AF143" s="88">
        <f t="shared" si="69"/>
        <v>1.2421421910298573</v>
      </c>
      <c r="AG143" s="94">
        <f t="shared" si="70"/>
        <v>1.5429172227364544E-4</v>
      </c>
      <c r="AH143" s="72"/>
    </row>
    <row r="144" spans="1:34">
      <c r="A144" s="62">
        <v>142</v>
      </c>
      <c r="B144" s="61">
        <v>2.89</v>
      </c>
      <c r="C144" s="62">
        <v>2.68</v>
      </c>
      <c r="D144" s="62">
        <v>1.2370000000000001</v>
      </c>
      <c r="E144" s="67">
        <v>1.3388659001643388</v>
      </c>
      <c r="F144" s="63">
        <v>0.64020067807959469</v>
      </c>
      <c r="G144" s="63">
        <v>0.64020067807959469</v>
      </c>
      <c r="H144" s="63">
        <v>16.5</v>
      </c>
      <c r="I144" s="67">
        <f t="shared" si="71"/>
        <v>9.4556825104858948</v>
      </c>
      <c r="J144" s="67">
        <f t="shared" si="72"/>
        <v>7.5036672600029251</v>
      </c>
      <c r="K144" s="93">
        <f t="shared" si="73"/>
        <v>4.3203021259620646</v>
      </c>
      <c r="L144" s="81">
        <f t="shared" si="52"/>
        <v>5.860668323131911</v>
      </c>
      <c r="M144" s="81">
        <f t="shared" si="53"/>
        <v>18.670122012028482</v>
      </c>
      <c r="N144" s="81">
        <f t="shared" si="54"/>
        <v>13.152254618354439</v>
      </c>
      <c r="O144" s="91">
        <f t="shared" si="55"/>
        <v>1.7298180154602567E-2</v>
      </c>
      <c r="P144" s="90">
        <f t="shared" si="74"/>
        <v>11.176497107360673</v>
      </c>
      <c r="Q144" s="88">
        <f t="shared" si="56"/>
        <v>7.9537792146495114</v>
      </c>
      <c r="R144" s="88">
        <f t="shared" si="75"/>
        <v>5.3709104429229821</v>
      </c>
      <c r="S144" s="88">
        <f t="shared" si="57"/>
        <v>19.502791265141038</v>
      </c>
      <c r="T144" s="83">
        <f t="shared" si="58"/>
        <v>18.198734940248716</v>
      </c>
      <c r="U144" s="86">
        <f t="shared" si="59"/>
        <v>3.3119395342542948E-2</v>
      </c>
      <c r="V144" s="96">
        <f t="shared" ref="V144:V163" si="76">K144*(I144/1.1883)^(1/0.4826)/(I144^2*G144^(I144^(-0.23)))</f>
        <v>4.635993753763489</v>
      </c>
      <c r="W144" s="81">
        <f t="shared" si="60"/>
        <v>20.991781969645338</v>
      </c>
      <c r="X144" s="97">
        <f t="shared" si="61"/>
        <v>27.222921028153564</v>
      </c>
      <c r="Y144" s="98">
        <f t="shared" si="62"/>
        <v>7.4108742930508537E-2</v>
      </c>
      <c r="Z144" s="99">
        <f t="shared" si="63"/>
        <v>5.6010869748872247</v>
      </c>
      <c r="AA144" s="101">
        <f t="shared" si="64"/>
        <v>19.097854036737694</v>
      </c>
      <c r="AB144" s="102">
        <f t="shared" si="65"/>
        <v>15.744569919622386</v>
      </c>
      <c r="AC144" s="98">
        <f t="shared" si="66"/>
        <v>2.4789148195387807E-2</v>
      </c>
      <c r="AD144" s="104">
        <f t="shared" si="67"/>
        <v>7.0289402824656113</v>
      </c>
      <c r="AE144" s="88">
        <f t="shared" si="68"/>
        <v>17.048092817906635</v>
      </c>
      <c r="AF144" s="88">
        <f t="shared" si="69"/>
        <v>3.3217746539796082</v>
      </c>
      <c r="AG144" s="94">
        <f t="shared" si="70"/>
        <v>1.1034186851821347E-3</v>
      </c>
      <c r="AH144" s="72"/>
    </row>
    <row r="145" spans="1:34">
      <c r="A145" s="62">
        <v>143</v>
      </c>
      <c r="B145" s="61">
        <v>2.89</v>
      </c>
      <c r="C145" s="62">
        <v>4.45</v>
      </c>
      <c r="D145" s="62">
        <v>1.2370000000000001</v>
      </c>
      <c r="E145" s="67">
        <v>0.33471647504108476</v>
      </c>
      <c r="F145" s="63">
        <v>0.64020067807959502</v>
      </c>
      <c r="G145" s="63">
        <v>0.64020067807959502</v>
      </c>
      <c r="H145" s="63">
        <v>3.75</v>
      </c>
      <c r="I145" s="67">
        <f t="shared" si="71"/>
        <v>0.53725468809578958</v>
      </c>
      <c r="J145" s="67">
        <f t="shared" si="72"/>
        <v>80.865508847487675</v>
      </c>
      <c r="K145" s="93">
        <f t="shared" si="73"/>
        <v>49.044319988994935</v>
      </c>
      <c r="L145" s="81">
        <f t="shared" si="52"/>
        <v>58.5274112523432</v>
      </c>
      <c r="M145" s="81">
        <f t="shared" si="53"/>
        <v>4.4079156172749849</v>
      </c>
      <c r="N145" s="81">
        <f t="shared" si="54"/>
        <v>17.544416460666266</v>
      </c>
      <c r="O145" s="91">
        <f t="shared" si="55"/>
        <v>3.078065489452974E-2</v>
      </c>
      <c r="P145" s="90">
        <f t="shared" si="74"/>
        <v>0.67868405824163947</v>
      </c>
      <c r="Q145" s="88">
        <f t="shared" si="56"/>
        <v>2.5965399257771913</v>
      </c>
      <c r="R145" s="88">
        <f t="shared" si="75"/>
        <v>50.674381332944861</v>
      </c>
      <c r="S145" s="88">
        <f t="shared" si="57"/>
        <v>4.7371670732678206</v>
      </c>
      <c r="T145" s="83">
        <f t="shared" si="58"/>
        <v>26.324455287141884</v>
      </c>
      <c r="U145" s="86">
        <f t="shared" si="59"/>
        <v>6.9297694616473227E-2</v>
      </c>
      <c r="V145" s="96">
        <f t="shared" si="76"/>
        <v>54.867164149284051</v>
      </c>
      <c r="W145" s="81">
        <f t="shared" si="60"/>
        <v>4.5525704235758369</v>
      </c>
      <c r="X145" s="97">
        <f t="shared" si="61"/>
        <v>21.401877962022319</v>
      </c>
      <c r="Y145" s="98">
        <f t="shared" si="62"/>
        <v>4.5804038030129654E-2</v>
      </c>
      <c r="Z145" s="99">
        <f t="shared" si="63"/>
        <v>57.4639505915355</v>
      </c>
      <c r="AA145" s="101">
        <f t="shared" si="64"/>
        <v>4.4485163342778149</v>
      </c>
      <c r="AB145" s="102">
        <f t="shared" si="65"/>
        <v>18.627102247408398</v>
      </c>
      <c r="AC145" s="98">
        <f t="shared" si="66"/>
        <v>3.46968938135407E-2</v>
      </c>
      <c r="AD145" s="104">
        <f t="shared" si="67"/>
        <v>72.998218678563475</v>
      </c>
      <c r="AE145" s="88">
        <f t="shared" si="68"/>
        <v>3.9469061365684341</v>
      </c>
      <c r="AF145" s="88">
        <f t="shared" si="69"/>
        <v>5.2508303084915768</v>
      </c>
      <c r="AG145" s="94">
        <f t="shared" si="70"/>
        <v>2.7571218928573748E-3</v>
      </c>
      <c r="AH145" s="72"/>
    </row>
    <row r="146" spans="1:34">
      <c r="A146" s="62">
        <v>144</v>
      </c>
      <c r="B146" s="61">
        <v>2.89</v>
      </c>
      <c r="C146" s="62">
        <v>4.45</v>
      </c>
      <c r="D146" s="62">
        <v>1.2370000000000001</v>
      </c>
      <c r="E146" s="67">
        <v>0.66943295008216941</v>
      </c>
      <c r="F146" s="63">
        <v>0.64020067807959469</v>
      </c>
      <c r="G146" s="63">
        <v>0.64020067807959469</v>
      </c>
      <c r="H146" s="63">
        <v>12.476666666666665</v>
      </c>
      <c r="I146" s="67">
        <f t="shared" si="71"/>
        <v>3.5750120845200706</v>
      </c>
      <c r="J146" s="67">
        <f t="shared" si="72"/>
        <v>14.610285750621086</v>
      </c>
      <c r="K146" s="93">
        <f t="shared" si="73"/>
        <v>9.1294726109777677</v>
      </c>
      <c r="L146" s="81">
        <f t="shared" si="52"/>
        <v>11.079552991624006</v>
      </c>
      <c r="M146" s="81">
        <f t="shared" si="53"/>
        <v>14.327380931485756</v>
      </c>
      <c r="N146" s="81">
        <f t="shared" si="54"/>
        <v>14.833403137743185</v>
      </c>
      <c r="O146" s="91">
        <f t="shared" si="55"/>
        <v>2.2002984864680934E-2</v>
      </c>
      <c r="P146" s="90">
        <f t="shared" si="74"/>
        <v>4.129378884950027</v>
      </c>
      <c r="Q146" s="88">
        <f t="shared" si="56"/>
        <v>5.1930798515543817</v>
      </c>
      <c r="R146" s="88">
        <f t="shared" si="75"/>
        <v>10.950760301368042</v>
      </c>
      <c r="S146" s="88">
        <f t="shared" si="57"/>
        <v>14.411387337956258</v>
      </c>
      <c r="T146" s="83">
        <f t="shared" si="58"/>
        <v>15.506711231281809</v>
      </c>
      <c r="U146" s="86">
        <f t="shared" si="59"/>
        <v>2.4045809321036136E-2</v>
      </c>
      <c r="V146" s="96">
        <f t="shared" si="76"/>
        <v>9.762875332486372</v>
      </c>
      <c r="W146" s="81">
        <f t="shared" si="60"/>
        <v>15.262970176048537</v>
      </c>
      <c r="X146" s="97">
        <f t="shared" si="61"/>
        <v>22.332114689141378</v>
      </c>
      <c r="Y146" s="98">
        <f t="shared" si="62"/>
        <v>4.9872334648896406E-2</v>
      </c>
      <c r="Z146" s="99">
        <f t="shared" si="63"/>
        <v>10.835244632187406</v>
      </c>
      <c r="AA146" s="101">
        <f t="shared" si="64"/>
        <v>14.488004323053588</v>
      </c>
      <c r="AB146" s="102">
        <f t="shared" si="65"/>
        <v>16.120793398773095</v>
      </c>
      <c r="AC146" s="98">
        <f t="shared" si="66"/>
        <v>2.598799798059262E-2</v>
      </c>
      <c r="AD146" s="104">
        <f t="shared" si="67"/>
        <v>14.080505681469761</v>
      </c>
      <c r="AE146" s="88">
        <f t="shared" si="68"/>
        <v>12.709217185130107</v>
      </c>
      <c r="AF146" s="88">
        <f t="shared" si="69"/>
        <v>1.8638833967147426</v>
      </c>
      <c r="AG146" s="94">
        <f t="shared" si="70"/>
        <v>3.4740613165488862E-4</v>
      </c>
      <c r="AH146" s="72"/>
    </row>
    <row r="147" spans="1:34">
      <c r="A147" s="62">
        <v>145</v>
      </c>
      <c r="B147" s="61">
        <v>2.89</v>
      </c>
      <c r="C147" s="62">
        <v>4.45</v>
      </c>
      <c r="D147" s="62">
        <v>1.2370000000000001</v>
      </c>
      <c r="E147" s="67">
        <v>1.0041494251232543</v>
      </c>
      <c r="F147" s="63">
        <v>0.64020067807959513</v>
      </c>
      <c r="G147" s="63">
        <v>0.64020067807959513</v>
      </c>
      <c r="H147" s="63">
        <v>20.573333333333331</v>
      </c>
      <c r="I147" s="67">
        <f t="shared" si="71"/>
        <v>8.8424958264725699</v>
      </c>
      <c r="J147" s="67">
        <f t="shared" si="72"/>
        <v>8.0600509761776369</v>
      </c>
      <c r="K147" s="93">
        <f t="shared" si="73"/>
        <v>4.5340934421394135</v>
      </c>
      <c r="L147" s="81">
        <f t="shared" si="52"/>
        <v>6.0806802500394923</v>
      </c>
      <c r="M147" s="81">
        <f t="shared" si="53"/>
        <v>23.686313524083506</v>
      </c>
      <c r="N147" s="81">
        <f t="shared" si="54"/>
        <v>15.131141562298325</v>
      </c>
      <c r="O147" s="91">
        <f t="shared" si="55"/>
        <v>2.2895144497831182E-2</v>
      </c>
      <c r="P147" s="90">
        <f t="shared" si="74"/>
        <v>10.669902562939757</v>
      </c>
      <c r="Q147" s="88">
        <f t="shared" si="56"/>
        <v>7.7896197773315743</v>
      </c>
      <c r="R147" s="88">
        <f t="shared" si="75"/>
        <v>5.5356243187131007</v>
      </c>
      <c r="S147" s="88">
        <f t="shared" si="57"/>
        <v>24.82505690354574</v>
      </c>
      <c r="T147" s="83">
        <f t="shared" si="58"/>
        <v>20.666187152685076</v>
      </c>
      <c r="U147" s="86">
        <f t="shared" si="59"/>
        <v>4.2709129142980563E-2</v>
      </c>
      <c r="V147" s="96">
        <f t="shared" si="76"/>
        <v>4.8619985866779194</v>
      </c>
      <c r="W147" s="81">
        <f t="shared" si="60"/>
        <v>26.489035344023861</v>
      </c>
      <c r="X147" s="97">
        <f t="shared" si="61"/>
        <v>28.754222346195064</v>
      </c>
      <c r="Y147" s="98">
        <f t="shared" si="62"/>
        <v>8.2680530273442354E-2</v>
      </c>
      <c r="Z147" s="99">
        <f t="shared" si="63"/>
        <v>5.8360771079926126</v>
      </c>
      <c r="AA147" s="101">
        <f t="shared" si="64"/>
        <v>24.177592098024547</v>
      </c>
      <c r="AB147" s="102">
        <f t="shared" si="65"/>
        <v>17.519080191305335</v>
      </c>
      <c r="AC147" s="98">
        <f t="shared" si="66"/>
        <v>3.069181707493869E-2</v>
      </c>
      <c r="AD147" s="104">
        <f t="shared" si="67"/>
        <v>7.3417434865701523</v>
      </c>
      <c r="AE147" s="88">
        <f t="shared" si="68"/>
        <v>21.556286825474697</v>
      </c>
      <c r="AF147" s="88">
        <f t="shared" si="69"/>
        <v>4.7778037531174631</v>
      </c>
      <c r="AG147" s="94">
        <f t="shared" si="70"/>
        <v>2.2827408703303318E-3</v>
      </c>
      <c r="AH147" s="72"/>
    </row>
    <row r="148" spans="1:34">
      <c r="A148" s="62">
        <v>146</v>
      </c>
      <c r="B148" s="61">
        <v>2.89</v>
      </c>
      <c r="C148" s="62">
        <v>4.45</v>
      </c>
      <c r="D148" s="62">
        <v>1.2370000000000001</v>
      </c>
      <c r="E148" s="67">
        <v>1.3388659001643388</v>
      </c>
      <c r="F148" s="63">
        <v>0.64020067807959469</v>
      </c>
      <c r="G148" s="63">
        <v>0.64020067807959469</v>
      </c>
      <c r="H148" s="63">
        <v>28.166666666666668</v>
      </c>
      <c r="I148" s="67">
        <f t="shared" si="71"/>
        <v>16.141518629011276</v>
      </c>
      <c r="J148" s="67">
        <f t="shared" si="72"/>
        <v>5.7334356435755929</v>
      </c>
      <c r="K148" s="93">
        <f t="shared" si="73"/>
        <v>2.994453980765087</v>
      </c>
      <c r="L148" s="81">
        <f t="shared" si="52"/>
        <v>4.546534151518312</v>
      </c>
      <c r="M148" s="81">
        <f t="shared" si="53"/>
        <v>31.630255236068322</v>
      </c>
      <c r="N148" s="81">
        <f t="shared" si="54"/>
        <v>12.296764151721849</v>
      </c>
      <c r="O148" s="91">
        <f t="shared" si="55"/>
        <v>1.5121040860307158E-2</v>
      </c>
      <c r="P148" s="90">
        <f t="shared" si="74"/>
        <v>19.827574982665386</v>
      </c>
      <c r="Q148" s="88">
        <f t="shared" si="56"/>
        <v>10.386159703108763</v>
      </c>
      <c r="R148" s="88">
        <f t="shared" si="75"/>
        <v>3.7998331171492881</v>
      </c>
      <c r="S148" s="88">
        <f t="shared" si="57"/>
        <v>34.598770300417733</v>
      </c>
      <c r="T148" s="83">
        <f t="shared" si="58"/>
        <v>22.835870889057038</v>
      </c>
      <c r="U148" s="86">
        <f t="shared" si="59"/>
        <v>5.2147699926168259E-2</v>
      </c>
      <c r="V148" s="96">
        <f t="shared" si="76"/>
        <v>3.2383462540041101</v>
      </c>
      <c r="W148" s="81">
        <f t="shared" si="60"/>
        <v>37.47842085814893</v>
      </c>
      <c r="X148" s="97">
        <f t="shared" si="61"/>
        <v>33.059482336623411</v>
      </c>
      <c r="Y148" s="98">
        <f t="shared" si="62"/>
        <v>0.10929293723655155</v>
      </c>
      <c r="Z148" s="99">
        <f t="shared" si="63"/>
        <v>4.1265938419952573</v>
      </c>
      <c r="AA148" s="101">
        <f t="shared" si="64"/>
        <v>33.200686388042953</v>
      </c>
      <c r="AB148" s="102">
        <f t="shared" si="65"/>
        <v>17.872259365832967</v>
      </c>
      <c r="AC148" s="98">
        <f t="shared" si="66"/>
        <v>3.1941765483960417E-2</v>
      </c>
      <c r="AD148" s="104">
        <f t="shared" si="67"/>
        <v>5.090615950125577</v>
      </c>
      <c r="AE148" s="88">
        <f t="shared" si="68"/>
        <v>29.892191668150531</v>
      </c>
      <c r="AF148" s="88">
        <f t="shared" si="69"/>
        <v>6.126124265623182</v>
      </c>
      <c r="AG148" s="94">
        <f t="shared" si="70"/>
        <v>3.7529398517857169E-3</v>
      </c>
      <c r="AH148" s="72"/>
    </row>
    <row r="149" spans="1:34">
      <c r="A149" s="62">
        <v>147</v>
      </c>
      <c r="B149" s="61">
        <v>2.89</v>
      </c>
      <c r="C149" s="62">
        <v>7.96</v>
      </c>
      <c r="D149" s="62">
        <v>1.2370000000000001</v>
      </c>
      <c r="E149" s="67">
        <v>0.33471647504108476</v>
      </c>
      <c r="F149" s="63">
        <v>0.64020067807959502</v>
      </c>
      <c r="G149" s="63">
        <v>0.64020067807959502</v>
      </c>
      <c r="H149" s="63">
        <v>7.76</v>
      </c>
      <c r="I149" s="67">
        <f t="shared" si="71"/>
        <v>1.1117590345662205</v>
      </c>
      <c r="J149" s="67">
        <f t="shared" si="72"/>
        <v>39.514346363209185</v>
      </c>
      <c r="K149" s="93">
        <f t="shared" si="73"/>
        <v>25.070003366392033</v>
      </c>
      <c r="L149" s="81">
        <f t="shared" si="52"/>
        <v>29.67223760177172</v>
      </c>
      <c r="M149" s="81">
        <f t="shared" si="53"/>
        <v>8.9549666634429865</v>
      </c>
      <c r="N149" s="81">
        <f t="shared" si="54"/>
        <v>15.399054941275603</v>
      </c>
      <c r="O149" s="91">
        <f t="shared" si="55"/>
        <v>2.3713089308442455E-2</v>
      </c>
      <c r="P149" s="90">
        <f t="shared" si="74"/>
        <v>1.3154446716717754</v>
      </c>
      <c r="Q149" s="88">
        <f t="shared" si="56"/>
        <v>3.3210784418663164</v>
      </c>
      <c r="R149" s="88">
        <f t="shared" si="75"/>
        <v>28.224805952706802</v>
      </c>
      <c r="S149" s="88">
        <f t="shared" si="57"/>
        <v>9.1817114453725281</v>
      </c>
      <c r="T149" s="83">
        <f t="shared" si="58"/>
        <v>18.321023780573821</v>
      </c>
      <c r="U149" s="86">
        <f t="shared" si="59"/>
        <v>3.3565991236835138E-2</v>
      </c>
      <c r="V149" s="96">
        <f t="shared" si="76"/>
        <v>27.304770757660371</v>
      </c>
      <c r="W149" s="81">
        <f t="shared" si="60"/>
        <v>9.3351189262607619</v>
      </c>
      <c r="X149" s="97">
        <f t="shared" si="61"/>
        <v>20.297924307484045</v>
      </c>
      <c r="Y149" s="98">
        <f t="shared" si="62"/>
        <v>4.1200573119235175E-2</v>
      </c>
      <c r="Z149" s="99">
        <f t="shared" si="63"/>
        <v>28.615391931494354</v>
      </c>
      <c r="AA149" s="101">
        <f t="shared" si="64"/>
        <v>9.1188332288757277</v>
      </c>
      <c r="AB149" s="102">
        <f t="shared" si="65"/>
        <v>17.510737485511957</v>
      </c>
      <c r="AC149" s="98">
        <f t="shared" si="66"/>
        <v>3.066259272865136E-2</v>
      </c>
      <c r="AD149" s="104">
        <f t="shared" si="67"/>
        <v>37.565630559957121</v>
      </c>
      <c r="AE149" s="88">
        <f t="shared" si="68"/>
        <v>7.9587301716344383</v>
      </c>
      <c r="AF149" s="88">
        <f t="shared" si="69"/>
        <v>2.560955820031424</v>
      </c>
      <c r="AG149" s="94">
        <f t="shared" si="70"/>
        <v>6.5584947121528241E-4</v>
      </c>
      <c r="AH149" s="72"/>
    </row>
    <row r="150" spans="1:34">
      <c r="A150" s="62">
        <v>148</v>
      </c>
      <c r="B150" s="61">
        <v>2.89</v>
      </c>
      <c r="C150" s="62">
        <v>7.96</v>
      </c>
      <c r="D150" s="62">
        <v>1.2370000000000001</v>
      </c>
      <c r="E150" s="67">
        <v>0.66943295008216941</v>
      </c>
      <c r="F150" s="63">
        <v>0.64020067807959469</v>
      </c>
      <c r="G150" s="63">
        <v>0.64020067807959469</v>
      </c>
      <c r="H150" s="63">
        <v>21.020000000000003</v>
      </c>
      <c r="I150" s="67">
        <f t="shared" si="71"/>
        <v>6.0229832233458662</v>
      </c>
      <c r="J150" s="67">
        <f t="shared" si="72"/>
        <v>10.770672412758923</v>
      </c>
      <c r="K150" s="93">
        <f t="shared" si="73"/>
        <v>6.0370239987360623</v>
      </c>
      <c r="L150" s="81">
        <f t="shared" si="52"/>
        <v>7.6688933649508062</v>
      </c>
      <c r="M150" s="81">
        <f t="shared" si="53"/>
        <v>24.910805495788551</v>
      </c>
      <c r="N150" s="81">
        <f t="shared" si="54"/>
        <v>18.510016630773301</v>
      </c>
      <c r="O150" s="91">
        <f t="shared" si="55"/>
        <v>3.4262071567150408E-2</v>
      </c>
      <c r="P150" s="90">
        <f t="shared" si="74"/>
        <v>7.4270213933981113</v>
      </c>
      <c r="Q150" s="88">
        <f t="shared" si="56"/>
        <v>6.642156883732631</v>
      </c>
      <c r="R150" s="88">
        <f t="shared" si="75"/>
        <v>7.083318566665211</v>
      </c>
      <c r="S150" s="88">
        <f t="shared" si="57"/>
        <v>25.920043921773274</v>
      </c>
      <c r="T150" s="83">
        <f t="shared" si="58"/>
        <v>23.31134120729434</v>
      </c>
      <c r="U150" s="86">
        <f t="shared" si="59"/>
        <v>5.4341862888289925E-2</v>
      </c>
      <c r="V150" s="96">
        <f t="shared" si="76"/>
        <v>6.4558725428041415</v>
      </c>
      <c r="W150" s="81">
        <f t="shared" si="60"/>
        <v>27.150425890361376</v>
      </c>
      <c r="X150" s="97">
        <f t="shared" si="61"/>
        <v>29.164728308094062</v>
      </c>
      <c r="Y150" s="98">
        <f t="shared" si="62"/>
        <v>8.5058137728494312E-2</v>
      </c>
      <c r="Z150" s="99">
        <f t="shared" si="63"/>
        <v>7.4772293269624939</v>
      </c>
      <c r="AA150" s="101">
        <f t="shared" si="64"/>
        <v>25.228055045648581</v>
      </c>
      <c r="AB150" s="102">
        <f t="shared" si="65"/>
        <v>20.019291368451846</v>
      </c>
      <c r="AC150" s="98">
        <f t="shared" si="66"/>
        <v>4.0077202689497049E-2</v>
      </c>
      <c r="AD150" s="104">
        <f t="shared" si="67"/>
        <v>9.5427091059679245</v>
      </c>
      <c r="AE150" s="88">
        <f t="shared" si="68"/>
        <v>22.33151965020549</v>
      </c>
      <c r="AF150" s="88">
        <f t="shared" si="69"/>
        <v>6.2393893920337113</v>
      </c>
      <c r="AG150" s="94">
        <f t="shared" si="70"/>
        <v>3.892997998542281E-3</v>
      </c>
      <c r="AH150" s="72"/>
    </row>
    <row r="151" spans="1:34">
      <c r="A151" s="62">
        <v>149</v>
      </c>
      <c r="B151" s="61">
        <v>2.89</v>
      </c>
      <c r="C151" s="62">
        <v>7.96</v>
      </c>
      <c r="D151" s="62">
        <v>1.2370000000000001</v>
      </c>
      <c r="E151" s="67">
        <v>1.0041494251232543</v>
      </c>
      <c r="F151" s="63">
        <v>0.64020067807959513</v>
      </c>
      <c r="G151" s="63">
        <v>0.64020067807959513</v>
      </c>
      <c r="H151" s="63">
        <v>33.519999999999996</v>
      </c>
      <c r="I151" s="67">
        <f t="shared" si="71"/>
        <v>14.407021715976692</v>
      </c>
      <c r="J151" s="67">
        <f t="shared" si="72"/>
        <v>6.3531846753795316</v>
      </c>
      <c r="K151" s="93">
        <f t="shared" si="73"/>
        <v>3.2280283441323689</v>
      </c>
      <c r="L151" s="81">
        <f t="shared" si="52"/>
        <v>4.770290921141159</v>
      </c>
      <c r="M151" s="81">
        <f t="shared" si="53"/>
        <v>38.683638569074134</v>
      </c>
      <c r="N151" s="81">
        <f t="shared" si="54"/>
        <v>15.404649669075592</v>
      </c>
      <c r="O151" s="91">
        <f t="shared" si="55"/>
        <v>2.3730323142695079E-2</v>
      </c>
      <c r="P151" s="90">
        <f t="shared" si="74"/>
        <v>18.176873472760697</v>
      </c>
      <c r="Q151" s="88">
        <f t="shared" si="56"/>
        <v>9.9632353255989496</v>
      </c>
      <c r="R151" s="88">
        <f t="shared" si="75"/>
        <v>3.9911820060014485</v>
      </c>
      <c r="S151" s="88">
        <f t="shared" si="57"/>
        <v>42.291100188407903</v>
      </c>
      <c r="T151" s="83">
        <f t="shared" si="58"/>
        <v>26.166766671861303</v>
      </c>
      <c r="U151" s="86">
        <f t="shared" si="59"/>
        <v>6.8469967805963136E-2</v>
      </c>
      <c r="V151" s="96">
        <f t="shared" si="76"/>
        <v>3.4840882995824463</v>
      </c>
      <c r="W151" s="81">
        <f t="shared" si="60"/>
        <v>45.264233789024701</v>
      </c>
      <c r="X151" s="97">
        <f t="shared" si="61"/>
        <v>35.036496983963922</v>
      </c>
      <c r="Y151" s="98">
        <f t="shared" si="62"/>
        <v>0.1227556120907313</v>
      </c>
      <c r="Z151" s="99">
        <f t="shared" si="63"/>
        <v>4.389250190454181</v>
      </c>
      <c r="AA151" s="101">
        <f t="shared" si="64"/>
        <v>40.327804721696964</v>
      </c>
      <c r="AB151" s="102">
        <f t="shared" si="65"/>
        <v>20.309679957329859</v>
      </c>
      <c r="AC151" s="98">
        <f t="shared" si="66"/>
        <v>4.1248309996916623E-2</v>
      </c>
      <c r="AD151" s="104">
        <f t="shared" si="67"/>
        <v>5.4319188307166115</v>
      </c>
      <c r="AE151" s="88">
        <f t="shared" si="68"/>
        <v>36.251260654565534</v>
      </c>
      <c r="AF151" s="88">
        <f t="shared" si="69"/>
        <v>8.1481523107563802</v>
      </c>
      <c r="AG151" s="94">
        <f t="shared" si="70"/>
        <v>6.6392386079284545E-3</v>
      </c>
      <c r="AH151" s="72"/>
    </row>
    <row r="152" spans="1:34">
      <c r="A152" s="62">
        <v>150</v>
      </c>
      <c r="B152" s="61">
        <v>2.89</v>
      </c>
      <c r="C152" s="62">
        <v>7.96</v>
      </c>
      <c r="D152" s="62">
        <v>1.2370000000000001</v>
      </c>
      <c r="E152" s="67">
        <v>1.3388659001643388</v>
      </c>
      <c r="F152" s="63">
        <v>0.64020067807959469</v>
      </c>
      <c r="G152" s="63">
        <v>0.64020067807959469</v>
      </c>
      <c r="H152" s="63">
        <v>44.796666666666667</v>
      </c>
      <c r="I152" s="67">
        <f t="shared" si="71"/>
        <v>25.671700456246455</v>
      </c>
      <c r="J152" s="67">
        <f t="shared" si="72"/>
        <v>4.7429313402020439</v>
      </c>
      <c r="K152" s="93">
        <f t="shared" si="73"/>
        <v>2.2389041035981307</v>
      </c>
      <c r="L152" s="81">
        <f t="shared" si="52"/>
        <v>3.8565749466073971</v>
      </c>
      <c r="M152" s="81">
        <f t="shared" si="53"/>
        <v>49.678472096479965</v>
      </c>
      <c r="N152" s="81">
        <f t="shared" si="54"/>
        <v>10.897697960741047</v>
      </c>
      <c r="O152" s="91">
        <f t="shared" si="55"/>
        <v>1.1875982084353958E-2</v>
      </c>
      <c r="P152" s="90">
        <f t="shared" si="74"/>
        <v>32.624118608813745</v>
      </c>
      <c r="Q152" s="88">
        <f t="shared" si="56"/>
        <v>13.284313767465262</v>
      </c>
      <c r="R152" s="88">
        <f t="shared" si="75"/>
        <v>2.9368281637735647</v>
      </c>
      <c r="S152" s="88">
        <f t="shared" si="57"/>
        <v>56.928514303275371</v>
      </c>
      <c r="T152" s="83">
        <f t="shared" si="58"/>
        <v>27.082032078150242</v>
      </c>
      <c r="U152" s="86">
        <f t="shared" si="59"/>
        <v>7.3343646148195871E-2</v>
      </c>
      <c r="V152" s="96">
        <f t="shared" si="76"/>
        <v>2.4447331981529086</v>
      </c>
      <c r="W152" s="81">
        <f t="shared" si="60"/>
        <v>62.395516353910438</v>
      </c>
      <c r="X152" s="97">
        <f t="shared" si="61"/>
        <v>39.286069693973744</v>
      </c>
      <c r="Y152" s="98">
        <f t="shared" si="62"/>
        <v>0.15433952719997621</v>
      </c>
      <c r="Z152" s="99">
        <f t="shared" si="63"/>
        <v>3.262604283059189</v>
      </c>
      <c r="AA152" s="101">
        <f t="shared" si="64"/>
        <v>54.011584380700093</v>
      </c>
      <c r="AB152" s="102">
        <f t="shared" si="65"/>
        <v>20.570543300915453</v>
      </c>
      <c r="AC152" s="98">
        <f t="shared" si="66"/>
        <v>4.2314725169483765E-2</v>
      </c>
      <c r="AD152" s="104">
        <f t="shared" si="67"/>
        <v>3.9866956110298246</v>
      </c>
      <c r="AE152" s="88">
        <f t="shared" si="68"/>
        <v>48.861025649738778</v>
      </c>
      <c r="AF152" s="88">
        <f t="shared" si="69"/>
        <v>9.0729049402606847</v>
      </c>
      <c r="AG152" s="94">
        <f t="shared" si="70"/>
        <v>8.2317604055006724E-3</v>
      </c>
      <c r="AH152" s="72"/>
    </row>
    <row r="153" spans="1:34">
      <c r="A153" s="62">
        <v>151</v>
      </c>
      <c r="B153" s="61">
        <v>1.35</v>
      </c>
      <c r="C153" s="62">
        <v>2.68</v>
      </c>
      <c r="D153" s="62">
        <v>1.224</v>
      </c>
      <c r="E153" s="67">
        <v>0.33471647504108476</v>
      </c>
      <c r="F153" s="63">
        <v>0.64020067807959502</v>
      </c>
      <c r="G153" s="63">
        <v>0.64020067807959502</v>
      </c>
      <c r="H153" s="63">
        <v>3.6333333333333337</v>
      </c>
      <c r="I153" s="67">
        <f t="shared" si="71"/>
        <v>1.1026304502242312</v>
      </c>
      <c r="J153" s="67">
        <f t="shared" si="72"/>
        <v>39.450662789515874</v>
      </c>
      <c r="K153" s="93">
        <f t="shared" si="73"/>
        <v>25.257722485631334</v>
      </c>
      <c r="L153" s="81">
        <f t="shared" si="52"/>
        <v>29.895638048933826</v>
      </c>
      <c r="M153" s="81">
        <f t="shared" si="53"/>
        <v>4.1737696988485782</v>
      </c>
      <c r="N153" s="81">
        <f t="shared" si="54"/>
        <v>14.874395381153516</v>
      </c>
      <c r="O153" s="91">
        <f t="shared" si="55"/>
        <v>2.2124763795488105E-2</v>
      </c>
      <c r="P153" s="90">
        <f t="shared" si="74"/>
        <v>1.2945489505609593</v>
      </c>
      <c r="Q153" s="88">
        <f t="shared" si="56"/>
        <v>3.3010987056784229</v>
      </c>
      <c r="R153" s="88">
        <f t="shared" si="75"/>
        <v>28.620506387751693</v>
      </c>
      <c r="S153" s="88">
        <f t="shared" si="57"/>
        <v>4.2657336850694723</v>
      </c>
      <c r="T153" s="83">
        <f t="shared" si="58"/>
        <v>17.405514267967114</v>
      </c>
      <c r="U153" s="86">
        <f t="shared" si="59"/>
        <v>3.0295192693240672E-2</v>
      </c>
      <c r="V153" s="96">
        <f t="shared" si="76"/>
        <v>27.51559522873729</v>
      </c>
      <c r="W153" s="81">
        <f t="shared" si="60"/>
        <v>4.3505377273204209</v>
      </c>
      <c r="X153" s="97">
        <f t="shared" si="61"/>
        <v>19.739570476708817</v>
      </c>
      <c r="Y153" s="98">
        <f t="shared" si="62"/>
        <v>3.8965064260495438E-2</v>
      </c>
      <c r="Z153" s="99">
        <f t="shared" si="63"/>
        <v>28.831381104356591</v>
      </c>
      <c r="AA153" s="101">
        <f t="shared" si="64"/>
        <v>4.2501051198355491</v>
      </c>
      <c r="AB153" s="102">
        <f t="shared" si="65"/>
        <v>16.975370270703174</v>
      </c>
      <c r="AC153" s="98">
        <f t="shared" si="66"/>
        <v>2.8816319582747309E-2</v>
      </c>
      <c r="AD153" s="104">
        <f t="shared" si="67"/>
        <v>37.842714334845375</v>
      </c>
      <c r="AE153" s="88">
        <f t="shared" si="68"/>
        <v>3.7097210598342709</v>
      </c>
      <c r="AF153" s="88">
        <f t="shared" si="69"/>
        <v>2.1024144908514812</v>
      </c>
      <c r="AG153" s="94">
        <f t="shared" si="70"/>
        <v>4.4201466913422938E-4</v>
      </c>
      <c r="AH153" s="72"/>
    </row>
    <row r="154" spans="1:34">
      <c r="A154" s="62">
        <v>152</v>
      </c>
      <c r="B154" s="61">
        <v>1.35</v>
      </c>
      <c r="C154" s="62">
        <v>2.68</v>
      </c>
      <c r="D154" s="62">
        <v>1.224</v>
      </c>
      <c r="E154" s="67">
        <v>0.66943295008216941</v>
      </c>
      <c r="F154" s="74">
        <v>0.64020067807959469</v>
      </c>
      <c r="G154" s="74">
        <v>0.64020067807959469</v>
      </c>
      <c r="H154" s="63">
        <v>10.363333333333333</v>
      </c>
      <c r="I154" s="67">
        <f t="shared" si="71"/>
        <v>6.2900515041231815</v>
      </c>
      <c r="J154" s="67">
        <f t="shared" si="72"/>
        <v>9.6983052988597329</v>
      </c>
      <c r="K154" s="93">
        <f t="shared" si="73"/>
        <v>5.8401602104520691</v>
      </c>
      <c r="L154" s="81">
        <f t="shared" si="52"/>
        <v>7.4574092703010759</v>
      </c>
      <c r="M154" s="81">
        <f t="shared" si="53"/>
        <v>11.818256291757955</v>
      </c>
      <c r="N154" s="81">
        <f t="shared" si="54"/>
        <v>14.039140801781485</v>
      </c>
      <c r="O154" s="91">
        <f t="shared" si="55"/>
        <v>1.9709747445224569E-2</v>
      </c>
      <c r="P154" s="90">
        <f t="shared" si="74"/>
        <v>7.3238087294444298</v>
      </c>
      <c r="Q154" s="88">
        <f t="shared" si="56"/>
        <v>6.602197411356844</v>
      </c>
      <c r="R154" s="88">
        <f t="shared" si="75"/>
        <v>7.1536924851149442</v>
      </c>
      <c r="S154" s="88">
        <f t="shared" si="57"/>
        <v>12.066526177576874</v>
      </c>
      <c r="T154" s="83">
        <f t="shared" si="58"/>
        <v>16.434797467772984</v>
      </c>
      <c r="U154" s="86">
        <f t="shared" si="59"/>
        <v>2.7010256780671732E-2</v>
      </c>
      <c r="V154" s="96">
        <f t="shared" si="76"/>
        <v>6.2465905522540082</v>
      </c>
      <c r="W154" s="81">
        <f t="shared" si="60"/>
        <v>12.912962000973948</v>
      </c>
      <c r="X154" s="97">
        <f t="shared" si="61"/>
        <v>24.602399494763091</v>
      </c>
      <c r="Y154" s="98">
        <f t="shared" si="62"/>
        <v>6.052780608999192E-2</v>
      </c>
      <c r="Z154" s="99">
        <f t="shared" si="63"/>
        <v>7.2630047305951813</v>
      </c>
      <c r="AA154" s="101">
        <f t="shared" si="64"/>
        <v>11.975377967184238</v>
      </c>
      <c r="AB154" s="102">
        <f t="shared" si="65"/>
        <v>15.555271474920282</v>
      </c>
      <c r="AC154" s="98">
        <f t="shared" si="66"/>
        <v>2.4196647065846861E-2</v>
      </c>
      <c r="AD154" s="104">
        <f t="shared" si="67"/>
        <v>9.2542234814290509</v>
      </c>
      <c r="AE154" s="88">
        <f t="shared" si="68"/>
        <v>10.609072113511635</v>
      </c>
      <c r="AF154" s="88">
        <f t="shared" si="69"/>
        <v>2.3712330026854462</v>
      </c>
      <c r="AG154" s="94">
        <f t="shared" si="70"/>
        <v>5.6227459530246377E-4</v>
      </c>
      <c r="AH154" s="72"/>
    </row>
    <row r="155" spans="1:34">
      <c r="A155" s="62">
        <v>153</v>
      </c>
      <c r="B155" s="61">
        <v>1.35</v>
      </c>
      <c r="C155" s="62">
        <v>2.68</v>
      </c>
      <c r="D155" s="62">
        <v>1.224</v>
      </c>
      <c r="E155" s="67">
        <v>1.0041494251232543</v>
      </c>
      <c r="F155" s="75">
        <v>0.64020067807959513</v>
      </c>
      <c r="G155" s="75">
        <v>0.64020067807959513</v>
      </c>
      <c r="H155" s="63">
        <v>16.633333333333333</v>
      </c>
      <c r="I155" s="67">
        <f t="shared" si="71"/>
        <v>15.143465908125449</v>
      </c>
      <c r="J155" s="67">
        <f t="shared" si="72"/>
        <v>5.6471258099634722</v>
      </c>
      <c r="K155" s="93">
        <f t="shared" si="73"/>
        <v>3.1228451191539164</v>
      </c>
      <c r="L155" s="81">
        <f t="shared" si="52"/>
        <v>4.6690254001824201</v>
      </c>
      <c r="M155" s="81">
        <f t="shared" si="53"/>
        <v>18.292788127425485</v>
      </c>
      <c r="N155" s="81">
        <f t="shared" si="54"/>
        <v>9.9766821288105358</v>
      </c>
      <c r="O155" s="91">
        <f t="shared" si="55"/>
        <v>9.9534186299327504E-3</v>
      </c>
      <c r="P155" s="90">
        <f t="shared" si="74"/>
        <v>17.947702315639933</v>
      </c>
      <c r="Q155" s="88">
        <f t="shared" si="56"/>
        <v>9.9032961170352696</v>
      </c>
      <c r="R155" s="88">
        <f t="shared" si="75"/>
        <v>4.0203171674613056</v>
      </c>
      <c r="S155" s="88">
        <f t="shared" si="57"/>
        <v>19.713460379192114</v>
      </c>
      <c r="T155" s="83">
        <f t="shared" si="58"/>
        <v>18.517797870894476</v>
      </c>
      <c r="U155" s="86">
        <f t="shared" si="59"/>
        <v>3.4290883798730395E-2</v>
      </c>
      <c r="V155" s="96">
        <f t="shared" si="76"/>
        <v>3.3734011230124912</v>
      </c>
      <c r="W155" s="81">
        <f t="shared" si="60"/>
        <v>21.520830648970492</v>
      </c>
      <c r="X155" s="97">
        <f t="shared" si="61"/>
        <v>29.383751396616187</v>
      </c>
      <c r="Y155" s="98">
        <f t="shared" si="62"/>
        <v>8.6340484613814369E-2</v>
      </c>
      <c r="Z155" s="99">
        <f t="shared" si="63"/>
        <v>4.2711722301899586</v>
      </c>
      <c r="AA155" s="101">
        <f t="shared" si="64"/>
        <v>19.125794294328522</v>
      </c>
      <c r="AB155" s="102">
        <f t="shared" si="65"/>
        <v>14.984735236444022</v>
      </c>
      <c r="AC155" s="98">
        <f t="shared" si="66"/>
        <v>2.2454229010632706E-2</v>
      </c>
      <c r="AD155" s="104">
        <f t="shared" si="67"/>
        <v>5.2782165914938943</v>
      </c>
      <c r="AE155" s="88">
        <f t="shared" si="68"/>
        <v>17.204791694326005</v>
      </c>
      <c r="AF155" s="88">
        <f t="shared" si="69"/>
        <v>3.4356214087735792</v>
      </c>
      <c r="AG155" s="94">
        <f t="shared" si="70"/>
        <v>1.1803494464423354E-3</v>
      </c>
      <c r="AH155" s="72"/>
    </row>
    <row r="156" spans="1:34">
      <c r="A156" s="62">
        <v>154</v>
      </c>
      <c r="B156" s="61">
        <v>1.35</v>
      </c>
      <c r="C156" s="62">
        <v>2.68</v>
      </c>
      <c r="D156" s="62">
        <v>1.224</v>
      </c>
      <c r="E156" s="67">
        <v>1.3388659001643388</v>
      </c>
      <c r="F156" s="75">
        <v>0.64020067807959469</v>
      </c>
      <c r="G156" s="75">
        <v>0.64020067807959469</v>
      </c>
      <c r="H156" s="63">
        <v>22.199999999999996</v>
      </c>
      <c r="I156" s="67">
        <f t="shared" si="71"/>
        <v>26.948692838507807</v>
      </c>
      <c r="J156" s="67">
        <f t="shared" si="72"/>
        <v>4.2268694334175461</v>
      </c>
      <c r="K156" s="93">
        <f t="shared" si="73"/>
        <v>2.1749702908108883</v>
      </c>
      <c r="L156" s="81">
        <f t="shared" si="52"/>
        <v>3.8011995027542547</v>
      </c>
      <c r="M156" s="81">
        <f t="shared" si="53"/>
        <v>23.410034782662187</v>
      </c>
      <c r="N156" s="81">
        <f t="shared" si="54"/>
        <v>5.4506071291089713</v>
      </c>
      <c r="O156" s="91">
        <f t="shared" si="55"/>
        <v>2.970911807589354E-3</v>
      </c>
      <c r="P156" s="90">
        <f t="shared" si="74"/>
        <v>32.23857023462697</v>
      </c>
      <c r="Q156" s="88">
        <f t="shared" si="56"/>
        <v>13.204394822713688</v>
      </c>
      <c r="R156" s="88">
        <f t="shared" si="75"/>
        <v>2.9535389048869067</v>
      </c>
      <c r="S156" s="88">
        <f t="shared" si="57"/>
        <v>26.557735601410652</v>
      </c>
      <c r="T156" s="83">
        <f t="shared" si="58"/>
        <v>19.629439645993951</v>
      </c>
      <c r="U156" s="86">
        <f t="shared" si="59"/>
        <v>3.8531490081571917E-2</v>
      </c>
      <c r="V156" s="96">
        <f t="shared" si="76"/>
        <v>2.3776620471461811</v>
      </c>
      <c r="W156" s="81">
        <f t="shared" si="60"/>
        <v>29.599701274557788</v>
      </c>
      <c r="X156" s="97">
        <f t="shared" si="61"/>
        <v>33.331987723233304</v>
      </c>
      <c r="Y156" s="98">
        <f t="shared" si="62"/>
        <v>0.11110214055817756</v>
      </c>
      <c r="Z156" s="99">
        <f t="shared" si="63"/>
        <v>3.188136495772917</v>
      </c>
      <c r="AA156" s="101">
        <f t="shared" si="64"/>
        <v>25.561947434807564</v>
      </c>
      <c r="AB156" s="102">
        <f t="shared" si="65"/>
        <v>15.143907363998057</v>
      </c>
      <c r="AC156" s="98">
        <f t="shared" si="66"/>
        <v>2.2933793024935461E-2</v>
      </c>
      <c r="AD156" s="104">
        <f t="shared" si="67"/>
        <v>3.8932538297219041</v>
      </c>
      <c r="AE156" s="88">
        <f t="shared" si="68"/>
        <v>23.131619036278746</v>
      </c>
      <c r="AF156" s="88">
        <f t="shared" si="69"/>
        <v>4.1964821453997763</v>
      </c>
      <c r="AG156" s="94">
        <f t="shared" si="70"/>
        <v>1.7610462396659109E-3</v>
      </c>
      <c r="AH156" s="72"/>
    </row>
    <row r="157" spans="1:34">
      <c r="A157" s="62">
        <v>155</v>
      </c>
      <c r="B157" s="61">
        <v>1.35</v>
      </c>
      <c r="C157" s="62">
        <v>4.45</v>
      </c>
      <c r="D157" s="62">
        <v>1.224</v>
      </c>
      <c r="E157" s="67">
        <v>0.33471647504108476</v>
      </c>
      <c r="F157" s="75">
        <v>0.64020067807959502</v>
      </c>
      <c r="G157" s="75">
        <v>0.64020067807959502</v>
      </c>
      <c r="H157" s="63">
        <v>6.7166666666666668</v>
      </c>
      <c r="I157" s="67">
        <f t="shared" si="71"/>
        <v>2.038348951561308</v>
      </c>
      <c r="J157" s="67">
        <f t="shared" si="72"/>
        <v>25.577623302808156</v>
      </c>
      <c r="K157" s="93">
        <f t="shared" si="73"/>
        <v>14.654959688725244</v>
      </c>
      <c r="L157" s="81">
        <f t="shared" si="52"/>
        <v>17.405766981063074</v>
      </c>
      <c r="M157" s="81">
        <f t="shared" si="53"/>
        <v>8.1421163980448181</v>
      </c>
      <c r="N157" s="81">
        <f t="shared" si="54"/>
        <v>21.222576645828557</v>
      </c>
      <c r="O157" s="91">
        <f t="shared" si="55"/>
        <v>4.5039775948806766E-2</v>
      </c>
      <c r="P157" s="90">
        <f t="shared" si="74"/>
        <v>2.5817532410758317</v>
      </c>
      <c r="Q157" s="88">
        <f t="shared" si="56"/>
        <v>4.3035432606202635</v>
      </c>
      <c r="R157" s="88">
        <f t="shared" si="75"/>
        <v>15.943651533295816</v>
      </c>
      <c r="S157" s="88">
        <f t="shared" si="57"/>
        <v>8.5072656095563062</v>
      </c>
      <c r="T157" s="83">
        <f t="shared" si="58"/>
        <v>26.659041333344508</v>
      </c>
      <c r="U157" s="86">
        <f t="shared" si="59"/>
        <v>7.1070448481297094E-2</v>
      </c>
      <c r="V157" s="96">
        <f t="shared" si="76"/>
        <v>15.756263923052382</v>
      </c>
      <c r="W157" s="81">
        <f t="shared" si="60"/>
        <v>8.5577041009938952</v>
      </c>
      <c r="X157" s="97">
        <f t="shared" si="61"/>
        <v>27.409986615293725</v>
      </c>
      <c r="Y157" s="98">
        <f t="shared" si="62"/>
        <v>7.5130736625058106E-2</v>
      </c>
      <c r="Z157" s="99">
        <f t="shared" si="63"/>
        <v>16.881491617027269</v>
      </c>
      <c r="AA157" s="101">
        <f t="shared" si="64"/>
        <v>8.267581418792199</v>
      </c>
      <c r="AB157" s="102">
        <f t="shared" si="65"/>
        <v>23.090542215268471</v>
      </c>
      <c r="AC157" s="98">
        <f t="shared" si="66"/>
        <v>5.3317313979509534E-2</v>
      </c>
      <c r="AD157" s="104">
        <f t="shared" si="67"/>
        <v>22.208318988306104</v>
      </c>
      <c r="AE157" s="88">
        <f t="shared" si="68"/>
        <v>7.2081870156496919</v>
      </c>
      <c r="AF157" s="88">
        <f t="shared" si="69"/>
        <v>7.317920828531391</v>
      </c>
      <c r="AG157" s="94">
        <f t="shared" si="70"/>
        <v>5.355196525265356E-3</v>
      </c>
      <c r="AH157" s="72"/>
    </row>
    <row r="158" spans="1:34">
      <c r="A158" s="62">
        <v>156</v>
      </c>
      <c r="B158" s="61">
        <v>1.35</v>
      </c>
      <c r="C158" s="62">
        <v>4.45</v>
      </c>
      <c r="D158" s="62">
        <v>1.224</v>
      </c>
      <c r="E158" s="67">
        <v>0.66943295008216941</v>
      </c>
      <c r="F158" s="75">
        <v>0.64020067807959469</v>
      </c>
      <c r="G158" s="75">
        <v>0.64020067807959469</v>
      </c>
      <c r="H158" s="63">
        <v>18.296666666666663</v>
      </c>
      <c r="I158" s="67">
        <f t="shared" si="71"/>
        <v>11.105208332625326</v>
      </c>
      <c r="J158" s="67">
        <f t="shared" si="72"/>
        <v>6.8937228918589613</v>
      </c>
      <c r="K158" s="93">
        <f t="shared" si="73"/>
        <v>3.8558525439467286</v>
      </c>
      <c r="L158" s="81">
        <f t="shared" si="52"/>
        <v>5.3894081035394885</v>
      </c>
      <c r="M158" s="81">
        <f t="shared" si="53"/>
        <v>20.693233178166359</v>
      </c>
      <c r="N158" s="81">
        <f t="shared" si="54"/>
        <v>13.098377727271068</v>
      </c>
      <c r="O158" s="91">
        <f t="shared" si="55"/>
        <v>1.7156749908627079E-2</v>
      </c>
      <c r="P158" s="90">
        <f t="shared" si="74"/>
        <v>13.293439170820902</v>
      </c>
      <c r="Q158" s="88">
        <f t="shared" si="56"/>
        <v>8.6070865212405252</v>
      </c>
      <c r="R158" s="88">
        <f t="shared" si="75"/>
        <v>4.8109687655757716</v>
      </c>
      <c r="S158" s="88">
        <f t="shared" si="57"/>
        <v>21.901941690509467</v>
      </c>
      <c r="T158" s="83">
        <f t="shared" si="58"/>
        <v>19.70454558485774</v>
      </c>
      <c r="U158" s="86">
        <f t="shared" si="59"/>
        <v>3.8826911670573672E-2</v>
      </c>
      <c r="V158" s="96">
        <f t="shared" si="76"/>
        <v>4.1456272242716334</v>
      </c>
      <c r="W158" s="81">
        <f t="shared" si="60"/>
        <v>23.594118876897134</v>
      </c>
      <c r="X158" s="97">
        <f t="shared" si="61"/>
        <v>28.95310007413266</v>
      </c>
      <c r="Y158" s="98">
        <f t="shared" si="62"/>
        <v>8.3828200390274055E-2</v>
      </c>
      <c r="Z158" s="99">
        <f t="shared" si="63"/>
        <v>5.088467398871046</v>
      </c>
      <c r="AA158" s="101">
        <f t="shared" si="64"/>
        <v>21.296360452880453</v>
      </c>
      <c r="AB158" s="102">
        <f t="shared" si="65"/>
        <v>16.394755617856386</v>
      </c>
      <c r="AC158" s="98">
        <f t="shared" si="66"/>
        <v>2.6878801176923359E-2</v>
      </c>
      <c r="AD158" s="104">
        <f t="shared" si="67"/>
        <v>6.3496448215550609</v>
      </c>
      <c r="AE158" s="88">
        <f t="shared" si="68"/>
        <v>19.064445170583415</v>
      </c>
      <c r="AF158" s="88">
        <f t="shared" si="69"/>
        <v>4.1962752992352987</v>
      </c>
      <c r="AG158" s="94">
        <f t="shared" si="70"/>
        <v>1.7608726386972298E-3</v>
      </c>
      <c r="AH158" s="72"/>
    </row>
    <row r="159" spans="1:34">
      <c r="A159" s="62">
        <v>157</v>
      </c>
      <c r="B159" s="61">
        <v>1.35</v>
      </c>
      <c r="C159" s="62">
        <v>4.45</v>
      </c>
      <c r="D159" s="62">
        <v>1.224</v>
      </c>
      <c r="E159" s="67">
        <v>1.0041494251232543</v>
      </c>
      <c r="F159" s="75">
        <v>0.64020067807959513</v>
      </c>
      <c r="G159" s="75">
        <v>0.64020067807959513</v>
      </c>
      <c r="H159" s="63">
        <v>27.52</v>
      </c>
      <c r="I159" s="67">
        <f t="shared" si="71"/>
        <v>25.055000909315375</v>
      </c>
      <c r="J159" s="67">
        <f t="shared" si="72"/>
        <v>4.5707995301621835</v>
      </c>
      <c r="K159" s="93">
        <f t="shared" si="73"/>
        <v>2.2718626041618326</v>
      </c>
      <c r="L159" s="81">
        <f t="shared" si="52"/>
        <v>3.8853387177452285</v>
      </c>
      <c r="M159" s="81">
        <f t="shared" si="53"/>
        <v>29.849019770428413</v>
      </c>
      <c r="N159" s="81">
        <f t="shared" si="54"/>
        <v>8.4630078867311518</v>
      </c>
      <c r="O159" s="91">
        <f t="shared" si="55"/>
        <v>7.162250249087369E-3</v>
      </c>
      <c r="P159" s="90">
        <f t="shared" si="74"/>
        <v>30.836588887043117</v>
      </c>
      <c r="Q159" s="88">
        <f t="shared" si="56"/>
        <v>12.91062978186079</v>
      </c>
      <c r="R159" s="88">
        <f t="shared" si="75"/>
        <v>3.0175074994447986</v>
      </c>
      <c r="S159" s="88">
        <f t="shared" si="57"/>
        <v>33.870400932849741</v>
      </c>
      <c r="T159" s="83">
        <f t="shared" si="58"/>
        <v>23.075584785064464</v>
      </c>
      <c r="U159" s="86">
        <f t="shared" si="59"/>
        <v>5.3248261317269861E-2</v>
      </c>
      <c r="V159" s="96">
        <f t="shared" si="76"/>
        <v>2.4793137111358265</v>
      </c>
      <c r="W159" s="81">
        <f t="shared" si="60"/>
        <v>37.366186364412073</v>
      </c>
      <c r="X159" s="97">
        <f t="shared" si="61"/>
        <v>35.778293475334571</v>
      </c>
      <c r="Y159" s="98">
        <f t="shared" si="62"/>
        <v>0.12800862840071683</v>
      </c>
      <c r="Z159" s="99">
        <f t="shared" si="63"/>
        <v>3.3008912842698725</v>
      </c>
      <c r="AA159" s="101">
        <f t="shared" si="64"/>
        <v>32.383881833451404</v>
      </c>
      <c r="AB159" s="102">
        <f t="shared" si="65"/>
        <v>17.673989220390279</v>
      </c>
      <c r="AC159" s="98">
        <f t="shared" si="66"/>
        <v>3.1236989496247178E-2</v>
      </c>
      <c r="AD159" s="104">
        <f t="shared" si="67"/>
        <v>4.0348616240437982</v>
      </c>
      <c r="AE159" s="88">
        <f t="shared" si="68"/>
        <v>29.290729897348907</v>
      </c>
      <c r="AF159" s="88">
        <f t="shared" si="69"/>
        <v>6.4343382897852743</v>
      </c>
      <c r="AG159" s="94">
        <f t="shared" si="70"/>
        <v>4.1400709227396885E-3</v>
      </c>
      <c r="AH159" s="72"/>
    </row>
    <row r="160" spans="1:34">
      <c r="A160" s="62">
        <v>158</v>
      </c>
      <c r="B160" s="61">
        <v>1.35</v>
      </c>
      <c r="C160" s="62">
        <v>4.45</v>
      </c>
      <c r="D160" s="62">
        <v>1.224</v>
      </c>
      <c r="E160" s="67">
        <v>1.3388659001643388</v>
      </c>
      <c r="F160" s="75">
        <v>0.64020067807959469</v>
      </c>
      <c r="G160" s="75">
        <v>0.64020067807959469</v>
      </c>
      <c r="H160" s="63">
        <v>36.256666666666668</v>
      </c>
      <c r="I160" s="67">
        <f t="shared" si="71"/>
        <v>44.01215195262003</v>
      </c>
      <c r="J160" s="67">
        <f t="shared" si="72"/>
        <v>3.5111713340276296</v>
      </c>
      <c r="K160" s="93">
        <f t="shared" si="73"/>
        <v>1.6472944493468891</v>
      </c>
      <c r="L160" s="81">
        <f t="shared" si="52"/>
        <v>3.3696028947096277</v>
      </c>
      <c r="M160" s="81">
        <f t="shared" si="53"/>
        <v>37.010463465471503</v>
      </c>
      <c r="N160" s="81">
        <f t="shared" si="54"/>
        <v>2.0790570896520228</v>
      </c>
      <c r="O160" s="91">
        <f t="shared" si="55"/>
        <v>4.322478382032339E-4</v>
      </c>
      <c r="P160" s="90">
        <f t="shared" si="74"/>
        <v>53.625522608808488</v>
      </c>
      <c r="Q160" s="88">
        <f t="shared" si="56"/>
        <v>17.21417304248105</v>
      </c>
      <c r="R160" s="88">
        <f t="shared" si="75"/>
        <v>2.3651253026289565</v>
      </c>
      <c r="S160" s="88">
        <f t="shared" si="57"/>
        <v>44.176042565390247</v>
      </c>
      <c r="T160" s="83">
        <f t="shared" si="58"/>
        <v>21.842537185042509</v>
      </c>
      <c r="U160" s="86">
        <f t="shared" si="59"/>
        <v>4.7709643067996479E-2</v>
      </c>
      <c r="V160" s="96">
        <f t="shared" si="76"/>
        <v>1.8244951644561058</v>
      </c>
      <c r="W160" s="81">
        <f t="shared" si="60"/>
        <v>50.297051483277613</v>
      </c>
      <c r="X160" s="97">
        <f t="shared" si="61"/>
        <v>38.724974211485552</v>
      </c>
      <c r="Y160" s="98">
        <f t="shared" si="62"/>
        <v>0.14996236276802211</v>
      </c>
      <c r="Z160" s="99">
        <f t="shared" si="63"/>
        <v>2.561065633038019</v>
      </c>
      <c r="AA160" s="101">
        <f t="shared" si="64"/>
        <v>42.452525421012687</v>
      </c>
      <c r="AB160" s="102">
        <f t="shared" si="65"/>
        <v>17.088881367139891</v>
      </c>
      <c r="AC160" s="98">
        <f t="shared" si="66"/>
        <v>2.9202986638018093E-2</v>
      </c>
      <c r="AD160" s="104">
        <f t="shared" si="67"/>
        <v>3.1212357865328184</v>
      </c>
      <c r="AE160" s="88">
        <f t="shared" si="68"/>
        <v>38.454803461531895</v>
      </c>
      <c r="AF160" s="88">
        <f t="shared" si="69"/>
        <v>6.0627106597367684</v>
      </c>
      <c r="AG160" s="94">
        <f t="shared" si="70"/>
        <v>3.6756460543685841E-3</v>
      </c>
      <c r="AH160" s="72"/>
    </row>
    <row r="161" spans="1:34">
      <c r="A161" s="62">
        <v>159</v>
      </c>
      <c r="B161" s="61">
        <v>1.35</v>
      </c>
      <c r="C161" s="62">
        <v>7.96</v>
      </c>
      <c r="D161" s="62">
        <v>1.224</v>
      </c>
      <c r="E161" s="67">
        <v>0.33471647504108476</v>
      </c>
      <c r="F161" s="75">
        <v>0.64020067807959502</v>
      </c>
      <c r="G161" s="75">
        <v>0.64020067807959502</v>
      </c>
      <c r="H161" s="63">
        <v>12.906666666666666</v>
      </c>
      <c r="I161" s="67">
        <f t="shared" si="71"/>
        <v>3.9168670672185533</v>
      </c>
      <c r="J161" s="67">
        <f t="shared" si="72"/>
        <v>14.463630088915114</v>
      </c>
      <c r="K161" s="93">
        <f t="shared" si="73"/>
        <v>8.4754728997278477</v>
      </c>
      <c r="L161" s="81">
        <f t="shared" si="52"/>
        <v>10.347155543546531</v>
      </c>
      <c r="M161" s="81">
        <f t="shared" si="53"/>
        <v>15.259568676524452</v>
      </c>
      <c r="N161" s="81">
        <f t="shared" si="54"/>
        <v>18.230129208608879</v>
      </c>
      <c r="O161" s="91">
        <f t="shared" si="55"/>
        <v>3.3233761096257468E-2</v>
      </c>
      <c r="P161" s="90">
        <f t="shared" si="74"/>
        <v>4.7505739823340871</v>
      </c>
      <c r="Q161" s="88">
        <f t="shared" si="56"/>
        <v>5.5005410670641801</v>
      </c>
      <c r="R161" s="88">
        <f t="shared" si="75"/>
        <v>9.8324738313514981</v>
      </c>
      <c r="S161" s="88">
        <f t="shared" si="57"/>
        <v>15.653856465663937</v>
      </c>
      <c r="T161" s="83">
        <f t="shared" si="58"/>
        <v>21.285044930247448</v>
      </c>
      <c r="U161" s="86">
        <f t="shared" si="59"/>
        <v>4.5305313768265264E-2</v>
      </c>
      <c r="V161" s="96">
        <f t="shared" si="76"/>
        <v>9.0605102823069927</v>
      </c>
      <c r="W161" s="81">
        <f t="shared" si="60"/>
        <v>16.307088125067153</v>
      </c>
      <c r="X161" s="97">
        <f t="shared" si="61"/>
        <v>26.346240638433528</v>
      </c>
      <c r="Y161" s="98">
        <f t="shared" si="62"/>
        <v>6.9412439577824628E-2</v>
      </c>
      <c r="Z161" s="99">
        <f t="shared" si="63"/>
        <v>10.124948317130055</v>
      </c>
      <c r="AA161" s="101">
        <f t="shared" si="64"/>
        <v>15.426107000322911</v>
      </c>
      <c r="AB161" s="102">
        <f t="shared" si="65"/>
        <v>19.520457130601073</v>
      </c>
      <c r="AC161" s="98">
        <f t="shared" si="66"/>
        <v>3.8104824658763428E-2</v>
      </c>
      <c r="AD161" s="104">
        <f t="shared" si="67"/>
        <v>13.119994801820566</v>
      </c>
      <c r="AE161" s="88">
        <f t="shared" si="68"/>
        <v>13.551454631508262</v>
      </c>
      <c r="AF161" s="88">
        <f t="shared" si="69"/>
        <v>4.9957745209834394</v>
      </c>
      <c r="AG161" s="94">
        <f t="shared" si="70"/>
        <v>2.4957763064507319E-3</v>
      </c>
      <c r="AH161" s="72"/>
    </row>
    <row r="162" spans="1:34">
      <c r="A162" s="62">
        <v>160</v>
      </c>
      <c r="B162" s="61">
        <v>1.35</v>
      </c>
      <c r="C162" s="62">
        <v>7.96</v>
      </c>
      <c r="D162" s="62">
        <v>1.224</v>
      </c>
      <c r="E162" s="67">
        <v>0.66943295008216941</v>
      </c>
      <c r="F162" s="75">
        <v>0.64020067807959469</v>
      </c>
      <c r="G162" s="75">
        <v>0.64020067807959469</v>
      </c>
      <c r="H162" s="63">
        <v>29.056666666666665</v>
      </c>
      <c r="I162" s="67">
        <f t="shared" si="71"/>
        <v>17.636017678173616</v>
      </c>
      <c r="J162" s="67">
        <f t="shared" si="72"/>
        <v>5.7074735436632222</v>
      </c>
      <c r="K162" s="93">
        <f t="shared" si="73"/>
        <v>2.8272795832911011</v>
      </c>
      <c r="L162" s="81">
        <f t="shared" si="52"/>
        <v>4.3890372621792455</v>
      </c>
      <c r="M162" s="81">
        <f t="shared" si="53"/>
        <v>33.134705184406798</v>
      </c>
      <c r="N162" s="81">
        <f t="shared" si="54"/>
        <v>14.034777507422735</v>
      </c>
      <c r="O162" s="91">
        <f t="shared" si="55"/>
        <v>1.9697497968285915E-2</v>
      </c>
      <c r="P162" s="90">
        <f t="shared" si="74"/>
        <v>22.330563663119545</v>
      </c>
      <c r="Q162" s="88">
        <f t="shared" si="56"/>
        <v>11.001082134128358</v>
      </c>
      <c r="R162" s="88">
        <f t="shared" si="75"/>
        <v>3.5599638414788357</v>
      </c>
      <c r="S162" s="88">
        <f t="shared" si="57"/>
        <v>36.791284556323866</v>
      </c>
      <c r="T162" s="83">
        <f t="shared" si="58"/>
        <v>26.619081873318351</v>
      </c>
      <c r="U162" s="86">
        <f t="shared" si="59"/>
        <v>7.0857551977842562E-2</v>
      </c>
      <c r="V162" s="96">
        <f t="shared" si="76"/>
        <v>3.0625835982032363</v>
      </c>
      <c r="W162" s="81">
        <f t="shared" si="60"/>
        <v>39.666489654577219</v>
      </c>
      <c r="X162" s="97">
        <f t="shared" si="61"/>
        <v>36.514246832318079</v>
      </c>
      <c r="Y162" s="98">
        <f t="shared" si="62"/>
        <v>0.13332902217314507</v>
      </c>
      <c r="Z162" s="99">
        <f t="shared" si="63"/>
        <v>3.9375238167413751</v>
      </c>
      <c r="AA162" s="101">
        <f t="shared" si="64"/>
        <v>34.982927331920315</v>
      </c>
      <c r="AB162" s="102">
        <f t="shared" si="65"/>
        <v>20.395528273214353</v>
      </c>
      <c r="AC162" s="98">
        <f t="shared" si="66"/>
        <v>4.1597757354348605E-2</v>
      </c>
      <c r="AD162" s="104">
        <f t="shared" si="67"/>
        <v>4.8463653656382215</v>
      </c>
      <c r="AE162" s="88">
        <f t="shared" si="68"/>
        <v>31.532591790369864</v>
      </c>
      <c r="AF162" s="88">
        <f t="shared" si="69"/>
        <v>8.521022566375585</v>
      </c>
      <c r="AG162" s="94">
        <f t="shared" si="70"/>
        <v>7.260782557668195E-3</v>
      </c>
      <c r="AH162" s="72"/>
    </row>
    <row r="163" spans="1:34">
      <c r="A163" s="62">
        <v>161</v>
      </c>
      <c r="B163" s="61">
        <v>1.35</v>
      </c>
      <c r="C163" s="62">
        <v>7.96</v>
      </c>
      <c r="D163" s="62">
        <v>1.224</v>
      </c>
      <c r="E163" s="67">
        <v>1.0041494251232543</v>
      </c>
      <c r="F163" s="75">
        <v>0.64020067807959513</v>
      </c>
      <c r="G163" s="75">
        <v>0.64020067807959513</v>
      </c>
      <c r="H163" s="63">
        <v>43.33</v>
      </c>
      <c r="I163" s="67">
        <f t="shared" si="71"/>
        <v>39.448880428802148</v>
      </c>
      <c r="J163" s="67">
        <f t="shared" si="72"/>
        <v>3.8498993048102625</v>
      </c>
      <c r="K163" s="93">
        <f t="shared" si="73"/>
        <v>1.7486599109163476</v>
      </c>
      <c r="L163" s="81">
        <f t="shared" si="52"/>
        <v>3.4484508216945793</v>
      </c>
      <c r="M163" s="81">
        <f t="shared" si="53"/>
        <v>45.78269521229705</v>
      </c>
      <c r="N163" s="81">
        <f t="shared" si="54"/>
        <v>5.6605012977084046</v>
      </c>
      <c r="O163" s="91">
        <f t="shared" si="55"/>
        <v>3.2041274941358527E-3</v>
      </c>
      <c r="P163" s="90">
        <f t="shared" si="74"/>
        <v>49.53453916638702</v>
      </c>
      <c r="Q163" s="88">
        <f t="shared" si="56"/>
        <v>16.50162320119254</v>
      </c>
      <c r="R163" s="88">
        <f t="shared" si="75"/>
        <v>2.4417572237331782</v>
      </c>
      <c r="S163" s="88">
        <f t="shared" si="57"/>
        <v>54.407921308521715</v>
      </c>
      <c r="T163" s="83">
        <f t="shared" si="58"/>
        <v>25.566400435083587</v>
      </c>
      <c r="U163" s="86">
        <f t="shared" si="59"/>
        <v>6.5364083120704214E-2</v>
      </c>
      <c r="V163" s="96">
        <f t="shared" si="76"/>
        <v>1.9307090143638101</v>
      </c>
      <c r="W163" s="81">
        <f t="shared" si="60"/>
        <v>61.186408543283811</v>
      </c>
      <c r="X163" s="97">
        <f t="shared" si="61"/>
        <v>41.210266658859481</v>
      </c>
      <c r="Y163" s="98">
        <f t="shared" si="62"/>
        <v>0.16982860780943052</v>
      </c>
      <c r="Z163" s="99">
        <f t="shared" si="63"/>
        <v>2.6835758825199454</v>
      </c>
      <c r="AA163" s="101">
        <f t="shared" si="64"/>
        <v>51.898694597626893</v>
      </c>
      <c r="AB163" s="102">
        <f t="shared" si="65"/>
        <v>19.775431796969524</v>
      </c>
      <c r="AC163" s="98">
        <f t="shared" si="66"/>
        <v>3.9106770275659335E-2</v>
      </c>
      <c r="AD163" s="104">
        <f t="shared" si="67"/>
        <v>3.2697065945241648</v>
      </c>
      <c r="AE163" s="88">
        <f t="shared" si="68"/>
        <v>47.017440399716016</v>
      </c>
      <c r="AF163" s="88">
        <f t="shared" si="69"/>
        <v>8.5101324710731987</v>
      </c>
      <c r="AG163" s="94">
        <f t="shared" si="70"/>
        <v>7.2422354675214439E-3</v>
      </c>
      <c r="AH163" s="72"/>
    </row>
    <row r="164" spans="1:34">
      <c r="A164" s="62">
        <v>162</v>
      </c>
      <c r="B164" s="61">
        <v>1.35</v>
      </c>
      <c r="C164" s="62">
        <v>7.96</v>
      </c>
      <c r="D164" s="62">
        <v>1.224</v>
      </c>
      <c r="E164" s="67">
        <v>1.3388659001643388</v>
      </c>
      <c r="F164" s="75">
        <v>0.64020067807959469</v>
      </c>
      <c r="G164" s="75">
        <v>0.64020067807959469</v>
      </c>
      <c r="H164" s="63">
        <v>54.850000000000009</v>
      </c>
      <c r="I164" s="67">
        <f t="shared" si="71"/>
        <v>66.582693792439358</v>
      </c>
      <c r="J164" s="67">
        <f t="shared" si="72"/>
        <v>3.2034077462271395</v>
      </c>
      <c r="K164" s="93">
        <f t="shared" si="73"/>
        <v>1.3291032704772845</v>
      </c>
      <c r="L164" s="81">
        <f t="shared" si="52"/>
        <v>3.1385404977106379</v>
      </c>
      <c r="M164" s="81">
        <f t="shared" si="53"/>
        <v>55.41392010092148</v>
      </c>
      <c r="N164" s="81">
        <f t="shared" si="54"/>
        <v>1.0281132195468943</v>
      </c>
      <c r="O164" s="91">
        <f t="shared" si="55"/>
        <v>1.0570167922070805E-4</v>
      </c>
      <c r="P164" s="90">
        <f t="shared" si="74"/>
        <v>84.027012827879531</v>
      </c>
      <c r="Q164" s="88">
        <f t="shared" si="56"/>
        <v>22.002164268256717</v>
      </c>
      <c r="R164" s="88">
        <f t="shared" si="75"/>
        <v>2.0113937477929715</v>
      </c>
      <c r="S164" s="88">
        <f t="shared" si="57"/>
        <v>69.220414361374864</v>
      </c>
      <c r="T164" s="83">
        <f t="shared" si="58"/>
        <v>26.199479236781865</v>
      </c>
      <c r="U164" s="86">
        <f t="shared" si="59"/>
        <v>6.8641271227856404E-2</v>
      </c>
      <c r="V164" s="96">
        <f>K164*(I164/1.1883)^(1/0.4826)/(I164^2*G164^(I164^0.05))</f>
        <v>2.1812735018849962</v>
      </c>
      <c r="W164" s="81">
        <f t="shared" si="60"/>
        <v>66.470306420681126</v>
      </c>
      <c r="X164" s="97">
        <f t="shared" si="61"/>
        <v>21.185608788844331</v>
      </c>
      <c r="Y164" s="98">
        <f t="shared" si="62"/>
        <v>4.4883001975395818E-2</v>
      </c>
      <c r="Z164" s="99">
        <f t="shared" si="63"/>
        <v>2.167648474080571</v>
      </c>
      <c r="AA164" s="101">
        <f t="shared" si="64"/>
        <v>66.678882921787846</v>
      </c>
      <c r="AB164" s="102">
        <f t="shared" si="65"/>
        <v>21.565875882931334</v>
      </c>
      <c r="AC164" s="98">
        <f t="shared" si="66"/>
        <v>4.6508700259799925E-2</v>
      </c>
      <c r="AD164" s="104">
        <f t="shared" si="67"/>
        <v>2.6541390392059014</v>
      </c>
      <c r="AE164" s="88">
        <f t="shared" si="68"/>
        <v>60.258859494733443</v>
      </c>
      <c r="AF164" s="88">
        <f t="shared" si="69"/>
        <v>9.8611841289579463</v>
      </c>
      <c r="AG164" s="94">
        <f t="shared" si="70"/>
        <v>9.7242952425212088E-3</v>
      </c>
      <c r="AH164" s="72"/>
    </row>
    <row r="165" spans="1:34">
      <c r="A165" s="62">
        <v>163</v>
      </c>
      <c r="B165" s="61">
        <v>6.6849999999999996</v>
      </c>
      <c r="C165" s="62">
        <v>2.68</v>
      </c>
      <c r="D165" s="62">
        <v>1.25</v>
      </c>
      <c r="E165" s="67">
        <v>0.2381101577952299</v>
      </c>
      <c r="F165" s="75">
        <v>0.7559526299369238</v>
      </c>
      <c r="G165" s="75">
        <v>0.7559526299369238</v>
      </c>
      <c r="H165" s="63">
        <v>0.48666666666666669</v>
      </c>
      <c r="I165" s="67">
        <f t="shared" si="71"/>
        <v>2.1667964995078268E-2</v>
      </c>
      <c r="J165" s="67">
        <f t="shared" si="72"/>
        <v>1504.3486102152706</v>
      </c>
      <c r="K165" s="93">
        <f t="shared" si="73"/>
        <v>1119.5710807498945</v>
      </c>
      <c r="L165" s="81">
        <f t="shared" si="52"/>
        <v>1386.0340552875396</v>
      </c>
      <c r="M165" s="81">
        <f t="shared" si="53"/>
        <v>0.50701276664420825</v>
      </c>
      <c r="N165" s="81">
        <f t="shared" si="54"/>
        <v>4.1807054748373051</v>
      </c>
      <c r="O165" s="91">
        <f t="shared" si="55"/>
        <v>1.7478298267334619E-3</v>
      </c>
      <c r="P165" s="90">
        <f t="shared" si="74"/>
        <v>3.0973136238435579E-2</v>
      </c>
      <c r="Q165" s="88">
        <f t="shared" si="56"/>
        <v>0.80912446782658232</v>
      </c>
      <c r="R165" s="88">
        <f t="shared" si="75"/>
        <v>736.23146460650526</v>
      </c>
      <c r="S165" s="88">
        <f t="shared" si="57"/>
        <v>0.69566260480833597</v>
      </c>
      <c r="T165" s="83">
        <f t="shared" si="58"/>
        <v>42.944370851027927</v>
      </c>
      <c r="U165" s="86">
        <f t="shared" si="59"/>
        <v>0.18442189877906173</v>
      </c>
      <c r="V165" s="96">
        <f t="shared" ref="V165:V201" si="77">K165*(I165/1.1883)^(1/0.4826)/(I165^2*G165^(I165^(-0.23)))</f>
        <v>1167.1430875235001</v>
      </c>
      <c r="W165" s="81">
        <f t="shared" si="60"/>
        <v>0.55251464571365261</v>
      </c>
      <c r="X165" s="97">
        <f t="shared" si="61"/>
        <v>13.530406653490257</v>
      </c>
      <c r="Y165" s="98">
        <f t="shared" si="62"/>
        <v>1.8307190420881341E-2</v>
      </c>
      <c r="Z165" s="99">
        <f t="shared" si="63"/>
        <v>2087.4063414519878</v>
      </c>
      <c r="AA165" s="101">
        <f t="shared" si="64"/>
        <v>0.4131448527581425</v>
      </c>
      <c r="AB165" s="102">
        <f t="shared" si="65"/>
        <v>15.107222035998122</v>
      </c>
      <c r="AC165" s="98">
        <f t="shared" si="66"/>
        <v>2.2822815764494724E-2</v>
      </c>
      <c r="AD165" s="104">
        <f t="shared" si="67"/>
        <v>1482.1447706500214</v>
      </c>
      <c r="AE165" s="88">
        <f t="shared" si="68"/>
        <v>0.49029846389945242</v>
      </c>
      <c r="AF165" s="88">
        <f t="shared" si="69"/>
        <v>0.7462597053669302</v>
      </c>
      <c r="AG165" s="94">
        <f t="shared" si="70"/>
        <v>5.5690354785433749E-5</v>
      </c>
      <c r="AH165" s="72"/>
    </row>
    <row r="166" spans="1:34">
      <c r="A166" s="62">
        <v>164</v>
      </c>
      <c r="B166" s="61">
        <v>6.6849999999999996</v>
      </c>
      <c r="C166" s="62">
        <v>2.68</v>
      </c>
      <c r="D166" s="62">
        <v>1.25</v>
      </c>
      <c r="E166" s="67">
        <v>0.4762203155904598</v>
      </c>
      <c r="F166" s="75">
        <v>0.7559526299369238</v>
      </c>
      <c r="G166" s="75">
        <v>0.7559526299369238</v>
      </c>
      <c r="H166" s="63">
        <v>2.02</v>
      </c>
      <c r="I166" s="67">
        <f t="shared" si="71"/>
        <v>0.17987379160297845</v>
      </c>
      <c r="J166" s="67">
        <f t="shared" si="72"/>
        <v>174.63808001039504</v>
      </c>
      <c r="K166" s="93">
        <f t="shared" si="73"/>
        <v>139.58570854829523</v>
      </c>
      <c r="L166" s="81">
        <f t="shared" si="52"/>
        <v>168.28524408838814</v>
      </c>
      <c r="M166" s="81">
        <f t="shared" si="53"/>
        <v>2.0577747077279032</v>
      </c>
      <c r="N166" s="81">
        <f t="shared" si="54"/>
        <v>1.8700350360348093</v>
      </c>
      <c r="O166" s="91">
        <f t="shared" si="55"/>
        <v>3.4970310359977105E-4</v>
      </c>
      <c r="P166" s="90">
        <f t="shared" si="74"/>
        <v>0.18606131223607705</v>
      </c>
      <c r="Q166" s="88">
        <f t="shared" si="56"/>
        <v>1.6182489356531646</v>
      </c>
      <c r="R166" s="88">
        <f t="shared" si="75"/>
        <v>163.21593887811454</v>
      </c>
      <c r="S166" s="88">
        <f t="shared" si="57"/>
        <v>2.0894864525146994</v>
      </c>
      <c r="T166" s="83">
        <f t="shared" si="58"/>
        <v>3.4399233918168028</v>
      </c>
      <c r="U166" s="86">
        <f t="shared" si="59"/>
        <v>1.1833072941568419E-3</v>
      </c>
      <c r="V166" s="96">
        <f t="shared" si="77"/>
        <v>130.66050581225778</v>
      </c>
      <c r="W166" s="81">
        <f t="shared" si="60"/>
        <v>2.3353322452935452</v>
      </c>
      <c r="X166" s="97">
        <f t="shared" si="61"/>
        <v>15.610507192749761</v>
      </c>
      <c r="Y166" s="98">
        <f t="shared" si="62"/>
        <v>2.4368793481489206E-2</v>
      </c>
      <c r="Z166" s="99">
        <f t="shared" si="63"/>
        <v>173.17893365588967</v>
      </c>
      <c r="AA166" s="101">
        <f t="shared" si="64"/>
        <v>2.0284920636359494</v>
      </c>
      <c r="AB166" s="102">
        <f t="shared" si="65"/>
        <v>0.4203991898984823</v>
      </c>
      <c r="AC166" s="98">
        <f t="shared" si="66"/>
        <v>1.7673547886730018E-5</v>
      </c>
      <c r="AD166" s="104">
        <f t="shared" si="67"/>
        <v>184.53318979614428</v>
      </c>
      <c r="AE166" s="88">
        <f t="shared" si="68"/>
        <v>1.9650952189201771</v>
      </c>
      <c r="AF166" s="88">
        <f t="shared" si="69"/>
        <v>2.7180584692981622</v>
      </c>
      <c r="AG166" s="94">
        <f t="shared" si="70"/>
        <v>7.3878418425234692E-4</v>
      </c>
      <c r="AH166" s="72"/>
    </row>
    <row r="167" spans="1:34">
      <c r="A167" s="62">
        <v>165</v>
      </c>
      <c r="B167" s="61">
        <v>6.6849999999999996</v>
      </c>
      <c r="C167" s="62">
        <v>2.68</v>
      </c>
      <c r="D167" s="62">
        <v>1.25</v>
      </c>
      <c r="E167" s="67">
        <v>0.71433047338568978</v>
      </c>
      <c r="F167" s="75">
        <v>0.75595262993692391</v>
      </c>
      <c r="G167" s="75">
        <v>0.75595262993692391</v>
      </c>
      <c r="H167" s="63">
        <v>4.1900000000000004</v>
      </c>
      <c r="I167" s="67">
        <f t="shared" si="71"/>
        <v>0.55965682189342569</v>
      </c>
      <c r="J167" s="67">
        <f t="shared" si="72"/>
        <v>60.884241517855529</v>
      </c>
      <c r="K167" s="93">
        <f t="shared" si="73"/>
        <v>47.20063566844609</v>
      </c>
      <c r="L167" s="81">
        <f t="shared" si="52"/>
        <v>55.105914040879348</v>
      </c>
      <c r="M167" s="81">
        <f t="shared" si="53"/>
        <v>4.4042033993521059</v>
      </c>
      <c r="N167" s="81">
        <f t="shared" si="54"/>
        <v>5.1122529678306803</v>
      </c>
      <c r="O167" s="91">
        <f t="shared" si="55"/>
        <v>2.6135130407093604E-3</v>
      </c>
      <c r="P167" s="90">
        <f t="shared" si="74"/>
        <v>0.56486383421957642</v>
      </c>
      <c r="Q167" s="88">
        <f t="shared" si="56"/>
        <v>2.4273734034797472</v>
      </c>
      <c r="R167" s="88">
        <f t="shared" si="75"/>
        <v>59.766932243064247</v>
      </c>
      <c r="S167" s="88">
        <f t="shared" si="57"/>
        <v>4.2289834998754419</v>
      </c>
      <c r="T167" s="83">
        <f t="shared" si="58"/>
        <v>0.93039379177664605</v>
      </c>
      <c r="U167" s="86">
        <f t="shared" si="59"/>
        <v>8.6563260777652488E-5</v>
      </c>
      <c r="V167" s="96">
        <f t="shared" si="77"/>
        <v>43.588752302756333</v>
      </c>
      <c r="W167" s="81">
        <f t="shared" si="60"/>
        <v>4.9519842427593845</v>
      </c>
      <c r="X167" s="97">
        <f t="shared" si="61"/>
        <v>18.185781450104631</v>
      </c>
      <c r="Y167" s="98">
        <f t="shared" si="62"/>
        <v>3.3072264695096977E-2</v>
      </c>
      <c r="Z167" s="99">
        <f t="shared" si="63"/>
        <v>52.583236703966861</v>
      </c>
      <c r="AA167" s="101">
        <f t="shared" si="64"/>
        <v>4.5086115103474738</v>
      </c>
      <c r="AB167" s="102">
        <f t="shared" si="65"/>
        <v>7.604093325715354</v>
      </c>
      <c r="AC167" s="98">
        <f t="shared" si="66"/>
        <v>5.7822235306188791E-3</v>
      </c>
      <c r="AD167" s="104">
        <f t="shared" si="67"/>
        <v>62.429365142969374</v>
      </c>
      <c r="AE167" s="88">
        <f t="shared" si="68"/>
        <v>4.1378239950790885</v>
      </c>
      <c r="AF167" s="88">
        <f t="shared" si="69"/>
        <v>1.2452507141029092</v>
      </c>
      <c r="AG167" s="94">
        <f t="shared" si="70"/>
        <v>1.5506493409738056E-4</v>
      </c>
      <c r="AH167" s="72"/>
    </row>
    <row r="168" spans="1:34">
      <c r="A168" s="62">
        <v>166</v>
      </c>
      <c r="B168" s="61">
        <v>6.6849999999999996</v>
      </c>
      <c r="C168" s="62">
        <v>2.68</v>
      </c>
      <c r="D168" s="62">
        <v>1.25</v>
      </c>
      <c r="E168" s="67">
        <v>0.95244063118091959</v>
      </c>
      <c r="F168" s="75">
        <v>0.7559526299369238</v>
      </c>
      <c r="G168" s="75">
        <v>0.7559526299369238</v>
      </c>
      <c r="H168" s="63">
        <v>6.8233333333333324</v>
      </c>
      <c r="I168" s="67">
        <f t="shared" si="71"/>
        <v>1.215186968354115</v>
      </c>
      <c r="J168" s="67">
        <f t="shared" si="72"/>
        <v>30.61106973456334</v>
      </c>
      <c r="K168" s="93">
        <f t="shared" si="73"/>
        <v>23.137012910298921</v>
      </c>
      <c r="L168" s="81">
        <f t="shared" si="52"/>
        <v>26.189194819026394</v>
      </c>
      <c r="M168" s="81">
        <f t="shared" si="53"/>
        <v>7.3769148092848509</v>
      </c>
      <c r="N168" s="81">
        <f t="shared" si="54"/>
        <v>8.1130651092064276</v>
      </c>
      <c r="O168" s="91">
        <f t="shared" si="55"/>
        <v>6.5821825466222715E-3</v>
      </c>
      <c r="P168" s="90">
        <f t="shared" si="74"/>
        <v>1.2283002805741092</v>
      </c>
      <c r="Q168" s="88">
        <f t="shared" si="56"/>
        <v>3.2364978713063293</v>
      </c>
      <c r="R168" s="88">
        <f t="shared" si="75"/>
        <v>29.960952194653466</v>
      </c>
      <c r="S168" s="88">
        <f t="shared" si="57"/>
        <v>6.8969652127981735</v>
      </c>
      <c r="T168" s="83">
        <f t="shared" si="58"/>
        <v>1.0791188978726114</v>
      </c>
      <c r="U168" s="86">
        <f t="shared" si="59"/>
        <v>1.1644975957457996E-4</v>
      </c>
      <c r="V168" s="96">
        <f t="shared" si="77"/>
        <v>21.445432420008853</v>
      </c>
      <c r="W168" s="81">
        <f t="shared" si="60"/>
        <v>8.1520800849664727</v>
      </c>
      <c r="X168" s="97">
        <f t="shared" si="61"/>
        <v>19.473572324862833</v>
      </c>
      <c r="Y168" s="98">
        <f t="shared" si="62"/>
        <v>3.7922001909166357E-2</v>
      </c>
      <c r="Z168" s="99">
        <f t="shared" si="63"/>
        <v>25.174802608643962</v>
      </c>
      <c r="AA168" s="101">
        <f t="shared" si="64"/>
        <v>7.5240696007056904</v>
      </c>
      <c r="AB168" s="102">
        <f t="shared" si="65"/>
        <v>10.269705921431726</v>
      </c>
      <c r="AC168" s="98">
        <f t="shared" si="66"/>
        <v>1.0546685971268987E-2</v>
      </c>
      <c r="AD168" s="104">
        <f t="shared" si="67"/>
        <v>30.689956511437654</v>
      </c>
      <c r="AE168" s="88">
        <f t="shared" si="68"/>
        <v>6.8145581967861055</v>
      </c>
      <c r="AF168" s="88">
        <f t="shared" si="69"/>
        <v>0.12860483459541042</v>
      </c>
      <c r="AG168" s="94">
        <f t="shared" si="70"/>
        <v>1.6539203481312874E-6</v>
      </c>
      <c r="AH168" s="72"/>
    </row>
    <row r="169" spans="1:34">
      <c r="A169" s="62">
        <v>167</v>
      </c>
      <c r="B169" s="61">
        <v>6.6849999999999996</v>
      </c>
      <c r="C169" s="62">
        <v>2.68</v>
      </c>
      <c r="D169" s="62">
        <v>1.25</v>
      </c>
      <c r="E169" s="67">
        <v>1.4286609467713798</v>
      </c>
      <c r="F169" s="75">
        <v>0.75595262993692414</v>
      </c>
      <c r="G169" s="75">
        <v>0.75595262993692414</v>
      </c>
      <c r="H169" s="63">
        <v>12.763333333333335</v>
      </c>
      <c r="I169" s="67">
        <f t="shared" si="71"/>
        <v>3.4095878616227959</v>
      </c>
      <c r="J169" s="67">
        <f t="shared" si="72"/>
        <v>13.123048032024865</v>
      </c>
      <c r="K169" s="93">
        <f t="shared" si="73"/>
        <v>9.4912765787731743</v>
      </c>
      <c r="L169" s="81">
        <f t="shared" si="52"/>
        <v>10.300353187158603</v>
      </c>
      <c r="M169" s="81">
        <f t="shared" si="53"/>
        <v>14.406398130385639</v>
      </c>
      <c r="N169" s="81">
        <f t="shared" si="54"/>
        <v>12.873320426108412</v>
      </c>
      <c r="O169" s="91">
        <f t="shared" si="55"/>
        <v>1.6572237879326004E-2</v>
      </c>
      <c r="P169" s="90">
        <f t="shared" si="74"/>
        <v>3.496541206664991</v>
      </c>
      <c r="Q169" s="88">
        <f t="shared" si="56"/>
        <v>4.8547468069594952</v>
      </c>
      <c r="R169" s="88">
        <f t="shared" si="75"/>
        <v>12.478465694295055</v>
      </c>
      <c r="S169" s="88">
        <f t="shared" si="57"/>
        <v>13.088831479227624</v>
      </c>
      <c r="T169" s="83">
        <f t="shared" si="58"/>
        <v>2.5502596962205919</v>
      </c>
      <c r="U169" s="86">
        <f t="shared" si="59"/>
        <v>6.5038245181671449E-4</v>
      </c>
      <c r="V169" s="96">
        <f t="shared" si="77"/>
        <v>8.956123666848244</v>
      </c>
      <c r="W169" s="81">
        <f t="shared" si="60"/>
        <v>15.449749063860393</v>
      </c>
      <c r="X169" s="97">
        <f t="shared" si="61"/>
        <v>21.047916405278588</v>
      </c>
      <c r="Y169" s="98">
        <f t="shared" si="62"/>
        <v>4.4301478500359551E-2</v>
      </c>
      <c r="Z169" s="99">
        <f t="shared" si="63"/>
        <v>10.500597298791494</v>
      </c>
      <c r="AA169" s="101">
        <f t="shared" si="64"/>
        <v>14.268373495129735</v>
      </c>
      <c r="AB169" s="102">
        <f t="shared" si="65"/>
        <v>11.791905159021148</v>
      </c>
      <c r="AC169" s="98">
        <f t="shared" si="66"/>
        <v>1.3904902727934959E-2</v>
      </c>
      <c r="AD169" s="104">
        <f t="shared" si="67"/>
        <v>12.739543801496874</v>
      </c>
      <c r="AE169" s="88">
        <f t="shared" si="68"/>
        <v>12.954019087899074</v>
      </c>
      <c r="AF169" s="88">
        <f t="shared" si="69"/>
        <v>1.4940121799352684</v>
      </c>
      <c r="AG169" s="94">
        <f t="shared" si="70"/>
        <v>2.2320723937949326E-4</v>
      </c>
      <c r="AH169" s="72"/>
    </row>
    <row r="170" spans="1:34">
      <c r="A170" s="62">
        <v>168</v>
      </c>
      <c r="B170" s="61">
        <v>6.6849999999999996</v>
      </c>
      <c r="C170" s="62">
        <v>4.45</v>
      </c>
      <c r="D170" s="62">
        <v>1.25</v>
      </c>
      <c r="E170" s="67">
        <v>0.2381101577952299</v>
      </c>
      <c r="F170" s="75">
        <v>0.7559526299369238</v>
      </c>
      <c r="G170" s="75">
        <v>0.7559526299369238</v>
      </c>
      <c r="H170" s="63">
        <v>1.07</v>
      </c>
      <c r="I170" s="67">
        <f t="shared" si="71"/>
        <v>4.7639840845343305E-2</v>
      </c>
      <c r="J170" s="67">
        <f t="shared" si="72"/>
        <v>696.39890049276914</v>
      </c>
      <c r="K170" s="93">
        <f t="shared" si="73"/>
        <v>513.11466562391331</v>
      </c>
      <c r="L170" s="81">
        <f t="shared" si="52"/>
        <v>631.22666148609835</v>
      </c>
      <c r="M170" s="81">
        <f t="shared" si="53"/>
        <v>1.1238805336074864</v>
      </c>
      <c r="N170" s="81">
        <f t="shared" si="54"/>
        <v>5.0355638885501257</v>
      </c>
      <c r="O170" s="91">
        <f t="shared" si="55"/>
        <v>2.5356903675670061E-3</v>
      </c>
      <c r="P170" s="90">
        <f t="shared" si="74"/>
        <v>6.0110136530646993E-2</v>
      </c>
      <c r="Q170" s="88">
        <f t="shared" si="56"/>
        <v>1.0583272567571018</v>
      </c>
      <c r="R170" s="88">
        <f t="shared" si="75"/>
        <v>437.42464880682252</v>
      </c>
      <c r="S170" s="88">
        <f t="shared" si="57"/>
        <v>1.3500852426562886</v>
      </c>
      <c r="T170" s="83">
        <f t="shared" si="58"/>
        <v>26.17619090245687</v>
      </c>
      <c r="U170" s="86">
        <f t="shared" si="59"/>
        <v>6.8519297016186573E-2</v>
      </c>
      <c r="V170" s="96">
        <f t="shared" si="77"/>
        <v>506.22622478677704</v>
      </c>
      <c r="W170" s="81">
        <f t="shared" si="60"/>
        <v>1.254990667161155</v>
      </c>
      <c r="X170" s="97">
        <f t="shared" si="61"/>
        <v>17.288847398238783</v>
      </c>
      <c r="Y170" s="98">
        <f t="shared" si="62"/>
        <v>2.9890424435958792E-2</v>
      </c>
      <c r="Z170" s="99">
        <f t="shared" si="63"/>
        <v>804.08426418788486</v>
      </c>
      <c r="AA170" s="101">
        <f t="shared" si="64"/>
        <v>0.99577687064930587</v>
      </c>
      <c r="AB170" s="102">
        <f t="shared" si="65"/>
        <v>6.9367410608125413</v>
      </c>
      <c r="AC170" s="98">
        <f t="shared" si="66"/>
        <v>4.8118376544762703E-3</v>
      </c>
      <c r="AD170" s="104">
        <f t="shared" si="67"/>
        <v>678.94230968261684</v>
      </c>
      <c r="AE170" s="88">
        <f t="shared" si="68"/>
        <v>1.0836683248882797</v>
      </c>
      <c r="AF170" s="88">
        <f t="shared" si="69"/>
        <v>1.2774135409607126</v>
      </c>
      <c r="AG170" s="94">
        <f t="shared" si="70"/>
        <v>1.6317853546297863E-4</v>
      </c>
      <c r="AH170" s="72"/>
    </row>
    <row r="171" spans="1:34">
      <c r="A171" s="62">
        <v>169</v>
      </c>
      <c r="B171" s="61">
        <v>6.6849999999999996</v>
      </c>
      <c r="C171" s="62">
        <v>4.45</v>
      </c>
      <c r="D171" s="62">
        <v>1.25</v>
      </c>
      <c r="E171" s="67">
        <v>0.4762203155904598</v>
      </c>
      <c r="F171" s="75">
        <v>0.7559526299369238</v>
      </c>
      <c r="G171" s="75">
        <v>0.7559526299369238</v>
      </c>
      <c r="H171" s="63">
        <v>4.083333333333333</v>
      </c>
      <c r="I171" s="67">
        <f t="shared" si="71"/>
        <v>0.36360626190371054</v>
      </c>
      <c r="J171" s="67">
        <f t="shared" si="72"/>
        <v>95.637003389488314</v>
      </c>
      <c r="K171" s="93">
        <f t="shared" si="73"/>
        <v>70.946581121791581</v>
      </c>
      <c r="L171" s="81">
        <f t="shared" si="52"/>
        <v>84.008465696297066</v>
      </c>
      <c r="M171" s="81">
        <f t="shared" si="53"/>
        <v>4.3567865915707396</v>
      </c>
      <c r="N171" s="81">
        <f t="shared" si="54"/>
        <v>6.6968144874466908</v>
      </c>
      <c r="O171" s="91">
        <f t="shared" si="55"/>
        <v>4.4847324279275883E-3</v>
      </c>
      <c r="P171" s="90">
        <f t="shared" si="74"/>
        <v>0.3882266577281287</v>
      </c>
      <c r="Q171" s="88">
        <f t="shared" si="56"/>
        <v>2.1166545135142036</v>
      </c>
      <c r="R171" s="88">
        <f t="shared" si="75"/>
        <v>83.891500331293543</v>
      </c>
      <c r="S171" s="88">
        <f t="shared" si="57"/>
        <v>4.3598227491738397</v>
      </c>
      <c r="T171" s="83">
        <f t="shared" si="58"/>
        <v>6.7711693675226128</v>
      </c>
      <c r="U171" s="86">
        <f t="shared" si="59"/>
        <v>4.5848734603676578E-3</v>
      </c>
      <c r="V171" s="96">
        <f t="shared" si="77"/>
        <v>65.664707399565614</v>
      </c>
      <c r="W171" s="81">
        <f t="shared" si="60"/>
        <v>4.9278991027551049</v>
      </c>
      <c r="X171" s="97">
        <f t="shared" si="61"/>
        <v>20.683243332778087</v>
      </c>
      <c r="Y171" s="98">
        <f t="shared" si="62"/>
        <v>4.2779655476290916E-2</v>
      </c>
      <c r="Z171" s="99">
        <f t="shared" si="63"/>
        <v>81.443112060059448</v>
      </c>
      <c r="AA171" s="101">
        <f t="shared" si="64"/>
        <v>4.4248712004034969</v>
      </c>
      <c r="AB171" s="102">
        <f t="shared" si="65"/>
        <v>8.3641926629427896</v>
      </c>
      <c r="AC171" s="98">
        <f t="shared" si="66"/>
        <v>6.9959718902825986E-3</v>
      </c>
      <c r="AD171" s="104">
        <f t="shared" si="67"/>
        <v>93.790666633666859</v>
      </c>
      <c r="AE171" s="88">
        <f t="shared" si="68"/>
        <v>4.1233291334345843</v>
      </c>
      <c r="AF171" s="88">
        <f t="shared" si="69"/>
        <v>0.9794889820714594</v>
      </c>
      <c r="AG171" s="94">
        <f t="shared" si="70"/>
        <v>9.5939866599938379E-5</v>
      </c>
      <c r="AH171" s="72"/>
    </row>
    <row r="172" spans="1:34">
      <c r="A172" s="62">
        <v>170</v>
      </c>
      <c r="B172" s="61">
        <v>6.6849999999999996</v>
      </c>
      <c r="C172" s="62">
        <v>4.45</v>
      </c>
      <c r="D172" s="62">
        <v>1.25</v>
      </c>
      <c r="E172" s="67">
        <v>0.71433047338568978</v>
      </c>
      <c r="F172" s="75">
        <v>0.75595262993692391</v>
      </c>
      <c r="G172" s="75">
        <v>0.75595262993692391</v>
      </c>
      <c r="H172" s="63">
        <v>8.7900000000000027</v>
      </c>
      <c r="I172" s="67">
        <f t="shared" si="71"/>
        <v>1.174077199151125</v>
      </c>
      <c r="J172" s="67">
        <f t="shared" si="72"/>
        <v>30.957732032373553</v>
      </c>
      <c r="K172" s="93">
        <f t="shared" si="73"/>
        <v>23.865232797702316</v>
      </c>
      <c r="L172" s="81">
        <f t="shared" si="52"/>
        <v>27.053618260839105</v>
      </c>
      <c r="M172" s="81">
        <f t="shared" si="53"/>
        <v>9.4028772059609196</v>
      </c>
      <c r="N172" s="81">
        <f t="shared" si="54"/>
        <v>6.9724369278830105</v>
      </c>
      <c r="O172" s="91">
        <f t="shared" si="55"/>
        <v>4.8614876713306675E-3</v>
      </c>
      <c r="P172" s="90">
        <f t="shared" si="74"/>
        <v>1.1670759832157369</v>
      </c>
      <c r="Q172" s="88">
        <f t="shared" si="56"/>
        <v>3.1749817702713061</v>
      </c>
      <c r="R172" s="88">
        <f t="shared" si="75"/>
        <v>31.330273118157852</v>
      </c>
      <c r="S172" s="88">
        <f t="shared" si="57"/>
        <v>8.7375837805924945</v>
      </c>
      <c r="T172" s="83">
        <f t="shared" si="58"/>
        <v>0.59631648927768111</v>
      </c>
      <c r="U172" s="86">
        <f t="shared" si="59"/>
        <v>3.5559335538445874E-5</v>
      </c>
      <c r="V172" s="96">
        <f t="shared" si="77"/>
        <v>22.112542743795863</v>
      </c>
      <c r="W172" s="81">
        <f t="shared" si="60"/>
        <v>10.400497183209763</v>
      </c>
      <c r="X172" s="97">
        <f t="shared" si="61"/>
        <v>18.321924723660526</v>
      </c>
      <c r="Y172" s="98">
        <f t="shared" si="62"/>
        <v>3.3569292557948285E-2</v>
      </c>
      <c r="Z172" s="99">
        <f t="shared" si="63"/>
        <v>25.97515967063655</v>
      </c>
      <c r="AA172" s="101">
        <f t="shared" si="64"/>
        <v>9.5960903978829837</v>
      </c>
      <c r="AB172" s="102">
        <f t="shared" si="65"/>
        <v>9.1705392250623525</v>
      </c>
      <c r="AC172" s="98">
        <f t="shared" si="66"/>
        <v>8.4098789678407199E-3</v>
      </c>
      <c r="AD172" s="104">
        <f t="shared" si="67"/>
        <v>31.649365391572672</v>
      </c>
      <c r="AE172" s="88">
        <f t="shared" si="68"/>
        <v>8.69342557145192</v>
      </c>
      <c r="AF172" s="88">
        <f t="shared" si="69"/>
        <v>1.0986851939486086</v>
      </c>
      <c r="AG172" s="94">
        <f t="shared" si="70"/>
        <v>1.2071091554018918E-4</v>
      </c>
      <c r="AH172" s="72"/>
    </row>
    <row r="173" spans="1:34">
      <c r="A173" s="62">
        <v>171</v>
      </c>
      <c r="B173" s="61">
        <v>6.6849999999999996</v>
      </c>
      <c r="C173" s="62">
        <v>4.45</v>
      </c>
      <c r="D173" s="62">
        <v>1.25</v>
      </c>
      <c r="E173" s="67">
        <v>0.95244063118091959</v>
      </c>
      <c r="F173" s="75">
        <v>0.7559526299369238</v>
      </c>
      <c r="G173" s="75">
        <v>0.7559526299369238</v>
      </c>
      <c r="H173" s="63">
        <v>13.573333333333334</v>
      </c>
      <c r="I173" s="67">
        <f t="shared" si="71"/>
        <v>2.4173137934235265</v>
      </c>
      <c r="J173" s="67">
        <f t="shared" si="72"/>
        <v>17.310618857055182</v>
      </c>
      <c r="K173" s="93">
        <f t="shared" si="73"/>
        <v>12.659388076773839</v>
      </c>
      <c r="L173" s="81">
        <f t="shared" si="52"/>
        <v>13.912105670482203</v>
      </c>
      <c r="M173" s="81">
        <f t="shared" si="53"/>
        <v>15.140714764451802</v>
      </c>
      <c r="N173" s="81">
        <f t="shared" si="54"/>
        <v>11.547505632012289</v>
      </c>
      <c r="O173" s="91">
        <f t="shared" si="55"/>
        <v>1.3334488632135554E-2</v>
      </c>
      <c r="P173" s="90">
        <f t="shared" si="74"/>
        <v>2.4756753597975347</v>
      </c>
      <c r="Q173" s="88">
        <f t="shared" si="56"/>
        <v>4.2333090270284073</v>
      </c>
      <c r="R173" s="88">
        <f t="shared" si="75"/>
        <v>16.504077951808942</v>
      </c>
      <c r="S173" s="88">
        <f t="shared" si="57"/>
        <v>13.901036338381752</v>
      </c>
      <c r="T173" s="83">
        <f t="shared" si="58"/>
        <v>2.4143148701995449</v>
      </c>
      <c r="U173" s="86">
        <f t="shared" si="59"/>
        <v>5.8289162924666442E-4</v>
      </c>
      <c r="V173" s="96">
        <f t="shared" si="77"/>
        <v>11.85716023883406</v>
      </c>
      <c r="W173" s="81">
        <f t="shared" si="60"/>
        <v>16.400325484104894</v>
      </c>
      <c r="X173" s="97">
        <f t="shared" si="61"/>
        <v>20.82754531511463</v>
      </c>
      <c r="Y173" s="98">
        <f t="shared" si="62"/>
        <v>4.3378664385315346E-2</v>
      </c>
      <c r="Z173" s="99">
        <f t="shared" si="63"/>
        <v>13.857378653472228</v>
      </c>
      <c r="AA173" s="101">
        <f t="shared" si="64"/>
        <v>15.17058295532734</v>
      </c>
      <c r="AB173" s="102">
        <f t="shared" si="65"/>
        <v>11.767556154179809</v>
      </c>
      <c r="AC173" s="98">
        <f t="shared" si="66"/>
        <v>1.3847537784177509E-2</v>
      </c>
      <c r="AD173" s="104">
        <f t="shared" si="67"/>
        <v>16.900683277367413</v>
      </c>
      <c r="AE173" s="88">
        <f t="shared" si="68"/>
        <v>13.736961472608545</v>
      </c>
      <c r="AF173" s="88">
        <f t="shared" si="69"/>
        <v>1.2055118315953661</v>
      </c>
      <c r="AG173" s="94">
        <f t="shared" si="70"/>
        <v>1.4532587761164142E-4</v>
      </c>
      <c r="AH173" s="72"/>
    </row>
    <row r="174" spans="1:34">
      <c r="A174" s="62">
        <v>172</v>
      </c>
      <c r="B174" s="61">
        <v>6.6849999999999996</v>
      </c>
      <c r="C174" s="62">
        <v>4.45</v>
      </c>
      <c r="D174" s="62">
        <v>1.25</v>
      </c>
      <c r="E174" s="67">
        <v>1.4286609467713798</v>
      </c>
      <c r="F174" s="75">
        <v>0.75595262993692414</v>
      </c>
      <c r="G174" s="75">
        <v>0.75595262993692414</v>
      </c>
      <c r="H174" s="63">
        <v>23.580000000000002</v>
      </c>
      <c r="I174" s="67">
        <f t="shared" si="71"/>
        <v>6.2991445633637131</v>
      </c>
      <c r="J174" s="67">
        <f t="shared" si="72"/>
        <v>8.6037796853564554</v>
      </c>
      <c r="K174" s="93">
        <f t="shared" si="73"/>
        <v>5.8337372659120135</v>
      </c>
      <c r="L174" s="81">
        <f t="shared" si="52"/>
        <v>6.2641872385753938</v>
      </c>
      <c r="M174" s="81">
        <f t="shared" si="53"/>
        <v>27.634784105115791</v>
      </c>
      <c r="N174" s="81">
        <f t="shared" si="54"/>
        <v>17.195861344850673</v>
      </c>
      <c r="O174" s="91">
        <f t="shared" si="55"/>
        <v>2.9569764739132965E-2</v>
      </c>
      <c r="P174" s="90">
        <f t="shared" si="74"/>
        <v>6.6879392141090959</v>
      </c>
      <c r="Q174" s="88">
        <f t="shared" si="56"/>
        <v>6.3499635405426131</v>
      </c>
      <c r="R174" s="88">
        <f t="shared" si="75"/>
        <v>7.6325173003440261</v>
      </c>
      <c r="S174" s="88">
        <f t="shared" si="57"/>
        <v>25.035400455150146</v>
      </c>
      <c r="T174" s="83">
        <f t="shared" si="58"/>
        <v>6.1721817436392881</v>
      </c>
      <c r="U174" s="86">
        <f t="shared" si="59"/>
        <v>3.8095827476514119E-3</v>
      </c>
      <c r="V174" s="96">
        <f t="shared" si="77"/>
        <v>5.5962824680597221</v>
      </c>
      <c r="W174" s="81">
        <f t="shared" si="60"/>
        <v>29.237391808211047</v>
      </c>
      <c r="X174" s="97">
        <f t="shared" si="61"/>
        <v>23.992331671802564</v>
      </c>
      <c r="Y174" s="98">
        <f t="shared" si="62"/>
        <v>5.756319790497804E-2</v>
      </c>
      <c r="Z174" s="99">
        <f t="shared" si="63"/>
        <v>6.6448807864408277</v>
      </c>
      <c r="AA174" s="101">
        <f t="shared" si="64"/>
        <v>26.831493328052503</v>
      </c>
      <c r="AB174" s="102">
        <f t="shared" si="65"/>
        <v>13.789199864514421</v>
      </c>
      <c r="AC174" s="98">
        <f t="shared" si="66"/>
        <v>1.9014203290352451E-2</v>
      </c>
      <c r="AD174" s="104">
        <f t="shared" si="67"/>
        <v>7.9446462575787589</v>
      </c>
      <c r="AE174" s="88">
        <f t="shared" si="68"/>
        <v>24.53867783962863</v>
      </c>
      <c r="AF174" s="88">
        <f t="shared" si="69"/>
        <v>4.0656396930815424</v>
      </c>
      <c r="AG174" s="94">
        <f t="shared" si="70"/>
        <v>1.6529426113960177E-3</v>
      </c>
      <c r="AH174" s="72"/>
    </row>
    <row r="175" spans="1:34">
      <c r="A175" s="62">
        <v>173</v>
      </c>
      <c r="B175" s="61">
        <v>6.6849999999999996</v>
      </c>
      <c r="C175" s="62">
        <v>7.96</v>
      </c>
      <c r="D175" s="62">
        <v>1.25</v>
      </c>
      <c r="E175" s="67">
        <v>0.4762203155904598</v>
      </c>
      <c r="F175" s="75">
        <v>0.7559526299369238</v>
      </c>
      <c r="G175" s="75">
        <v>0.7559526299369238</v>
      </c>
      <c r="H175" s="63">
        <v>8.7566666666666677</v>
      </c>
      <c r="I175" s="67">
        <f t="shared" si="71"/>
        <v>0.7797499183845289</v>
      </c>
      <c r="J175" s="67">
        <f t="shared" si="72"/>
        <v>43.606430049260972</v>
      </c>
      <c r="K175" s="93">
        <f t="shared" si="73"/>
        <v>34.670637361444555</v>
      </c>
      <c r="L175" s="81">
        <f t="shared" si="52"/>
        <v>39.975509657410889</v>
      </c>
      <c r="M175" s="81">
        <f t="shared" si="53"/>
        <v>9.1457027105337634</v>
      </c>
      <c r="N175" s="81">
        <f t="shared" si="54"/>
        <v>4.4427412698945066</v>
      </c>
      <c r="O175" s="91">
        <f t="shared" si="55"/>
        <v>1.9737949991223856E-3</v>
      </c>
      <c r="P175" s="90">
        <f t="shared" si="74"/>
        <v>0.76162747563535516</v>
      </c>
      <c r="Q175" s="88">
        <f t="shared" si="56"/>
        <v>2.7091984862995799</v>
      </c>
      <c r="R175" s="88">
        <f t="shared" si="75"/>
        <v>45.70629347670809</v>
      </c>
      <c r="S175" s="88">
        <f t="shared" si="57"/>
        <v>8.553149889558135</v>
      </c>
      <c r="T175" s="83">
        <f t="shared" si="58"/>
        <v>2.3241352543798932</v>
      </c>
      <c r="U175" s="86">
        <f t="shared" si="59"/>
        <v>5.4016046806514917E-4</v>
      </c>
      <c r="V175" s="96">
        <f t="shared" si="77"/>
        <v>32.031436800003803</v>
      </c>
      <c r="W175" s="81">
        <f t="shared" si="60"/>
        <v>10.217058379872551</v>
      </c>
      <c r="X175" s="97">
        <f t="shared" si="61"/>
        <v>16.677484353321848</v>
      </c>
      <c r="Y175" s="98">
        <f t="shared" si="62"/>
        <v>2.7813848435529503E-2</v>
      </c>
      <c r="Z175" s="99">
        <f t="shared" si="63"/>
        <v>38.066909884099388</v>
      </c>
      <c r="AA175" s="101">
        <f t="shared" si="64"/>
        <v>9.3721724869673153</v>
      </c>
      <c r="AB175" s="102">
        <f t="shared" si="65"/>
        <v>7.0289968058695944</v>
      </c>
      <c r="AC175" s="98">
        <f t="shared" si="66"/>
        <v>4.940679609692496E-3</v>
      </c>
      <c r="AD175" s="104">
        <f t="shared" si="67"/>
        <v>45.894783038260982</v>
      </c>
      <c r="AE175" s="88">
        <f t="shared" si="68"/>
        <v>8.5355679545735832</v>
      </c>
      <c r="AF175" s="88">
        <f t="shared" si="69"/>
        <v>2.524918676358026</v>
      </c>
      <c r="AG175" s="94">
        <f t="shared" si="70"/>
        <v>6.3752143222215666E-4</v>
      </c>
      <c r="AH175" s="72"/>
    </row>
    <row r="176" spans="1:34">
      <c r="A176" s="62">
        <v>174</v>
      </c>
      <c r="B176" s="61">
        <v>6.6849999999999996</v>
      </c>
      <c r="C176" s="62">
        <v>7.96</v>
      </c>
      <c r="D176" s="62">
        <v>1.25</v>
      </c>
      <c r="E176" s="67">
        <v>0.71433047338568978</v>
      </c>
      <c r="F176" s="75">
        <v>0.75595262993692391</v>
      </c>
      <c r="G176" s="75">
        <v>0.75595262993692391</v>
      </c>
      <c r="H176" s="63">
        <v>16.616666666666667</v>
      </c>
      <c r="I176" s="67">
        <f t="shared" si="71"/>
        <v>2.2194823048040786</v>
      </c>
      <c r="J176" s="67">
        <f t="shared" si="72"/>
        <v>18.16484150542458</v>
      </c>
      <c r="K176" s="93">
        <f t="shared" si="73"/>
        <v>13.618311220197759</v>
      </c>
      <c r="L176" s="81">
        <f t="shared" si="52"/>
        <v>15.018301346638715</v>
      </c>
      <c r="M176" s="81">
        <f t="shared" si="53"/>
        <v>18.27466006437589</v>
      </c>
      <c r="N176" s="81">
        <f t="shared" si="54"/>
        <v>9.9778940684607207</v>
      </c>
      <c r="O176" s="91">
        <f t="shared" si="55"/>
        <v>9.9558370041423656E-3</v>
      </c>
      <c r="P176" s="90">
        <f t="shared" si="74"/>
        <v>2.2294959436915756</v>
      </c>
      <c r="Q176" s="88">
        <f t="shared" si="56"/>
        <v>4.0637977294493703</v>
      </c>
      <c r="R176" s="88">
        <f t="shared" si="75"/>
        <v>18.0020354897534</v>
      </c>
      <c r="S176" s="88">
        <f t="shared" si="57"/>
        <v>16.691636085955913</v>
      </c>
      <c r="T176" s="83">
        <f t="shared" si="58"/>
        <v>0.45117002581291632</v>
      </c>
      <c r="U176" s="86">
        <f t="shared" si="59"/>
        <v>2.035543921920276E-5</v>
      </c>
      <c r="V176" s="96">
        <f t="shared" si="77"/>
        <v>12.734570267219805</v>
      </c>
      <c r="W176" s="81">
        <f t="shared" si="60"/>
        <v>19.845752335638441</v>
      </c>
      <c r="X176" s="97">
        <f t="shared" si="61"/>
        <v>19.432812451184191</v>
      </c>
      <c r="Y176" s="98">
        <f t="shared" si="62"/>
        <v>3.7763419976289937E-2</v>
      </c>
      <c r="Z176" s="99">
        <f t="shared" si="63"/>
        <v>14.878574011517422</v>
      </c>
      <c r="AA176" s="101">
        <f t="shared" si="64"/>
        <v>18.360269831595165</v>
      </c>
      <c r="AB176" s="102">
        <f t="shared" si="65"/>
        <v>10.493098284424258</v>
      </c>
      <c r="AC176" s="98">
        <f t="shared" si="66"/>
        <v>1.1010511160658732E-2</v>
      </c>
      <c r="AD176" s="104">
        <f t="shared" si="67"/>
        <v>18.161185424267554</v>
      </c>
      <c r="AE176" s="88">
        <f t="shared" si="68"/>
        <v>16.618339157290119</v>
      </c>
      <c r="AF176" s="88">
        <f t="shared" si="69"/>
        <v>1.0065139158187795E-2</v>
      </c>
      <c r="AG176" s="94">
        <f t="shared" si="70"/>
        <v>1.0130702627368531E-8</v>
      </c>
      <c r="AH176" s="72"/>
    </row>
    <row r="177" spans="1:34">
      <c r="A177" s="62">
        <v>175</v>
      </c>
      <c r="B177" s="61">
        <v>6.6849999999999996</v>
      </c>
      <c r="C177" s="62">
        <v>7.96</v>
      </c>
      <c r="D177" s="62">
        <v>1.25</v>
      </c>
      <c r="E177" s="67">
        <v>0.95244063118091959</v>
      </c>
      <c r="F177" s="75">
        <v>0.7559526299369238</v>
      </c>
      <c r="G177" s="75">
        <v>0.7559526299369238</v>
      </c>
      <c r="H177" s="63">
        <v>24.860000000000003</v>
      </c>
      <c r="I177" s="67">
        <f t="shared" si="71"/>
        <v>4.4273885735148957</v>
      </c>
      <c r="J177" s="67">
        <f t="shared" si="72"/>
        <v>10.820713956480283</v>
      </c>
      <c r="K177" s="93">
        <f t="shared" si="73"/>
        <v>7.6805972644841489</v>
      </c>
      <c r="L177" s="81">
        <f t="shared" si="52"/>
        <v>8.2776391941675147</v>
      </c>
      <c r="M177" s="81">
        <f t="shared" si="53"/>
        <v>28.423387534651901</v>
      </c>
      <c r="N177" s="81">
        <f t="shared" si="54"/>
        <v>14.333819527964192</v>
      </c>
      <c r="O177" s="91">
        <f t="shared" si="55"/>
        <v>2.0545838226024762E-2</v>
      </c>
      <c r="P177" s="90">
        <f t="shared" si="74"/>
        <v>4.580359674181838</v>
      </c>
      <c r="Q177" s="88">
        <f t="shared" si="56"/>
        <v>5.4183969725991599</v>
      </c>
      <c r="R177" s="88">
        <f t="shared" si="75"/>
        <v>10.110020391383555</v>
      </c>
      <c r="S177" s="88">
        <f t="shared" si="57"/>
        <v>25.718940095145335</v>
      </c>
      <c r="T177" s="83">
        <f t="shared" si="58"/>
        <v>3.4551089909305386</v>
      </c>
      <c r="U177" s="86">
        <f t="shared" si="59"/>
        <v>1.1937778139209047E-3</v>
      </c>
      <c r="V177" s="96">
        <f t="shared" si="77"/>
        <v>7.2950363728219809</v>
      </c>
      <c r="W177" s="81">
        <f t="shared" si="60"/>
        <v>30.277175056225339</v>
      </c>
      <c r="X177" s="97">
        <f t="shared" si="61"/>
        <v>21.790728303400382</v>
      </c>
      <c r="Y177" s="98">
        <f t="shared" si="62"/>
        <v>4.7483583999261454E-2</v>
      </c>
      <c r="Z177" s="99">
        <f t="shared" si="63"/>
        <v>8.5909239077485182</v>
      </c>
      <c r="AA177" s="101">
        <f t="shared" si="64"/>
        <v>27.900317562786249</v>
      </c>
      <c r="AB177" s="102">
        <f t="shared" si="65"/>
        <v>12.229756889727456</v>
      </c>
      <c r="AC177" s="98">
        <f t="shared" si="66"/>
        <v>1.4956695358183617E-2</v>
      </c>
      <c r="AD177" s="104">
        <f t="shared" si="67"/>
        <v>10.364280871957412</v>
      </c>
      <c r="AE177" s="88">
        <f t="shared" si="68"/>
        <v>25.401507752972773</v>
      </c>
      <c r="AF177" s="88">
        <f t="shared" si="69"/>
        <v>2.1782290948220822</v>
      </c>
      <c r="AG177" s="94">
        <f t="shared" si="70"/>
        <v>4.7446819895294269E-4</v>
      </c>
      <c r="AH177" s="72"/>
    </row>
    <row r="178" spans="1:34">
      <c r="A178" s="62">
        <v>176</v>
      </c>
      <c r="B178" s="61">
        <v>6.6849999999999996</v>
      </c>
      <c r="C178" s="62">
        <v>7.96</v>
      </c>
      <c r="D178" s="62">
        <v>1.25</v>
      </c>
      <c r="E178" s="67">
        <v>1.4286609467713798</v>
      </c>
      <c r="F178" s="75">
        <v>0.75595262993692414</v>
      </c>
      <c r="G178" s="75">
        <v>0.75595262993692414</v>
      </c>
      <c r="H178" s="63">
        <v>41.11666666666666</v>
      </c>
      <c r="I178" s="67">
        <f t="shared" si="71"/>
        <v>10.98387732387495</v>
      </c>
      <c r="J178" s="67">
        <f t="shared" si="72"/>
        <v>5.9335366078168077</v>
      </c>
      <c r="K178" s="93">
        <f t="shared" si="73"/>
        <v>3.8855599209153411</v>
      </c>
      <c r="L178" s="81">
        <f t="shared" si="52"/>
        <v>4.2329117528324272</v>
      </c>
      <c r="M178" s="81">
        <f t="shared" si="53"/>
        <v>48.680508374490948</v>
      </c>
      <c r="N178" s="81">
        <f t="shared" si="54"/>
        <v>18.396047931473746</v>
      </c>
      <c r="O178" s="91">
        <f t="shared" si="55"/>
        <v>3.384145794970795E-2</v>
      </c>
      <c r="P178" s="90">
        <f t="shared" si="74"/>
        <v>11.724113144801384</v>
      </c>
      <c r="Q178" s="88">
        <f t="shared" si="56"/>
        <v>8.1275954588987425</v>
      </c>
      <c r="R178" s="88">
        <f t="shared" si="75"/>
        <v>5.2079280022102408</v>
      </c>
      <c r="S178" s="88">
        <f t="shared" si="57"/>
        <v>43.887639849114898</v>
      </c>
      <c r="T178" s="83">
        <f t="shared" si="58"/>
        <v>6.7392943229385605</v>
      </c>
      <c r="U178" s="86">
        <f t="shared" si="59"/>
        <v>4.5418087971191906E-3</v>
      </c>
      <c r="V178" s="96">
        <f t="shared" si="77"/>
        <v>3.7954805624668611</v>
      </c>
      <c r="W178" s="81">
        <f t="shared" si="60"/>
        <v>51.40925689979499</v>
      </c>
      <c r="X178" s="97">
        <f t="shared" si="61"/>
        <v>25.032647506595051</v>
      </c>
      <c r="Y178" s="98">
        <f t="shared" si="62"/>
        <v>6.2663344118943948E-2</v>
      </c>
      <c r="Z178" s="99">
        <f t="shared" si="63"/>
        <v>4.5835337218551668</v>
      </c>
      <c r="AA178" s="101">
        <f t="shared" si="64"/>
        <v>46.781538115879627</v>
      </c>
      <c r="AB178" s="102">
        <f t="shared" si="65"/>
        <v>13.777555206841431</v>
      </c>
      <c r="AC178" s="98">
        <f t="shared" si="66"/>
        <v>1.898210274775634E-2</v>
      </c>
      <c r="AD178" s="104">
        <f t="shared" si="67"/>
        <v>5.3969068016359971</v>
      </c>
      <c r="AE178" s="88">
        <f t="shared" si="68"/>
        <v>43.112405259062008</v>
      </c>
      <c r="AF178" s="88">
        <f t="shared" si="69"/>
        <v>4.8538433540219259</v>
      </c>
      <c r="AG178" s="94">
        <f t="shared" si="70"/>
        <v>2.3559795305382815E-3</v>
      </c>
      <c r="AH178" s="72"/>
    </row>
    <row r="179" spans="1:34">
      <c r="A179" s="62">
        <v>177</v>
      </c>
      <c r="B179" s="61">
        <v>2.89</v>
      </c>
      <c r="C179" s="62">
        <v>2.68</v>
      </c>
      <c r="D179" s="62">
        <v>1.2370000000000001</v>
      </c>
      <c r="E179" s="67">
        <v>0.2381101577952299</v>
      </c>
      <c r="F179" s="75">
        <v>0.7559526299369238</v>
      </c>
      <c r="G179" s="75">
        <v>0.7559526299369238</v>
      </c>
      <c r="H179" s="63">
        <v>1.1633333333333333</v>
      </c>
      <c r="I179" s="67">
        <f t="shared" si="71"/>
        <v>0.11856430282843379</v>
      </c>
      <c r="J179" s="67">
        <f t="shared" si="72"/>
        <v>268.45651856188385</v>
      </c>
      <c r="K179" s="93">
        <f t="shared" si="73"/>
        <v>209.43885979214838</v>
      </c>
      <c r="L179" s="81">
        <f t="shared" si="52"/>
        <v>254.52889007778518</v>
      </c>
      <c r="M179" s="81">
        <f t="shared" si="53"/>
        <v>1.1947378078658333</v>
      </c>
      <c r="N179" s="81">
        <f t="shared" si="54"/>
        <v>2.6995250314469867</v>
      </c>
      <c r="O179" s="91">
        <f t="shared" si="55"/>
        <v>7.2874353954088551E-4</v>
      </c>
      <c r="P179" s="90">
        <f t="shared" si="74"/>
        <v>0.12918487874394516</v>
      </c>
      <c r="Q179" s="88">
        <f t="shared" si="56"/>
        <v>1.4145372016989539</v>
      </c>
      <c r="R179" s="88">
        <f t="shared" si="75"/>
        <v>226.1301620075393</v>
      </c>
      <c r="S179" s="88">
        <f t="shared" si="57"/>
        <v>1.2675406679776413</v>
      </c>
      <c r="T179" s="83">
        <f t="shared" si="58"/>
        <v>8.9576505424906561</v>
      </c>
      <c r="U179" s="86">
        <f t="shared" si="59"/>
        <v>8.0239503241383153E-3</v>
      </c>
      <c r="V179" s="96">
        <f t="shared" si="77"/>
        <v>198.3562653148195</v>
      </c>
      <c r="W179" s="81">
        <f t="shared" si="60"/>
        <v>1.3533751183921547</v>
      </c>
      <c r="X179" s="97">
        <f t="shared" si="61"/>
        <v>16.335970062362872</v>
      </c>
      <c r="Y179" s="98">
        <f t="shared" si="62"/>
        <v>2.6686391787841605E-2</v>
      </c>
      <c r="Z179" s="99">
        <f t="shared" si="63"/>
        <v>276.57213842731653</v>
      </c>
      <c r="AA179" s="101">
        <f t="shared" si="64"/>
        <v>1.1461380622917066</v>
      </c>
      <c r="AB179" s="102">
        <f t="shared" si="65"/>
        <v>1.4781035279335333</v>
      </c>
      <c r="AC179" s="98">
        <f t="shared" si="66"/>
        <v>2.1847900392895573E-4</v>
      </c>
      <c r="AD179" s="104">
        <f t="shared" si="67"/>
        <v>276.94421313890098</v>
      </c>
      <c r="AE179" s="88">
        <f t="shared" si="68"/>
        <v>1.1453678849443583</v>
      </c>
      <c r="AF179" s="88">
        <f t="shared" si="69"/>
        <v>1.5443078844391178</v>
      </c>
      <c r="AG179" s="94">
        <f t="shared" si="70"/>
        <v>2.3848868419408236E-4</v>
      </c>
      <c r="AH179" s="72"/>
    </row>
    <row r="180" spans="1:34">
      <c r="A180" s="62">
        <v>178</v>
      </c>
      <c r="B180" s="61">
        <v>2.89</v>
      </c>
      <c r="C180" s="62">
        <v>2.68</v>
      </c>
      <c r="D180" s="62">
        <v>1.2370000000000001</v>
      </c>
      <c r="E180" s="67">
        <v>0.4762203155904598</v>
      </c>
      <c r="F180" s="75">
        <v>0.7559526299369238</v>
      </c>
      <c r="G180" s="75">
        <v>0.7559526299369238</v>
      </c>
      <c r="H180" s="63">
        <v>4.3199999999999994</v>
      </c>
      <c r="I180" s="67">
        <f t="shared" si="71"/>
        <v>0.88056926341346797</v>
      </c>
      <c r="J180" s="67">
        <f t="shared" si="72"/>
        <v>38.935414305836595</v>
      </c>
      <c r="K180" s="93">
        <f t="shared" si="73"/>
        <v>31.001309563717538</v>
      </c>
      <c r="L180" s="81">
        <f t="shared" si="52"/>
        <v>35.570506071479258</v>
      </c>
      <c r="M180" s="81">
        <f t="shared" si="53"/>
        <v>4.5197157764612603</v>
      </c>
      <c r="N180" s="81">
        <f t="shared" si="54"/>
        <v>4.6230503810477073</v>
      </c>
      <c r="O180" s="91">
        <f t="shared" si="55"/>
        <v>2.137259482570535E-3</v>
      </c>
      <c r="P180" s="90">
        <f t="shared" si="74"/>
        <v>0.85627323473769468</v>
      </c>
      <c r="Q180" s="88">
        <f t="shared" si="56"/>
        <v>2.8290744033979078</v>
      </c>
      <c r="R180" s="88">
        <f t="shared" si="75"/>
        <v>41.176279807918469</v>
      </c>
      <c r="S180" s="88">
        <f t="shared" si="57"/>
        <v>4.2008056921354795</v>
      </c>
      <c r="T180" s="83">
        <f t="shared" si="58"/>
        <v>2.7591274968638868</v>
      </c>
      <c r="U180" s="86">
        <f t="shared" si="59"/>
        <v>7.6127845439503787E-4</v>
      </c>
      <c r="V180" s="96">
        <f t="shared" si="77"/>
        <v>28.658549560544049</v>
      </c>
      <c r="W180" s="81">
        <f t="shared" si="60"/>
        <v>5.0353428183363391</v>
      </c>
      <c r="X180" s="97">
        <f t="shared" si="61"/>
        <v>16.55886153556342</v>
      </c>
      <c r="Y180" s="98">
        <f t="shared" si="62"/>
        <v>2.7419589535396176E-2</v>
      </c>
      <c r="Z180" s="99">
        <f t="shared" si="63"/>
        <v>33.915567748434789</v>
      </c>
      <c r="AA180" s="101">
        <f t="shared" si="64"/>
        <v>4.6286740737607817</v>
      </c>
      <c r="AB180" s="102">
        <f t="shared" si="65"/>
        <v>7.1452331889069978</v>
      </c>
      <c r="AC180" s="98">
        <f t="shared" si="66"/>
        <v>5.1054357323858067E-3</v>
      </c>
      <c r="AD180" s="104">
        <f t="shared" si="67"/>
        <v>41.05553976334614</v>
      </c>
      <c r="AE180" s="88">
        <f t="shared" si="68"/>
        <v>4.2069782221670255</v>
      </c>
      <c r="AF180" s="88">
        <f t="shared" si="69"/>
        <v>2.6162448572447654</v>
      </c>
      <c r="AG180" s="94">
        <f t="shared" si="70"/>
        <v>6.8447371530596822E-4</v>
      </c>
      <c r="AH180" s="72"/>
    </row>
    <row r="181" spans="1:34">
      <c r="A181" s="62">
        <v>179</v>
      </c>
      <c r="B181" s="61">
        <v>2.89</v>
      </c>
      <c r="C181" s="62">
        <v>2.68</v>
      </c>
      <c r="D181" s="62">
        <v>1.2370000000000001</v>
      </c>
      <c r="E181" s="67">
        <v>0.71433047338568978</v>
      </c>
      <c r="F181" s="75">
        <v>0.75595262993692391</v>
      </c>
      <c r="G181" s="75">
        <v>0.75595262993692391</v>
      </c>
      <c r="H181" s="63">
        <v>8.2166666666666668</v>
      </c>
      <c r="I181" s="67">
        <f t="shared" si="71"/>
        <v>2.5122722619377305</v>
      </c>
      <c r="J181" s="67">
        <f t="shared" si="72"/>
        <v>16.144039638438016</v>
      </c>
      <c r="K181" s="93">
        <f t="shared" si="73"/>
        <v>12.251379987985056</v>
      </c>
      <c r="L181" s="81">
        <f t="shared" si="52"/>
        <v>13.443016698611412</v>
      </c>
      <c r="M181" s="81">
        <f t="shared" si="53"/>
        <v>9.0043715568923179</v>
      </c>
      <c r="N181" s="81">
        <f t="shared" si="54"/>
        <v>9.5866720919957551</v>
      </c>
      <c r="O181" s="91">
        <f t="shared" si="55"/>
        <v>9.1904281799450246E-3</v>
      </c>
      <c r="P181" s="90">
        <f t="shared" si="74"/>
        <v>2.4910864940086688</v>
      </c>
      <c r="Q181" s="88">
        <f t="shared" si="56"/>
        <v>4.243611605096862</v>
      </c>
      <c r="R181" s="88">
        <f t="shared" si="75"/>
        <v>16.419805470927866</v>
      </c>
      <c r="S181" s="88">
        <f t="shared" si="57"/>
        <v>8.1473762494663529</v>
      </c>
      <c r="T181" s="83">
        <f t="shared" si="58"/>
        <v>0.84329108154540278</v>
      </c>
      <c r="U181" s="86">
        <f t="shared" si="59"/>
        <v>7.1113984821401507E-5</v>
      </c>
      <c r="V181" s="96">
        <f t="shared" si="77"/>
        <v>11.483772352663877</v>
      </c>
      <c r="W181" s="81">
        <f t="shared" si="60"/>
        <v>9.7422549160306335</v>
      </c>
      <c r="X181" s="97">
        <f t="shared" si="61"/>
        <v>18.56699694966288</v>
      </c>
      <c r="Y181" s="98">
        <f t="shared" si="62"/>
        <v>3.447333757287907E-2</v>
      </c>
      <c r="Z181" s="99">
        <f t="shared" si="63"/>
        <v>13.423661144122452</v>
      </c>
      <c r="AA181" s="101">
        <f t="shared" si="64"/>
        <v>9.0108609126098465</v>
      </c>
      <c r="AB181" s="102">
        <f t="shared" si="65"/>
        <v>9.6656500520468107</v>
      </c>
      <c r="AC181" s="98">
        <f t="shared" si="66"/>
        <v>9.3424790928632508E-3</v>
      </c>
      <c r="AD181" s="104">
        <f t="shared" si="67"/>
        <v>16.364484842943043</v>
      </c>
      <c r="AE181" s="88">
        <f t="shared" si="68"/>
        <v>8.1611358545191752</v>
      </c>
      <c r="AF181" s="88">
        <f t="shared" si="69"/>
        <v>0.67583138516216912</v>
      </c>
      <c r="AG181" s="94">
        <f t="shared" si="70"/>
        <v>4.5674806117021615E-5</v>
      </c>
      <c r="AH181" s="72"/>
    </row>
    <row r="182" spans="1:34">
      <c r="A182" s="62">
        <v>180</v>
      </c>
      <c r="B182" s="61">
        <v>2.89</v>
      </c>
      <c r="C182" s="62">
        <v>2.68</v>
      </c>
      <c r="D182" s="62">
        <v>1.2370000000000001</v>
      </c>
      <c r="E182" s="67">
        <v>0.95244063118091959</v>
      </c>
      <c r="F182" s="75">
        <v>0.7559526299369238</v>
      </c>
      <c r="G182" s="75">
        <v>0.7559526299369238</v>
      </c>
      <c r="H182" s="63">
        <v>12.316666666666666</v>
      </c>
      <c r="I182" s="67">
        <f t="shared" si="71"/>
        <v>5.0211472659147605</v>
      </c>
      <c r="J182" s="67">
        <f t="shared" si="72"/>
        <v>9.5797883377071411</v>
      </c>
      <c r="K182" s="93">
        <f t="shared" si="73"/>
        <v>6.9523052823387186</v>
      </c>
      <c r="L182" s="81">
        <f t="shared" si="52"/>
        <v>7.4763659588380031</v>
      </c>
      <c r="M182" s="81">
        <f t="shared" si="53"/>
        <v>13.942025383711814</v>
      </c>
      <c r="N182" s="81">
        <f t="shared" si="54"/>
        <v>13.19641718845857</v>
      </c>
      <c r="O182" s="91">
        <f t="shared" si="55"/>
        <v>1.741454266118448E-2</v>
      </c>
      <c r="P182" s="90">
        <f t="shared" si="74"/>
        <v>5.0857534660967856</v>
      </c>
      <c r="Q182" s="88">
        <f t="shared" si="56"/>
        <v>5.6581488067958157</v>
      </c>
      <c r="R182" s="88">
        <f t="shared" si="75"/>
        <v>9.3379431194470381</v>
      </c>
      <c r="S182" s="88">
        <f t="shared" si="57"/>
        <v>12.475143004862062</v>
      </c>
      <c r="T182" s="83">
        <f t="shared" si="58"/>
        <v>1.286682042181831</v>
      </c>
      <c r="U182" s="86">
        <f t="shared" si="59"/>
        <v>1.6555506776732074E-4</v>
      </c>
      <c r="V182" s="96">
        <f t="shared" si="77"/>
        <v>6.6258327408158877</v>
      </c>
      <c r="W182" s="81">
        <f t="shared" si="60"/>
        <v>14.809858548487437</v>
      </c>
      <c r="X182" s="97">
        <f t="shared" si="61"/>
        <v>20.242423939004901</v>
      </c>
      <c r="Y182" s="98">
        <f t="shared" si="62"/>
        <v>4.0975572692639878E-2</v>
      </c>
      <c r="Z182" s="99">
        <f t="shared" si="63"/>
        <v>7.823651293909581</v>
      </c>
      <c r="AA182" s="101">
        <f t="shared" si="64"/>
        <v>13.629075648997441</v>
      </c>
      <c r="AB182" s="102">
        <f t="shared" si="65"/>
        <v>10.655553307151079</v>
      </c>
      <c r="AC182" s="98">
        <f t="shared" si="66"/>
        <v>1.135408162815383E-2</v>
      </c>
      <c r="AD182" s="104">
        <f t="shared" si="67"/>
        <v>9.4096952259282052</v>
      </c>
      <c r="AE182" s="88">
        <f t="shared" si="68"/>
        <v>12.427488394445444</v>
      </c>
      <c r="AF182" s="88">
        <f t="shared" si="69"/>
        <v>0.89977045557870605</v>
      </c>
      <c r="AG182" s="94">
        <f t="shared" si="70"/>
        <v>8.0958687273231225E-5</v>
      </c>
      <c r="AH182" s="72"/>
    </row>
    <row r="183" spans="1:34">
      <c r="A183" s="62">
        <v>181</v>
      </c>
      <c r="B183" s="61">
        <v>2.89</v>
      </c>
      <c r="C183" s="62">
        <v>2.68</v>
      </c>
      <c r="D183" s="62">
        <v>1.2370000000000001</v>
      </c>
      <c r="E183" s="67">
        <v>1.4286609467713798</v>
      </c>
      <c r="F183" s="75">
        <v>0.75595262993692414</v>
      </c>
      <c r="G183" s="75">
        <v>0.75595262993692414</v>
      </c>
      <c r="H183" s="63">
        <v>20.473333333333336</v>
      </c>
      <c r="I183" s="67">
        <f t="shared" si="71"/>
        <v>12.519575036772045</v>
      </c>
      <c r="J183" s="67">
        <f t="shared" si="72"/>
        <v>5.2006357120103726</v>
      </c>
      <c r="K183" s="93">
        <f t="shared" si="73"/>
        <v>3.5493215884920217</v>
      </c>
      <c r="L183" s="81">
        <f t="shared" si="52"/>
        <v>3.8978832697379113</v>
      </c>
      <c r="M183" s="81">
        <f t="shared" si="53"/>
        <v>23.648432515693575</v>
      </c>
      <c r="N183" s="81">
        <f t="shared" si="54"/>
        <v>15.508462303941247</v>
      </c>
      <c r="O183" s="91">
        <f t="shared" si="55"/>
        <v>2.4051240303276669E-2</v>
      </c>
      <c r="P183" s="90">
        <f t="shared" si="74"/>
        <v>12.893168101234401</v>
      </c>
      <c r="Q183" s="88">
        <f t="shared" si="56"/>
        <v>8.4872232101937257</v>
      </c>
      <c r="R183" s="88">
        <f t="shared" si="75"/>
        <v>4.9036144795381915</v>
      </c>
      <c r="S183" s="88">
        <f t="shared" si="57"/>
        <v>21.084272228407173</v>
      </c>
      <c r="T183" s="83">
        <f t="shared" si="58"/>
        <v>2.9840714510281812</v>
      </c>
      <c r="U183" s="86">
        <f t="shared" si="59"/>
        <v>8.9046824248414339E-4</v>
      </c>
      <c r="V183" s="96">
        <f t="shared" si="77"/>
        <v>3.4832179257266938</v>
      </c>
      <c r="W183" s="81">
        <f t="shared" si="60"/>
        <v>25.016494383327316</v>
      </c>
      <c r="X183" s="97">
        <f t="shared" si="61"/>
        <v>22.190627075841647</v>
      </c>
      <c r="Y183" s="98">
        <f t="shared" si="62"/>
        <v>4.9242393001907636E-2</v>
      </c>
      <c r="Z183" s="99">
        <f t="shared" si="63"/>
        <v>4.2251876712412502</v>
      </c>
      <c r="AA183" s="101">
        <f t="shared" si="64"/>
        <v>22.714007894521888</v>
      </c>
      <c r="AB183" s="102">
        <f t="shared" si="65"/>
        <v>10.944356371809922</v>
      </c>
      <c r="AC183" s="98">
        <f t="shared" si="66"/>
        <v>1.1977893639317646E-2</v>
      </c>
      <c r="AD183" s="104">
        <f t="shared" si="67"/>
        <v>4.9577862395723988</v>
      </c>
      <c r="AE183" s="88">
        <f t="shared" si="68"/>
        <v>20.968766107484001</v>
      </c>
      <c r="AF183" s="88">
        <f t="shared" si="69"/>
        <v>2.4198930681406603</v>
      </c>
      <c r="AG183" s="94">
        <f t="shared" si="70"/>
        <v>5.855882461235218E-4</v>
      </c>
      <c r="AH183" s="72"/>
    </row>
    <row r="184" spans="1:34">
      <c r="A184" s="62">
        <v>182</v>
      </c>
      <c r="B184" s="61">
        <v>2.89</v>
      </c>
      <c r="C184" s="62">
        <v>4.45</v>
      </c>
      <c r="D184" s="62">
        <v>1.2370000000000001</v>
      </c>
      <c r="E184" s="67">
        <v>0.2381101577952299</v>
      </c>
      <c r="F184" s="75">
        <v>0.7559526299369238</v>
      </c>
      <c r="G184" s="75">
        <v>0.7559526299369238</v>
      </c>
      <c r="H184" s="63">
        <v>2.4299999999999997</v>
      </c>
      <c r="I184" s="67">
        <f t="shared" si="71"/>
        <v>0.24766010533503785</v>
      </c>
      <c r="J184" s="67">
        <f t="shared" si="72"/>
        <v>136.99797429117649</v>
      </c>
      <c r="K184" s="93">
        <f t="shared" si="73"/>
        <v>102.47919610415742</v>
      </c>
      <c r="L184" s="81">
        <f t="shared" si="52"/>
        <v>122.63539676443106</v>
      </c>
      <c r="M184" s="81">
        <f t="shared" si="53"/>
        <v>2.5683572121350102</v>
      </c>
      <c r="N184" s="81">
        <f t="shared" si="54"/>
        <v>5.6937124335395284</v>
      </c>
      <c r="O184" s="91">
        <f t="shared" si="55"/>
        <v>3.2418361275842614E-3</v>
      </c>
      <c r="P184" s="90">
        <f t="shared" si="74"/>
        <v>0.26717223236614029</v>
      </c>
      <c r="Q184" s="88">
        <f t="shared" si="56"/>
        <v>1.8471230953676032</v>
      </c>
      <c r="R184" s="88">
        <f t="shared" si="75"/>
        <v>117.71820024210695</v>
      </c>
      <c r="S184" s="88">
        <f t="shared" si="57"/>
        <v>2.6214497638666336</v>
      </c>
      <c r="T184" s="83">
        <f t="shared" si="58"/>
        <v>7.8785911056227969</v>
      </c>
      <c r="U184" s="86">
        <f t="shared" si="59"/>
        <v>6.2072197809598644E-3</v>
      </c>
      <c r="V184" s="96">
        <f t="shared" si="77"/>
        <v>95.31683670670003</v>
      </c>
      <c r="W184" s="81">
        <f t="shared" si="60"/>
        <v>2.913255237511458</v>
      </c>
      <c r="X184" s="97">
        <f t="shared" si="61"/>
        <v>19.887046811171125</v>
      </c>
      <c r="Y184" s="98">
        <f t="shared" si="62"/>
        <v>3.9549463086971159E-2</v>
      </c>
      <c r="Z184" s="99">
        <f t="shared" si="63"/>
        <v>122.18818471157367</v>
      </c>
      <c r="AA184" s="101">
        <f t="shared" si="64"/>
        <v>2.5730530476853506</v>
      </c>
      <c r="AB184" s="102">
        <f t="shared" si="65"/>
        <v>5.8869566948704071</v>
      </c>
      <c r="AC184" s="98">
        <f t="shared" si="66"/>
        <v>3.4656259127279509E-3</v>
      </c>
      <c r="AD184" s="104">
        <f t="shared" si="67"/>
        <v>135.46594921481335</v>
      </c>
      <c r="AE184" s="88">
        <f t="shared" si="68"/>
        <v>2.4437021680857538</v>
      </c>
      <c r="AF184" s="88">
        <f t="shared" si="69"/>
        <v>0.56387522986642336</v>
      </c>
      <c r="AG184" s="94">
        <f t="shared" si="70"/>
        <v>3.1795527485691177E-5</v>
      </c>
      <c r="AH184" s="72"/>
    </row>
    <row r="185" spans="1:34">
      <c r="A185" s="62">
        <v>183</v>
      </c>
      <c r="B185" s="61">
        <v>2.89</v>
      </c>
      <c r="C185" s="62">
        <v>4.45</v>
      </c>
      <c r="D185" s="62">
        <v>1.2370000000000001</v>
      </c>
      <c r="E185" s="67">
        <v>0.4762203155904598</v>
      </c>
      <c r="F185" s="75">
        <v>0.7559526299369238</v>
      </c>
      <c r="G185" s="75">
        <v>0.7559526299369238</v>
      </c>
      <c r="H185" s="63">
        <v>8.19</v>
      </c>
      <c r="I185" s="67">
        <f t="shared" si="71"/>
        <v>1.6694125618880331</v>
      </c>
      <c r="J185" s="67">
        <f t="shared" si="72"/>
        <v>24.120643221414721</v>
      </c>
      <c r="K185" s="93">
        <f t="shared" si="73"/>
        <v>17.442811923945005</v>
      </c>
      <c r="L185" s="81">
        <f t="shared" si="52"/>
        <v>19.472028910384015</v>
      </c>
      <c r="M185" s="81">
        <f t="shared" si="53"/>
        <v>9.1153372501498406</v>
      </c>
      <c r="N185" s="81">
        <f t="shared" si="54"/>
        <v>11.298379122708683</v>
      </c>
      <c r="O185" s="91">
        <f t="shared" si="55"/>
        <v>1.2765337080045944E-2</v>
      </c>
      <c r="P185" s="90">
        <f t="shared" si="74"/>
        <v>1.7411956912890558</v>
      </c>
      <c r="Q185" s="88">
        <f t="shared" si="56"/>
        <v>3.6942461907352064</v>
      </c>
      <c r="R185" s="88">
        <f t="shared" si="75"/>
        <v>22.172827156063153</v>
      </c>
      <c r="S185" s="88">
        <f t="shared" si="57"/>
        <v>8.5421620977438177</v>
      </c>
      <c r="T185" s="83">
        <f t="shared" si="58"/>
        <v>4.2999035133555346</v>
      </c>
      <c r="U185" s="86">
        <f t="shared" si="59"/>
        <v>1.8489170224167269E-3</v>
      </c>
      <c r="V185" s="96">
        <f t="shared" si="77"/>
        <v>16.233267534813105</v>
      </c>
      <c r="W185" s="81">
        <f t="shared" si="60"/>
        <v>9.9833287154731476</v>
      </c>
      <c r="X185" s="97">
        <f t="shared" si="61"/>
        <v>21.896565512492653</v>
      </c>
      <c r="Y185" s="98">
        <f t="shared" si="62"/>
        <v>4.7945958124288264E-2</v>
      </c>
      <c r="Z185" s="99">
        <f t="shared" si="63"/>
        <v>18.979390635410233</v>
      </c>
      <c r="AA185" s="101">
        <f t="shared" si="64"/>
        <v>9.2328804433791198</v>
      </c>
      <c r="AB185" s="102">
        <f t="shared" si="65"/>
        <v>12.733582947242009</v>
      </c>
      <c r="AC185" s="98">
        <f t="shared" si="66"/>
        <v>1.6214413467429249E-2</v>
      </c>
      <c r="AD185" s="104">
        <f t="shared" si="67"/>
        <v>23.191995111730431</v>
      </c>
      <c r="AE185" s="88">
        <f t="shared" si="68"/>
        <v>8.3523616146083768</v>
      </c>
      <c r="AF185" s="88">
        <f t="shared" si="69"/>
        <v>1.9824372968055837</v>
      </c>
      <c r="AG185" s="94">
        <f t="shared" si="70"/>
        <v>3.9300576357658297E-4</v>
      </c>
      <c r="AH185" s="72"/>
    </row>
    <row r="186" spans="1:34">
      <c r="A186" s="62">
        <v>184</v>
      </c>
      <c r="B186" s="61">
        <v>2.89</v>
      </c>
      <c r="C186" s="62">
        <v>4.45</v>
      </c>
      <c r="D186" s="62">
        <v>1.2370000000000001</v>
      </c>
      <c r="E186" s="67">
        <v>0.71433047338568978</v>
      </c>
      <c r="F186" s="75">
        <v>0.75595262993692391</v>
      </c>
      <c r="G186" s="75">
        <v>0.75595262993692391</v>
      </c>
      <c r="H186" s="63">
        <v>15.49</v>
      </c>
      <c r="I186" s="67">
        <f t="shared" si="71"/>
        <v>4.7361173230120217</v>
      </c>
      <c r="J186" s="67">
        <f t="shared" si="72"/>
        <v>10.114516144554011</v>
      </c>
      <c r="K186" s="93">
        <f t="shared" si="73"/>
        <v>7.2800631560374347</v>
      </c>
      <c r="L186" s="81">
        <f t="shared" si="52"/>
        <v>7.8359383426693672</v>
      </c>
      <c r="M186" s="81">
        <f t="shared" si="53"/>
        <v>17.598614118160096</v>
      </c>
      <c r="N186" s="81">
        <f t="shared" si="54"/>
        <v>13.612744468431867</v>
      </c>
      <c r="O186" s="91">
        <f t="shared" si="55"/>
        <v>1.8530681196282241E-2</v>
      </c>
      <c r="P186" s="90">
        <f t="shared" si="74"/>
        <v>4.8363205772608255</v>
      </c>
      <c r="Q186" s="88">
        <f t="shared" si="56"/>
        <v>5.5413692861028103</v>
      </c>
      <c r="R186" s="88">
        <f t="shared" si="75"/>
        <v>9.6997346857993954</v>
      </c>
      <c r="S186" s="88">
        <f t="shared" si="57"/>
        <v>15.817725920296004</v>
      </c>
      <c r="T186" s="83">
        <f t="shared" si="58"/>
        <v>2.1157257604648412</v>
      </c>
      <c r="U186" s="86">
        <f t="shared" si="59"/>
        <v>4.4762954934945298E-4</v>
      </c>
      <c r="V186" s="96">
        <f t="shared" si="77"/>
        <v>6.9270932772788179</v>
      </c>
      <c r="W186" s="81">
        <f t="shared" si="60"/>
        <v>18.717526466064925</v>
      </c>
      <c r="X186" s="97">
        <f t="shared" si="61"/>
        <v>20.836194099838117</v>
      </c>
      <c r="Y186" s="98">
        <f t="shared" si="62"/>
        <v>4.3414698456612881E-2</v>
      </c>
      <c r="Z186" s="99">
        <f t="shared" si="63"/>
        <v>8.1689338820421646</v>
      </c>
      <c r="AA186" s="101">
        <f t="shared" si="64"/>
        <v>17.236190414260921</v>
      </c>
      <c r="AB186" s="102">
        <f t="shared" si="65"/>
        <v>11.273017522665727</v>
      </c>
      <c r="AC186" s="98">
        <f t="shared" si="66"/>
        <v>1.2708092406632851E-2</v>
      </c>
      <c r="AD186" s="104">
        <f t="shared" si="67"/>
        <v>9.8392303891441593</v>
      </c>
      <c r="AE186" s="88">
        <f t="shared" si="68"/>
        <v>15.705197738147209</v>
      </c>
      <c r="AF186" s="88">
        <f t="shared" si="69"/>
        <v>1.3892688066314332</v>
      </c>
      <c r="AG186" s="94">
        <f t="shared" si="70"/>
        <v>1.9300678170791264E-4</v>
      </c>
      <c r="AH186" s="72"/>
    </row>
    <row r="187" spans="1:34">
      <c r="A187" s="62">
        <v>185</v>
      </c>
      <c r="B187" s="61">
        <v>2.89</v>
      </c>
      <c r="C187" s="62">
        <v>4.45</v>
      </c>
      <c r="D187" s="62">
        <v>1.2370000000000001</v>
      </c>
      <c r="E187" s="67">
        <v>0.95244063118091959</v>
      </c>
      <c r="F187" s="75">
        <v>0.7559526299369238</v>
      </c>
      <c r="G187" s="75">
        <v>0.7559526299369238</v>
      </c>
      <c r="H187" s="63">
        <v>22.21</v>
      </c>
      <c r="I187" s="67">
        <f t="shared" si="71"/>
        <v>9.054371916857928</v>
      </c>
      <c r="J187" s="67">
        <f t="shared" si="72"/>
        <v>6.5597844195016046</v>
      </c>
      <c r="K187" s="93">
        <f t="shared" si="73"/>
        <v>4.4571468577516047</v>
      </c>
      <c r="L187" s="81">
        <f t="shared" si="52"/>
        <v>4.8149523147634214</v>
      </c>
      <c r="M187" s="81">
        <f t="shared" si="53"/>
        <v>25.923721480414333</v>
      </c>
      <c r="N187" s="81">
        <f t="shared" si="54"/>
        <v>16.72094318061383</v>
      </c>
      <c r="O187" s="91">
        <f t="shared" si="55"/>
        <v>2.7958994084931618E-2</v>
      </c>
      <c r="P187" s="90">
        <f t="shared" si="74"/>
        <v>9.476126350773626</v>
      </c>
      <c r="Q187" s="88">
        <f t="shared" si="56"/>
        <v>7.3884923814704129</v>
      </c>
      <c r="R187" s="88">
        <f t="shared" si="75"/>
        <v>5.9888652364594499</v>
      </c>
      <c r="S187" s="88">
        <f t="shared" si="57"/>
        <v>23.244546190865794</v>
      </c>
      <c r="T187" s="83">
        <f t="shared" si="58"/>
        <v>4.6580197697694423</v>
      </c>
      <c r="U187" s="86">
        <f t="shared" si="59"/>
        <v>2.1697148175562966E-3</v>
      </c>
      <c r="V187" s="96">
        <f t="shared" si="77"/>
        <v>4.325153892787525</v>
      </c>
      <c r="W187" s="81">
        <f t="shared" si="60"/>
        <v>27.352218663369182</v>
      </c>
      <c r="X187" s="97">
        <f t="shared" si="61"/>
        <v>23.152717980050344</v>
      </c>
      <c r="Y187" s="98">
        <f t="shared" si="62"/>
        <v>5.3604834986374646E-2</v>
      </c>
      <c r="Z187" s="99">
        <f t="shared" si="63"/>
        <v>5.1903813318512091</v>
      </c>
      <c r="AA187" s="101">
        <f t="shared" si="64"/>
        <v>24.968572230509949</v>
      </c>
      <c r="AB187" s="102">
        <f t="shared" si="65"/>
        <v>12.420406260738172</v>
      </c>
      <c r="AC187" s="98">
        <f t="shared" si="66"/>
        <v>1.5426649168178397E-2</v>
      </c>
      <c r="AD187" s="104">
        <f t="shared" si="67"/>
        <v>6.1438152744038979</v>
      </c>
      <c r="AE187" s="88">
        <f t="shared" si="68"/>
        <v>22.949554922989634</v>
      </c>
      <c r="AF187" s="88">
        <f t="shared" si="69"/>
        <v>3.3298285591608878</v>
      </c>
      <c r="AG187" s="94">
        <f t="shared" si="70"/>
        <v>1.1087758233403473E-3</v>
      </c>
      <c r="AH187" s="72"/>
    </row>
    <row r="188" spans="1:34">
      <c r="A188" s="62">
        <v>186</v>
      </c>
      <c r="B188" s="61">
        <v>2.89</v>
      </c>
      <c r="C188" s="62">
        <v>4.45</v>
      </c>
      <c r="D188" s="62">
        <v>1.2370000000000001</v>
      </c>
      <c r="E188" s="67">
        <v>1.4286609467713798</v>
      </c>
      <c r="F188" s="75">
        <v>0.75595262993692414</v>
      </c>
      <c r="G188" s="75">
        <v>0.75595262993692414</v>
      </c>
      <c r="H188" s="63">
        <v>35.156666666666666</v>
      </c>
      <c r="I188" s="67">
        <f t="shared" si="71"/>
        <v>21.498527826902432</v>
      </c>
      <c r="J188" s="67">
        <f t="shared" si="72"/>
        <v>3.9270150036005989</v>
      </c>
      <c r="K188" s="93">
        <f t="shared" si="73"/>
        <v>2.4947320017575807</v>
      </c>
      <c r="L188" s="81">
        <f t="shared" si="52"/>
        <v>2.8970801880305661</v>
      </c>
      <c r="M188" s="81">
        <f t="shared" si="53"/>
        <v>40.931599255653289</v>
      </c>
      <c r="N188" s="81">
        <f t="shared" si="54"/>
        <v>16.426280237944315</v>
      </c>
      <c r="O188" s="91">
        <f t="shared" si="55"/>
        <v>2.6982268245547995E-2</v>
      </c>
      <c r="P188" s="90">
        <f t="shared" si="74"/>
        <v>22.671901709867388</v>
      </c>
      <c r="Q188" s="88">
        <f t="shared" si="56"/>
        <v>11.082738572205622</v>
      </c>
      <c r="R188" s="88">
        <f t="shared" si="75"/>
        <v>3.5310519175696382</v>
      </c>
      <c r="S188" s="88">
        <f t="shared" si="57"/>
        <v>37.075491751384796</v>
      </c>
      <c r="T188" s="83">
        <f t="shared" si="58"/>
        <v>5.4579266655488654</v>
      </c>
      <c r="U188" s="86">
        <f t="shared" si="59"/>
        <v>2.9788963486509354E-3</v>
      </c>
      <c r="V188" s="96">
        <f t="shared" si="77"/>
        <v>2.4994629443806149</v>
      </c>
      <c r="W188" s="81">
        <f t="shared" si="60"/>
        <v>44.067216609059685</v>
      </c>
      <c r="X188" s="97">
        <f t="shared" si="61"/>
        <v>25.345263892271792</v>
      </c>
      <c r="Y188" s="98">
        <f t="shared" si="62"/>
        <v>6.4238240176889616E-2</v>
      </c>
      <c r="Z188" s="99">
        <f t="shared" si="63"/>
        <v>3.0902986017130805</v>
      </c>
      <c r="AA188" s="101">
        <f t="shared" si="64"/>
        <v>39.631339277896316</v>
      </c>
      <c r="AB188" s="102">
        <f t="shared" si="65"/>
        <v>12.727806801639282</v>
      </c>
      <c r="AC188" s="98">
        <f t="shared" si="66"/>
        <v>1.619970659798552E-2</v>
      </c>
      <c r="AD188" s="104">
        <f t="shared" si="67"/>
        <v>3.5816762915576486</v>
      </c>
      <c r="AE188" s="88">
        <f t="shared" si="68"/>
        <v>36.812541817986414</v>
      </c>
      <c r="AF188" s="88">
        <f t="shared" si="69"/>
        <v>4.709989052772583</v>
      </c>
      <c r="AG188" s="94">
        <f t="shared" si="70"/>
        <v>2.2183996877237575E-3</v>
      </c>
      <c r="AH188" s="72"/>
    </row>
    <row r="189" spans="1:34">
      <c r="A189" s="62">
        <v>187</v>
      </c>
      <c r="B189" s="61">
        <v>2.89</v>
      </c>
      <c r="C189" s="62">
        <v>7.96</v>
      </c>
      <c r="D189" s="62">
        <v>1.2370000000000001</v>
      </c>
      <c r="E189" s="67">
        <v>0.4762203155904598</v>
      </c>
      <c r="F189" s="75">
        <v>0.7559526299369238</v>
      </c>
      <c r="G189" s="75">
        <v>0.7559526299369238</v>
      </c>
      <c r="H189" s="63">
        <v>15.596666666666668</v>
      </c>
      <c r="I189" s="67">
        <f t="shared" si="71"/>
        <v>3.1791539996231615</v>
      </c>
      <c r="J189" s="67">
        <f t="shared" si="72"/>
        <v>13.916995703590439</v>
      </c>
      <c r="K189" s="93">
        <f t="shared" si="73"/>
        <v>10.055781034157713</v>
      </c>
      <c r="L189" s="81">
        <f t="shared" si="52"/>
        <v>10.938108523431056</v>
      </c>
      <c r="M189" s="81">
        <f t="shared" si="53"/>
        <v>17.592737516713076</v>
      </c>
      <c r="N189" s="81">
        <f t="shared" si="54"/>
        <v>12.798060590167179</v>
      </c>
      <c r="O189" s="91">
        <f t="shared" si="55"/>
        <v>1.6379035486959029E-2</v>
      </c>
      <c r="P189" s="90">
        <f t="shared" si="74"/>
        <v>3.2683099549036099</v>
      </c>
      <c r="Q189" s="88">
        <f t="shared" si="56"/>
        <v>4.7250886694242356</v>
      </c>
      <c r="R189" s="88">
        <f t="shared" si="75"/>
        <v>13.16807075171152</v>
      </c>
      <c r="S189" s="88">
        <f t="shared" si="57"/>
        <v>16.034058411773149</v>
      </c>
      <c r="T189" s="83">
        <f t="shared" si="58"/>
        <v>2.8043924670216791</v>
      </c>
      <c r="U189" s="86">
        <f t="shared" si="59"/>
        <v>7.8646171090879409E-4</v>
      </c>
      <c r="V189" s="96">
        <f t="shared" si="77"/>
        <v>9.4734165264418575</v>
      </c>
      <c r="W189" s="81">
        <f t="shared" si="60"/>
        <v>18.903891704866282</v>
      </c>
      <c r="X189" s="97">
        <f t="shared" si="61"/>
        <v>21.204691418249293</v>
      </c>
      <c r="Y189" s="98">
        <f t="shared" si="62"/>
        <v>4.4963893814317528E-2</v>
      </c>
      <c r="Z189" s="99">
        <f t="shared" si="63"/>
        <v>11.097034586004497</v>
      </c>
      <c r="AA189" s="101">
        <f t="shared" si="64"/>
        <v>17.466306111325022</v>
      </c>
      <c r="AB189" s="102">
        <f t="shared" si="65"/>
        <v>11.987429651581666</v>
      </c>
      <c r="AC189" s="98">
        <f t="shared" si="66"/>
        <v>1.4369846965161933E-2</v>
      </c>
      <c r="AD189" s="104">
        <f t="shared" si="67"/>
        <v>13.480557291570243</v>
      </c>
      <c r="AE189" s="88">
        <f t="shared" si="68"/>
        <v>15.847129751690497</v>
      </c>
      <c r="AF189" s="88">
        <f t="shared" si="69"/>
        <v>1.6058757321468025</v>
      </c>
      <c r="AG189" s="94">
        <f t="shared" si="70"/>
        <v>2.5788368670980294E-4</v>
      </c>
      <c r="AH189" s="72"/>
    </row>
    <row r="190" spans="1:34">
      <c r="A190" s="62">
        <v>188</v>
      </c>
      <c r="B190" s="61">
        <v>2.89</v>
      </c>
      <c r="C190" s="62">
        <v>7.96</v>
      </c>
      <c r="D190" s="62">
        <v>1.2370000000000001</v>
      </c>
      <c r="E190" s="67">
        <v>0.71433047338568978</v>
      </c>
      <c r="F190" s="75">
        <v>0.75595262993692391</v>
      </c>
      <c r="G190" s="75">
        <v>0.75595262993692391</v>
      </c>
      <c r="H190" s="63">
        <v>25.956666666666667</v>
      </c>
      <c r="I190" s="67">
        <f t="shared" si="71"/>
        <v>7.9363343219915246</v>
      </c>
      <c r="J190" s="67">
        <f t="shared" si="72"/>
        <v>7.5370690358167458</v>
      </c>
      <c r="K190" s="93">
        <f t="shared" si="73"/>
        <v>4.9066167281246758</v>
      </c>
      <c r="L190" s="81">
        <f t="shared" si="52"/>
        <v>5.2817184912549848</v>
      </c>
      <c r="M190" s="81">
        <f t="shared" si="53"/>
        <v>31.007199356492869</v>
      </c>
      <c r="N190" s="81">
        <f t="shared" si="54"/>
        <v>19.457554988414802</v>
      </c>
      <c r="O190" s="91">
        <f t="shared" si="55"/>
        <v>3.7859644612718575E-2</v>
      </c>
      <c r="P190" s="90">
        <f t="shared" si="74"/>
        <v>8.6227108832975503</v>
      </c>
      <c r="Q190" s="88">
        <f t="shared" si="56"/>
        <v>7.0876330041363547</v>
      </c>
      <c r="R190" s="88">
        <f t="shared" si="75"/>
        <v>6.3849096013965978</v>
      </c>
      <c r="S190" s="88">
        <f t="shared" si="57"/>
        <v>28.201537772999142</v>
      </c>
      <c r="T190" s="83">
        <f t="shared" si="58"/>
        <v>8.6485338628450297</v>
      </c>
      <c r="U190" s="86">
        <f t="shared" si="59"/>
        <v>7.479713797677718E-3</v>
      </c>
      <c r="V190" s="96">
        <f t="shared" si="77"/>
        <v>4.7408068614966572</v>
      </c>
      <c r="W190" s="81">
        <f t="shared" si="60"/>
        <v>32.728344297589885</v>
      </c>
      <c r="X190" s="97">
        <f t="shared" si="61"/>
        <v>26.08839462279396</v>
      </c>
      <c r="Y190" s="98">
        <f t="shared" si="62"/>
        <v>6.806043339946248E-2</v>
      </c>
      <c r="Z190" s="99">
        <f t="shared" si="63"/>
        <v>5.6661058230086487</v>
      </c>
      <c r="AA190" s="101">
        <f t="shared" si="64"/>
        <v>29.936968880936845</v>
      </c>
      <c r="AB190" s="102">
        <f t="shared" si="65"/>
        <v>15.334412023642654</v>
      </c>
      <c r="AC190" s="98">
        <f t="shared" si="66"/>
        <v>2.3514419211083642E-2</v>
      </c>
      <c r="AD190" s="104">
        <f t="shared" si="67"/>
        <v>6.7315090596956662</v>
      </c>
      <c r="AE190" s="88">
        <f t="shared" si="68"/>
        <v>27.465907257513212</v>
      </c>
      <c r="AF190" s="88">
        <f t="shared" si="69"/>
        <v>5.8144622737121292</v>
      </c>
      <c r="AG190" s="94">
        <f t="shared" si="70"/>
        <v>3.3807971532421625E-3</v>
      </c>
      <c r="AH190" s="72"/>
    </row>
    <row r="191" spans="1:34">
      <c r="A191" s="62">
        <v>189</v>
      </c>
      <c r="B191" s="61">
        <v>2.89</v>
      </c>
      <c r="C191" s="62">
        <v>7.96</v>
      </c>
      <c r="D191" s="62">
        <v>1.2370000000000001</v>
      </c>
      <c r="E191" s="67">
        <v>0.95244063118091959</v>
      </c>
      <c r="F191" s="75">
        <v>0.7559526299369238</v>
      </c>
      <c r="G191" s="75">
        <v>0.7559526299369238</v>
      </c>
      <c r="H191" s="63">
        <v>36.716666666666669</v>
      </c>
      <c r="I191" s="67">
        <f t="shared" si="71"/>
        <v>14.968318574844679</v>
      </c>
      <c r="J191" s="67">
        <f t="shared" si="72"/>
        <v>5.0224147781070938</v>
      </c>
      <c r="K191" s="93">
        <f t="shared" si="73"/>
        <v>3.1469961461211922</v>
      </c>
      <c r="L191" s="81">
        <f t="shared" si="52"/>
        <v>3.5058689311193492</v>
      </c>
      <c r="M191" s="81">
        <f t="shared" si="53"/>
        <v>43.946237355515777</v>
      </c>
      <c r="N191" s="81">
        <f t="shared" si="54"/>
        <v>19.690160750383406</v>
      </c>
      <c r="O191" s="91">
        <f t="shared" si="55"/>
        <v>3.8770243037593924E-2</v>
      </c>
      <c r="P191" s="90">
        <f t="shared" si="74"/>
        <v>16.254394181323896</v>
      </c>
      <c r="Q191" s="88">
        <f t="shared" si="56"/>
        <v>9.4501773388484711</v>
      </c>
      <c r="R191" s="88">
        <f t="shared" si="75"/>
        <v>4.2590921520739977</v>
      </c>
      <c r="S191" s="88">
        <f t="shared" si="57"/>
        <v>39.871356962381384</v>
      </c>
      <c r="T191" s="83">
        <f t="shared" si="58"/>
        <v>8.5919844640437084</v>
      </c>
      <c r="U191" s="86">
        <f t="shared" si="59"/>
        <v>7.3822197030368455E-3</v>
      </c>
      <c r="V191" s="96">
        <f t="shared" si="77"/>
        <v>3.1087866355968976</v>
      </c>
      <c r="W191" s="81">
        <f t="shared" si="60"/>
        <v>46.668525205570987</v>
      </c>
      <c r="X191" s="97">
        <f t="shared" si="61"/>
        <v>27.104471735554203</v>
      </c>
      <c r="Y191" s="98">
        <f t="shared" si="62"/>
        <v>7.3465238806345673E-2</v>
      </c>
      <c r="Z191" s="99">
        <f t="shared" si="63"/>
        <v>3.7945749545087306</v>
      </c>
      <c r="AA191" s="101">
        <f t="shared" si="64"/>
        <v>42.241367262858141</v>
      </c>
      <c r="AB191" s="102">
        <f t="shared" si="65"/>
        <v>15.046846834838327</v>
      </c>
      <c r="AC191" s="98">
        <f t="shared" si="66"/>
        <v>2.2640759967108414E-2</v>
      </c>
      <c r="AD191" s="104">
        <f t="shared" si="67"/>
        <v>4.432604996038684</v>
      </c>
      <c r="AE191" s="88">
        <f t="shared" si="68"/>
        <v>39.083191361998935</v>
      </c>
      <c r="AF191" s="88">
        <f t="shared" si="69"/>
        <v>6.4453691202876069</v>
      </c>
      <c r="AG191" s="94">
        <f t="shared" si="70"/>
        <v>4.1542783096757043E-3</v>
      </c>
      <c r="AH191" s="72"/>
    </row>
    <row r="192" spans="1:34">
      <c r="A192" s="62">
        <v>190</v>
      </c>
      <c r="B192" s="61">
        <v>2.89</v>
      </c>
      <c r="C192" s="62">
        <v>7.96</v>
      </c>
      <c r="D192" s="62">
        <v>1.2370000000000001</v>
      </c>
      <c r="E192" s="67">
        <v>1.4286609467713798</v>
      </c>
      <c r="F192" s="75">
        <v>0.75595262993692414</v>
      </c>
      <c r="G192" s="75">
        <v>0.75595262993692414</v>
      </c>
      <c r="H192" s="63">
        <v>56.06</v>
      </c>
      <c r="I192" s="67">
        <f t="shared" si="71"/>
        <v>34.281050629832663</v>
      </c>
      <c r="J192" s="67">
        <f t="shared" si="72"/>
        <v>3.2316486834914948</v>
      </c>
      <c r="K192" s="93">
        <f t="shared" si="73"/>
        <v>1.8914680996146931</v>
      </c>
      <c r="L192" s="81">
        <f t="shared" si="52"/>
        <v>2.376754836900433</v>
      </c>
      <c r="M192" s="81">
        <f t="shared" si="53"/>
        <v>65.369170074770352</v>
      </c>
      <c r="N192" s="81">
        <f t="shared" si="54"/>
        <v>16.605726141224313</v>
      </c>
      <c r="O192" s="91">
        <f t="shared" si="55"/>
        <v>2.7575014067734046E-2</v>
      </c>
      <c r="P192" s="90">
        <f t="shared" si="74"/>
        <v>37.039676277054618</v>
      </c>
      <c r="Q192" s="88">
        <f t="shared" si="56"/>
        <v>14.175266008272711</v>
      </c>
      <c r="R192" s="88">
        <f t="shared" si="75"/>
        <v>2.7682035695761789</v>
      </c>
      <c r="S192" s="88">
        <f t="shared" si="57"/>
        <v>60.571196446490546</v>
      </c>
      <c r="T192" s="83">
        <f t="shared" si="58"/>
        <v>8.0470860622378595</v>
      </c>
      <c r="U192" s="86">
        <f t="shared" si="59"/>
        <v>6.4755594093062821E-3</v>
      </c>
      <c r="V192" s="96">
        <f t="shared" si="77"/>
        <v>1.9325418038883078</v>
      </c>
      <c r="W192" s="81">
        <f t="shared" si="60"/>
        <v>72.493775048138929</v>
      </c>
      <c r="X192" s="97">
        <f t="shared" si="61"/>
        <v>29.314618352013781</v>
      </c>
      <c r="Y192" s="98">
        <f t="shared" si="62"/>
        <v>8.5934684912422329E-2</v>
      </c>
      <c r="Z192" s="99">
        <f t="shared" si="63"/>
        <v>2.427936062484414</v>
      </c>
      <c r="AA192" s="101">
        <f t="shared" si="64"/>
        <v>64.676504720923049</v>
      </c>
      <c r="AB192" s="102">
        <f t="shared" si="65"/>
        <v>15.370147557836331</v>
      </c>
      <c r="AC192" s="98">
        <f t="shared" si="66"/>
        <v>2.3624143594966212E-2</v>
      </c>
      <c r="AD192" s="104">
        <f t="shared" si="67"/>
        <v>2.7948848462278852</v>
      </c>
      <c r="AE192" s="88">
        <f t="shared" si="68"/>
        <v>60.281382641721514</v>
      </c>
      <c r="AF192" s="88">
        <f t="shared" si="69"/>
        <v>7.5301153081011627</v>
      </c>
      <c r="AG192" s="94">
        <f t="shared" si="70"/>
        <v>5.6702636553299466E-3</v>
      </c>
      <c r="AH192" s="72"/>
    </row>
    <row r="193" spans="1:34">
      <c r="A193" s="62">
        <v>191</v>
      </c>
      <c r="B193" s="61">
        <v>1.35</v>
      </c>
      <c r="C193" s="62">
        <v>2.68</v>
      </c>
      <c r="D193" s="62">
        <v>1.224</v>
      </c>
      <c r="E193" s="67">
        <v>0.2381101577952299</v>
      </c>
      <c r="F193" s="75">
        <v>0.7559526299369238</v>
      </c>
      <c r="G193" s="75">
        <v>0.7559526299369238</v>
      </c>
      <c r="H193" s="63">
        <v>2.3866666666666663</v>
      </c>
      <c r="I193" s="67">
        <f t="shared" si="71"/>
        <v>0.51524921612151775</v>
      </c>
      <c r="J193" s="67">
        <f t="shared" si="72"/>
        <v>65.040233060882116</v>
      </c>
      <c r="K193" s="93">
        <f t="shared" si="73"/>
        <v>51.009786839998874</v>
      </c>
      <c r="L193" s="81">
        <f t="shared" si="52"/>
        <v>59.72588740777298</v>
      </c>
      <c r="M193" s="81">
        <f t="shared" si="53"/>
        <v>2.4905857927214536</v>
      </c>
      <c r="N193" s="81">
        <f t="shared" si="54"/>
        <v>4.354153326317908</v>
      </c>
      <c r="O193" s="91">
        <f t="shared" si="55"/>
        <v>1.89586511890853E-3</v>
      </c>
      <c r="P193" s="90">
        <f t="shared" si="74"/>
        <v>0.51601130799632489</v>
      </c>
      <c r="Q193" s="88">
        <f t="shared" si="56"/>
        <v>2.3483311767376787</v>
      </c>
      <c r="R193" s="88">
        <f t="shared" si="75"/>
        <v>64.848260403870611</v>
      </c>
      <c r="S193" s="88">
        <f t="shared" si="57"/>
        <v>2.3901967240013118</v>
      </c>
      <c r="T193" s="83">
        <f t="shared" si="58"/>
        <v>0.14790743022257721</v>
      </c>
      <c r="U193" s="86">
        <f t="shared" si="59"/>
        <v>2.1876607915046546E-6</v>
      </c>
      <c r="V193" s="96">
        <f t="shared" si="77"/>
        <v>47.11472790426032</v>
      </c>
      <c r="W193" s="81">
        <f t="shared" si="60"/>
        <v>2.8041708365802873</v>
      </c>
      <c r="X193" s="97">
        <f t="shared" si="61"/>
        <v>17.4931914768277</v>
      </c>
      <c r="Y193" s="98">
        <f t="shared" si="62"/>
        <v>3.0601174804495725E-2</v>
      </c>
      <c r="Z193" s="99">
        <f t="shared" si="63"/>
        <v>57.097241302356345</v>
      </c>
      <c r="AA193" s="101">
        <f t="shared" si="64"/>
        <v>2.5472715745263077</v>
      </c>
      <c r="AB193" s="102">
        <f t="shared" si="65"/>
        <v>6.7292559159067649</v>
      </c>
      <c r="AC193" s="98">
        <f t="shared" si="66"/>
        <v>4.5282885181766198E-3</v>
      </c>
      <c r="AD193" s="104">
        <f t="shared" si="67"/>
        <v>67.45819611596724</v>
      </c>
      <c r="AE193" s="88">
        <f t="shared" si="68"/>
        <v>2.3435026565995973</v>
      </c>
      <c r="AF193" s="88">
        <f t="shared" si="69"/>
        <v>1.8085479078380842</v>
      </c>
      <c r="AG193" s="94">
        <f t="shared" si="70"/>
        <v>3.2708455349455114E-4</v>
      </c>
      <c r="AH193" s="72"/>
    </row>
    <row r="194" spans="1:34">
      <c r="A194" s="62">
        <v>192</v>
      </c>
      <c r="B194" s="61">
        <v>1.35</v>
      </c>
      <c r="C194" s="62">
        <v>2.68</v>
      </c>
      <c r="D194" s="62">
        <v>1.224</v>
      </c>
      <c r="E194" s="67">
        <v>0.4762203155904598</v>
      </c>
      <c r="F194" s="75">
        <v>0.7559526299369238</v>
      </c>
      <c r="G194" s="75">
        <v>0.7559526299369238</v>
      </c>
      <c r="H194" s="63">
        <v>7.61</v>
      </c>
      <c r="I194" s="67">
        <f t="shared" si="71"/>
        <v>3.2857931854900153</v>
      </c>
      <c r="J194" s="67">
        <f t="shared" si="72"/>
        <v>12.794588012622029</v>
      </c>
      <c r="K194" s="93">
        <f t="shared" si="73"/>
        <v>9.7850251719494725</v>
      </c>
      <c r="L194" s="81">
        <f t="shared" si="52"/>
        <v>10.631851339293396</v>
      </c>
      <c r="M194" s="81">
        <f t="shared" si="53"/>
        <v>8.348209939770646</v>
      </c>
      <c r="N194" s="81">
        <f t="shared" si="54"/>
        <v>9.7005248327285898</v>
      </c>
      <c r="O194" s="91">
        <f t="shared" si="55"/>
        <v>9.410018203038403E-3</v>
      </c>
      <c r="P194" s="90">
        <f t="shared" si="74"/>
        <v>3.219339287842645</v>
      </c>
      <c r="Q194" s="88">
        <f t="shared" si="56"/>
        <v>4.6966623534753573</v>
      </c>
      <c r="R194" s="88">
        <f t="shared" si="75"/>
        <v>13.328253859724176</v>
      </c>
      <c r="S194" s="88">
        <f t="shared" si="57"/>
        <v>7.4560906902693409</v>
      </c>
      <c r="T194" s="83">
        <f t="shared" si="58"/>
        <v>2.0224613630835666</v>
      </c>
      <c r="U194" s="86">
        <f t="shared" si="59"/>
        <v>4.0903499651658373E-4</v>
      </c>
      <c r="V194" s="96">
        <f t="shared" si="77"/>
        <v>9.2253321904967116</v>
      </c>
      <c r="W194" s="81">
        <f t="shared" si="60"/>
        <v>8.9620384557232367</v>
      </c>
      <c r="X194" s="97">
        <f t="shared" si="61"/>
        <v>17.766602571921634</v>
      </c>
      <c r="Y194" s="98">
        <f t="shared" si="62"/>
        <v>3.1565216694861238E-2</v>
      </c>
      <c r="Z194" s="99">
        <f t="shared" si="63"/>
        <v>10.810884765875915</v>
      </c>
      <c r="AA194" s="101">
        <f t="shared" si="64"/>
        <v>8.2787961824356326</v>
      </c>
      <c r="AB194" s="102">
        <f t="shared" si="65"/>
        <v>8.7883861029649442</v>
      </c>
      <c r="AC194" s="98">
        <f t="shared" si="66"/>
        <v>7.7235730294787364E-3</v>
      </c>
      <c r="AD194" s="104">
        <f t="shared" si="67"/>
        <v>13.125115229487168</v>
      </c>
      <c r="AE194" s="88">
        <f t="shared" si="68"/>
        <v>7.5135684518767318</v>
      </c>
      <c r="AF194" s="88">
        <f t="shared" si="69"/>
        <v>1.2671688321060246</v>
      </c>
      <c r="AG194" s="94">
        <f t="shared" si="70"/>
        <v>1.6057168490609465E-4</v>
      </c>
      <c r="AH194" s="72"/>
    </row>
    <row r="195" spans="1:34">
      <c r="A195" s="62">
        <v>193</v>
      </c>
      <c r="B195" s="61">
        <v>1.35</v>
      </c>
      <c r="C195" s="62">
        <v>2.68</v>
      </c>
      <c r="D195" s="62">
        <v>1.224</v>
      </c>
      <c r="E195" s="67">
        <v>0.71433047338568978</v>
      </c>
      <c r="F195" s="75">
        <v>0.75595262993692391</v>
      </c>
      <c r="G195" s="75">
        <v>0.75595262993692391</v>
      </c>
      <c r="H195" s="63">
        <v>12.823333333333334</v>
      </c>
      <c r="I195" s="67">
        <f t="shared" si="71"/>
        <v>8.3051553118134631</v>
      </c>
      <c r="J195" s="67">
        <f t="shared" si="72"/>
        <v>6.7590399832978934</v>
      </c>
      <c r="K195" s="93">
        <f t="shared" si="73"/>
        <v>4.745752651582098</v>
      </c>
      <c r="L195" s="81">
        <f t="shared" ref="L195:L258" si="78">30/I195+67.289/EXP(5.03*F195)</f>
        <v>5.113850006279784</v>
      </c>
      <c r="M195" s="81">
        <f t="shared" ref="M195:M258" si="79">SQRT(4*981*E195*(C195/D195-1)/(3*L195))</f>
        <v>14.742442634484222</v>
      </c>
      <c r="N195" s="81">
        <f t="shared" ref="N195:N258" si="80">ABS(M195-H195)/H195*100</f>
        <v>14.965760081758939</v>
      </c>
      <c r="O195" s="91">
        <f t="shared" ref="O195:O258" si="81">((M195-H195)/H195)^2</f>
        <v>2.2397397482476933E-2</v>
      </c>
      <c r="P195" s="90">
        <f t="shared" si="74"/>
        <v>8.5047235673408874</v>
      </c>
      <c r="Q195" s="88">
        <f t="shared" ref="Q195:Q258" si="82">E195*((981/(B195/D195)^2)*(C195/D195-1))^(1/3)</f>
        <v>7.0449935302130369</v>
      </c>
      <c r="R195" s="88">
        <f t="shared" si="75"/>
        <v>6.4455521742645789</v>
      </c>
      <c r="S195" s="88">
        <f t="shared" ref="S195:S258" si="83">SQRT(4*981*E195*(C195/D195-1)/(3*R195))</f>
        <v>13.13147088974241</v>
      </c>
      <c r="T195" s="83">
        <f t="shared" ref="T195:T258" si="84">ABS(S195-H195)/H195*100</f>
        <v>2.4029442922464952</v>
      </c>
      <c r="U195" s="86">
        <f t="shared" ref="U195:U258" si="85">((S195-H195)/H195)^2</f>
        <v>5.7741412716400106E-4</v>
      </c>
      <c r="V195" s="96">
        <f t="shared" si="77"/>
        <v>4.5921235658675252</v>
      </c>
      <c r="W195" s="81">
        <f t="shared" ref="W195:W258" si="86">SQRT(4*981*E195*(C195/D195-1)/(3*V195))</f>
        <v>15.557387047795373</v>
      </c>
      <c r="X195" s="97">
        <f t="shared" ref="X195:X258" si="87">ABS(W195-H195)/H195*100</f>
        <v>21.320928368562818</v>
      </c>
      <c r="Y195" s="98">
        <f t="shared" ref="Y195:Y258" si="88">((W195-H195)/H195)^2</f>
        <v>4.5458198649738678E-2</v>
      </c>
      <c r="Z195" s="99">
        <f t="shared" ref="Z195:Z258" si="89">24/I195*((1-G195)/I195+1)^0.25+24/I195*0.15*I195^0.687*G195^(-(I195^0.08))+0.42/(1+42500/I195^1.16*G195^(-0.05))</f>
        <v>5.4959642631541774</v>
      </c>
      <c r="AA195" s="101">
        <f t="shared" ref="AA195:AA258" si="90">SQRT(4*981*E195*(C195/D195-1)/(3*Z195))</f>
        <v>14.220716852144832</v>
      </c>
      <c r="AB195" s="102">
        <f t="shared" ref="AB195:AB258" si="91">ABS(AA195-H195)/H195*100</f>
        <v>10.897194064035599</v>
      </c>
      <c r="AC195" s="98">
        <f t="shared" ref="AC195:AC258" si="92">((AA195-H195)/H195)^2</f>
        <v>1.1874883846925267E-2</v>
      </c>
      <c r="AD195" s="104">
        <f t="shared" ref="AD195:AD258" si="93">24/I195*(2-F195)^1.29+24/I195*0.15*I195^0.687*F195^(-(I195^0.134))+0.42/(1+42500/I195^1.16)*EXP(1.43*(1-F195))</f>
        <v>6.5211401722213722</v>
      </c>
      <c r="AE195" s="88">
        <f t="shared" ref="AE195:AE258" si="94">SQRT(4*981*E195*(C195/D195-1)/(3*AD195))</f>
        <v>13.055144153222717</v>
      </c>
      <c r="AF195" s="88">
        <f t="shared" ref="AF195:AF258" si="95">ABS(AE195-H195)/H195*100</f>
        <v>1.8077266952642248</v>
      </c>
      <c r="AG195" s="94">
        <f t="shared" ref="AG195:AG258" si="96">((AE195-H195)/H195)^2</f>
        <v>3.2678758047709157E-4</v>
      </c>
      <c r="AH195" s="72"/>
    </row>
    <row r="196" spans="1:34">
      <c r="A196" s="62">
        <v>194</v>
      </c>
      <c r="B196" s="61">
        <v>1.35</v>
      </c>
      <c r="C196" s="62">
        <v>2.68</v>
      </c>
      <c r="D196" s="62">
        <v>1.224</v>
      </c>
      <c r="E196" s="67">
        <v>0.95244063118091959</v>
      </c>
      <c r="F196" s="75">
        <v>0.7559526299369238</v>
      </c>
      <c r="G196" s="75">
        <v>0.7559526299369238</v>
      </c>
      <c r="H196" s="63">
        <v>17.87</v>
      </c>
      <c r="I196" s="67">
        <f t="shared" ref="I196:I259" si="97">H196*E196*D196/B196</f>
        <v>15.431570098477414</v>
      </c>
      <c r="J196" s="67">
        <f t="shared" ref="J196:J259" si="98">4*981*E196*(C196/D196-1)/(3*H196^2)</f>
        <v>4.6406253736775689</v>
      </c>
      <c r="K196" s="93">
        <f t="shared" ref="K196:K259" si="99">24/I196*(1+0.15*I196^0.687)+0.42/(1+42500/I196^1.16)</f>
        <v>3.0842171189563694</v>
      </c>
      <c r="L196" s="81">
        <f t="shared" si="78"/>
        <v>3.4457023994164175</v>
      </c>
      <c r="M196" s="81">
        <f t="shared" si="79"/>
        <v>20.738336879392168</v>
      </c>
      <c r="N196" s="81">
        <f t="shared" si="80"/>
        <v>16.051129711204069</v>
      </c>
      <c r="O196" s="91">
        <f t="shared" si="81"/>
        <v>2.57638765005898E-2</v>
      </c>
      <c r="P196" s="90">
        <f t="shared" ref="P196:P259" si="100">(SQRT(22+1.13*Q196^2)-4.67)^1.5</f>
        <v>16.04687883451216</v>
      </c>
      <c r="Q196" s="88">
        <f t="shared" si="82"/>
        <v>9.3933247069507146</v>
      </c>
      <c r="R196" s="88">
        <f t="shared" ref="R196:R259" si="101">4/3*Q196^3/(P196^2)</f>
        <v>4.2915640192518145</v>
      </c>
      <c r="S196" s="88">
        <f t="shared" si="83"/>
        <v>18.582537158744849</v>
      </c>
      <c r="T196" s="83">
        <f t="shared" si="84"/>
        <v>3.987337206182695</v>
      </c>
      <c r="U196" s="86">
        <f t="shared" si="85"/>
        <v>1.5898857995808821E-3</v>
      </c>
      <c r="V196" s="96">
        <f t="shared" si="77"/>
        <v>3.0502724618596497</v>
      </c>
      <c r="W196" s="81">
        <f t="shared" si="86"/>
        <v>22.041618978485371</v>
      </c>
      <c r="X196" s="97">
        <f t="shared" si="87"/>
        <v>23.344258413460377</v>
      </c>
      <c r="Y196" s="98">
        <f t="shared" si="88"/>
        <v>5.4495440087441567E-2</v>
      </c>
      <c r="Z196" s="99">
        <f t="shared" si="89"/>
        <v>3.727161682503251</v>
      </c>
      <c r="AA196" s="101">
        <f t="shared" si="90"/>
        <v>19.939932844968947</v>
      </c>
      <c r="AB196" s="102">
        <f t="shared" si="91"/>
        <v>11.58328396736959</v>
      </c>
      <c r="AC196" s="98">
        <f t="shared" si="92"/>
        <v>1.3417246746872141E-2</v>
      </c>
      <c r="AD196" s="104">
        <f t="shared" si="93"/>
        <v>4.3506791860542675</v>
      </c>
      <c r="AE196" s="88">
        <f t="shared" si="94"/>
        <v>18.455859595849198</v>
      </c>
      <c r="AF196" s="88">
        <f t="shared" si="95"/>
        <v>3.2784532504152031</v>
      </c>
      <c r="AG196" s="94">
        <f t="shared" si="96"/>
        <v>1.074825571515801E-3</v>
      </c>
      <c r="AH196" s="72"/>
    </row>
    <row r="197" spans="1:34">
      <c r="A197" s="62">
        <v>195</v>
      </c>
      <c r="B197" s="61">
        <v>1.35</v>
      </c>
      <c r="C197" s="62">
        <v>2.68</v>
      </c>
      <c r="D197" s="62">
        <v>1.224</v>
      </c>
      <c r="E197" s="67">
        <v>1.4286609467713798</v>
      </c>
      <c r="F197" s="75">
        <v>0.75595262993692414</v>
      </c>
      <c r="G197" s="75">
        <v>0.75595262993692414</v>
      </c>
      <c r="H197" s="63">
        <v>27.716666666666661</v>
      </c>
      <c r="I197" s="67">
        <f t="shared" si="97"/>
        <v>35.901932112154377</v>
      </c>
      <c r="J197" s="67">
        <f t="shared" si="98"/>
        <v>2.8935758872095767</v>
      </c>
      <c r="K197" s="93">
        <f t="shared" si="99"/>
        <v>1.8427984526809709</v>
      </c>
      <c r="L197" s="81">
        <f t="shared" si="78"/>
        <v>2.3372454245160945</v>
      </c>
      <c r="M197" s="81">
        <f t="shared" si="79"/>
        <v>30.839425426468765</v>
      </c>
      <c r="N197" s="81">
        <f t="shared" si="80"/>
        <v>11.266718315581853</v>
      </c>
      <c r="O197" s="91">
        <f t="shared" si="81"/>
        <v>1.2693894160266759E-2</v>
      </c>
      <c r="P197" s="90">
        <f t="shared" si="100"/>
        <v>36.607842899653377</v>
      </c>
      <c r="Q197" s="88">
        <f t="shared" si="82"/>
        <v>14.089987060426076</v>
      </c>
      <c r="R197" s="88">
        <f t="shared" si="101"/>
        <v>2.7830578979390745</v>
      </c>
      <c r="S197" s="88">
        <f t="shared" si="83"/>
        <v>28.261637169434973</v>
      </c>
      <c r="T197" s="83">
        <f t="shared" si="84"/>
        <v>1.9662194928501926</v>
      </c>
      <c r="U197" s="86">
        <f t="shared" si="85"/>
        <v>3.8660190940640682E-4</v>
      </c>
      <c r="V197" s="96">
        <f t="shared" si="77"/>
        <v>1.8866219371535555</v>
      </c>
      <c r="W197" s="81">
        <f t="shared" si="86"/>
        <v>34.325430851227566</v>
      </c>
      <c r="X197" s="97">
        <f t="shared" si="87"/>
        <v>23.844007881759129</v>
      </c>
      <c r="Y197" s="98">
        <f t="shared" si="88"/>
        <v>5.6853671186539154E-2</v>
      </c>
      <c r="Z197" s="99">
        <f t="shared" si="89"/>
        <v>2.3738124852491573</v>
      </c>
      <c r="AA197" s="101">
        <f t="shared" si="90"/>
        <v>30.600972762982934</v>
      </c>
      <c r="AB197" s="102">
        <f t="shared" si="91"/>
        <v>10.406396017978135</v>
      </c>
      <c r="AC197" s="98">
        <f t="shared" si="92"/>
        <v>1.0829307808299118E-2</v>
      </c>
      <c r="AD197" s="104">
        <f t="shared" si="93"/>
        <v>2.7313875587684548</v>
      </c>
      <c r="AE197" s="88">
        <f t="shared" si="94"/>
        <v>28.527700982702278</v>
      </c>
      <c r="AF197" s="88">
        <f t="shared" si="95"/>
        <v>2.9261610921309082</v>
      </c>
      <c r="AG197" s="94">
        <f t="shared" si="96"/>
        <v>8.5624187371007487E-4</v>
      </c>
      <c r="AH197" s="72"/>
    </row>
    <row r="198" spans="1:34">
      <c r="A198" s="62">
        <v>196</v>
      </c>
      <c r="B198" s="61">
        <v>1.35</v>
      </c>
      <c r="C198" s="62">
        <v>4.45</v>
      </c>
      <c r="D198" s="62">
        <v>1.224</v>
      </c>
      <c r="E198" s="67">
        <v>0.2381101577952299</v>
      </c>
      <c r="F198" s="75">
        <v>0.7559526299369238</v>
      </c>
      <c r="G198" s="75">
        <v>0.7559526299369238</v>
      </c>
      <c r="H198" s="63">
        <v>4.7600000000000007</v>
      </c>
      <c r="I198" s="67">
        <f t="shared" si="97"/>
        <v>1.0276199450021335</v>
      </c>
      <c r="J198" s="67">
        <f t="shared" si="98"/>
        <v>36.228863182889015</v>
      </c>
      <c r="K198" s="93">
        <f t="shared" si="99"/>
        <v>26.924378518628917</v>
      </c>
      <c r="L198" s="81">
        <f t="shared" si="78"/>
        <v>30.695308174927366</v>
      </c>
      <c r="M198" s="81">
        <f t="shared" si="79"/>
        <v>5.1712830205922478</v>
      </c>
      <c r="N198" s="81">
        <f t="shared" si="80"/>
        <v>8.6403995922740986</v>
      </c>
      <c r="O198" s="91">
        <f t="shared" si="81"/>
        <v>7.4656505114170397E-3</v>
      </c>
      <c r="P198" s="90">
        <f t="shared" si="100"/>
        <v>1.0588268936086755</v>
      </c>
      <c r="Q198" s="88">
        <f t="shared" si="82"/>
        <v>3.0614488418567092</v>
      </c>
      <c r="R198" s="88">
        <f t="shared" si="101"/>
        <v>34.124777560419673</v>
      </c>
      <c r="S198" s="88">
        <f t="shared" si="83"/>
        <v>4.9045525421043008</v>
      </c>
      <c r="T198" s="83">
        <f t="shared" si="84"/>
        <v>3.0368181114348762</v>
      </c>
      <c r="U198" s="86">
        <f t="shared" si="85"/>
        <v>9.2222642419388895E-4</v>
      </c>
      <c r="V198" s="96">
        <f t="shared" si="77"/>
        <v>24.916684036125332</v>
      </c>
      <c r="W198" s="81">
        <f t="shared" si="86"/>
        <v>5.7396998682694651</v>
      </c>
      <c r="X198" s="97">
        <f t="shared" si="87"/>
        <v>20.581930005661015</v>
      </c>
      <c r="Y198" s="98">
        <f t="shared" si="88"/>
        <v>4.2361584275792917E-2</v>
      </c>
      <c r="Z198" s="99">
        <f t="shared" si="89"/>
        <v>29.357468457933223</v>
      </c>
      <c r="AA198" s="101">
        <f t="shared" si="90"/>
        <v>5.2877998058595281</v>
      </c>
      <c r="AB198" s="102">
        <f t="shared" si="91"/>
        <v>11.08823121553629</v>
      </c>
      <c r="AC198" s="98">
        <f t="shared" si="92"/>
        <v>1.229488714891934E-2</v>
      </c>
      <c r="AD198" s="104">
        <f t="shared" si="93"/>
        <v>35.68072471394678</v>
      </c>
      <c r="AE198" s="88">
        <f t="shared" si="94"/>
        <v>4.7964229534095946</v>
      </c>
      <c r="AF198" s="88">
        <f t="shared" si="95"/>
        <v>0.76518809684020783</v>
      </c>
      <c r="AG198" s="94">
        <f t="shared" si="96"/>
        <v>5.8551282354593925E-5</v>
      </c>
      <c r="AH198" s="72"/>
    </row>
    <row r="199" spans="1:34">
      <c r="A199" s="62">
        <v>197</v>
      </c>
      <c r="B199" s="61">
        <v>1.35</v>
      </c>
      <c r="C199" s="62">
        <v>4.45</v>
      </c>
      <c r="D199" s="62">
        <v>1.224</v>
      </c>
      <c r="E199" s="67">
        <v>0.4762203155904598</v>
      </c>
      <c r="F199" s="75">
        <v>0.7559526299369238</v>
      </c>
      <c r="G199" s="75">
        <v>0.7559526299369238</v>
      </c>
      <c r="H199" s="63">
        <v>13.326666666666668</v>
      </c>
      <c r="I199" s="67">
        <f t="shared" si="97"/>
        <v>5.7540959945637677</v>
      </c>
      <c r="J199" s="67">
        <f t="shared" si="98"/>
        <v>9.2439063629784322</v>
      </c>
      <c r="K199" s="93">
        <f t="shared" si="99"/>
        <v>6.2527723550978598</v>
      </c>
      <c r="L199" s="81">
        <f t="shared" si="78"/>
        <v>6.7153131578696446</v>
      </c>
      <c r="M199" s="81">
        <f t="shared" si="79"/>
        <v>15.635658227009612</v>
      </c>
      <c r="N199" s="81">
        <f t="shared" si="80"/>
        <v>17.326099752448304</v>
      </c>
      <c r="O199" s="91">
        <f t="shared" si="81"/>
        <v>3.0019373263178918E-2</v>
      </c>
      <c r="P199" s="90">
        <f t="shared" si="100"/>
        <v>6.1388943650403629</v>
      </c>
      <c r="Q199" s="88">
        <f t="shared" si="82"/>
        <v>6.1228976837134184</v>
      </c>
      <c r="R199" s="88">
        <f t="shared" si="101"/>
        <v>8.1213723526779038</v>
      </c>
      <c r="S199" s="88">
        <f t="shared" si="83"/>
        <v>14.217871752932677</v>
      </c>
      <c r="T199" s="83">
        <f t="shared" si="84"/>
        <v>6.687381837914022</v>
      </c>
      <c r="U199" s="86">
        <f t="shared" si="85"/>
        <v>4.4721075846062327E-3</v>
      </c>
      <c r="V199" s="96">
        <f t="shared" si="77"/>
        <v>5.9822539273706896</v>
      </c>
      <c r="W199" s="81">
        <f t="shared" si="86"/>
        <v>16.565970441678935</v>
      </c>
      <c r="X199" s="97">
        <f t="shared" si="87"/>
        <v>24.306931778481243</v>
      </c>
      <c r="Y199" s="98">
        <f t="shared" si="88"/>
        <v>5.9082693248374125E-2</v>
      </c>
      <c r="Z199" s="99">
        <f t="shared" si="89"/>
        <v>7.0866127577209017</v>
      </c>
      <c r="AA199" s="101">
        <f t="shared" si="90"/>
        <v>15.220536222894742</v>
      </c>
      <c r="AB199" s="102">
        <f t="shared" si="91"/>
        <v>14.211127235328217</v>
      </c>
      <c r="AC199" s="98">
        <f t="shared" si="92"/>
        <v>2.019561372986874E-2</v>
      </c>
      <c r="AD199" s="104">
        <f t="shared" si="93"/>
        <v>8.4933133539448438</v>
      </c>
      <c r="AE199" s="88">
        <f t="shared" si="94"/>
        <v>13.903070666561899</v>
      </c>
      <c r="AF199" s="88">
        <f t="shared" si="95"/>
        <v>4.3251925955119859</v>
      </c>
      <c r="AG199" s="94">
        <f t="shared" si="96"/>
        <v>1.8707290988271706E-3</v>
      </c>
      <c r="AH199" s="72"/>
    </row>
    <row r="200" spans="1:34">
      <c r="A200" s="62">
        <v>198</v>
      </c>
      <c r="B200" s="61">
        <v>1.35</v>
      </c>
      <c r="C200" s="62">
        <v>4.45</v>
      </c>
      <c r="D200" s="62">
        <v>1.224</v>
      </c>
      <c r="E200" s="67">
        <v>0.71433047338568978</v>
      </c>
      <c r="F200" s="75">
        <v>0.75595262993692391</v>
      </c>
      <c r="G200" s="75">
        <v>0.75595262993692391</v>
      </c>
      <c r="H200" s="63">
        <v>22.61</v>
      </c>
      <c r="I200" s="67">
        <f t="shared" si="97"/>
        <v>14.643584216280406</v>
      </c>
      <c r="J200" s="67">
        <f t="shared" si="98"/>
        <v>4.8171341628218105</v>
      </c>
      <c r="K200" s="93">
        <f t="shared" si="99"/>
        <v>3.1931790183045989</v>
      </c>
      <c r="L200" s="81">
        <f t="shared" si="78"/>
        <v>3.5503145634542541</v>
      </c>
      <c r="M200" s="81">
        <f t="shared" si="79"/>
        <v>26.336709683261912</v>
      </c>
      <c r="N200" s="81">
        <f t="shared" si="80"/>
        <v>16.48257268138838</v>
      </c>
      <c r="O200" s="91">
        <f t="shared" si="81"/>
        <v>2.7167520219725051E-2</v>
      </c>
      <c r="P200" s="90">
        <f t="shared" si="100"/>
        <v>15.293721269324685</v>
      </c>
      <c r="Q200" s="88">
        <f t="shared" si="82"/>
        <v>9.1843465255701293</v>
      </c>
      <c r="R200" s="88">
        <f t="shared" si="101"/>
        <v>4.4162858797456108</v>
      </c>
      <c r="S200" s="88">
        <f t="shared" si="83"/>
        <v>23.613825194175377</v>
      </c>
      <c r="T200" s="83">
        <f t="shared" si="84"/>
        <v>4.4397399123192267</v>
      </c>
      <c r="U200" s="86">
        <f t="shared" si="85"/>
        <v>1.9711290489040335E-3</v>
      </c>
      <c r="V200" s="96">
        <f t="shared" si="77"/>
        <v>3.1518161447997048</v>
      </c>
      <c r="W200" s="81">
        <f t="shared" si="86"/>
        <v>27.952103484131886</v>
      </c>
      <c r="X200" s="97">
        <f t="shared" si="87"/>
        <v>23.627171535302459</v>
      </c>
      <c r="Y200" s="98">
        <f t="shared" si="88"/>
        <v>5.5824323475860679E-2</v>
      </c>
      <c r="Z200" s="99">
        <f t="shared" si="89"/>
        <v>3.84412545049353</v>
      </c>
      <c r="AA200" s="101">
        <f t="shared" si="90"/>
        <v>25.31023382361505</v>
      </c>
      <c r="AB200" s="102">
        <f t="shared" si="91"/>
        <v>11.942652912936978</v>
      </c>
      <c r="AC200" s="98">
        <f t="shared" si="92"/>
        <v>1.426269585988821E-2</v>
      </c>
      <c r="AD200" s="104">
        <f t="shared" si="93"/>
        <v>4.4928770204295443</v>
      </c>
      <c r="AE200" s="88">
        <f t="shared" si="94"/>
        <v>23.411684766393865</v>
      </c>
      <c r="AF200" s="88">
        <f t="shared" si="95"/>
        <v>3.545708829694231</v>
      </c>
      <c r="AG200" s="94">
        <f t="shared" si="96"/>
        <v>1.2572051104971632E-3</v>
      </c>
      <c r="AH200" s="72"/>
    </row>
    <row r="201" spans="1:34">
      <c r="A201" s="62">
        <v>199</v>
      </c>
      <c r="B201" s="61">
        <v>1.35</v>
      </c>
      <c r="C201" s="62">
        <v>4.45</v>
      </c>
      <c r="D201" s="62">
        <v>1.224</v>
      </c>
      <c r="E201" s="67">
        <v>0.95244063118091959</v>
      </c>
      <c r="F201" s="75">
        <v>0.7559526299369238</v>
      </c>
      <c r="G201" s="75">
        <v>0.7559526299369238</v>
      </c>
      <c r="H201" s="63">
        <v>30.466666666666665</v>
      </c>
      <c r="I201" s="67">
        <f t="shared" si="97"/>
        <v>26.309373381847337</v>
      </c>
      <c r="J201" s="67">
        <f t="shared" si="98"/>
        <v>3.5373556081540438</v>
      </c>
      <c r="K201" s="93">
        <f t="shared" si="99"/>
        <v>2.2062842227394883</v>
      </c>
      <c r="L201" s="81">
        <f t="shared" si="78"/>
        <v>2.641913813205317</v>
      </c>
      <c r="M201" s="81">
        <f t="shared" si="79"/>
        <v>35.253722278427091</v>
      </c>
      <c r="N201" s="81">
        <f t="shared" si="80"/>
        <v>15.712436362452165</v>
      </c>
      <c r="O201" s="91">
        <f t="shared" si="81"/>
        <v>2.4688065644410902E-2</v>
      </c>
      <c r="P201" s="90">
        <f t="shared" si="100"/>
        <v>27.753608503735009</v>
      </c>
      <c r="Q201" s="88">
        <f t="shared" si="82"/>
        <v>12.245795367426837</v>
      </c>
      <c r="R201" s="88">
        <f t="shared" si="101"/>
        <v>3.1787825097483449</v>
      </c>
      <c r="S201" s="88">
        <f t="shared" si="83"/>
        <v>32.139113570217923</v>
      </c>
      <c r="T201" s="83">
        <f t="shared" si="84"/>
        <v>5.4894318497306056</v>
      </c>
      <c r="U201" s="86">
        <f t="shared" si="85"/>
        <v>3.0133862032836775E-3</v>
      </c>
      <c r="V201" s="96">
        <f t="shared" si="77"/>
        <v>2.2288733521293942</v>
      </c>
      <c r="W201" s="81">
        <f t="shared" si="86"/>
        <v>38.381470145939701</v>
      </c>
      <c r="X201" s="97">
        <f t="shared" si="87"/>
        <v>25.978567218620469</v>
      </c>
      <c r="Y201" s="98">
        <f t="shared" si="88"/>
        <v>6.7488595473238197E-2</v>
      </c>
      <c r="Z201" s="99">
        <f t="shared" si="89"/>
        <v>2.7753212640834732</v>
      </c>
      <c r="AA201" s="101">
        <f t="shared" si="90"/>
        <v>34.395978602283783</v>
      </c>
      <c r="AB201" s="102">
        <f t="shared" si="91"/>
        <v>12.897085127846122</v>
      </c>
      <c r="AC201" s="98">
        <f t="shared" si="92"/>
        <v>1.6633480479490963E-2</v>
      </c>
      <c r="AD201" s="104">
        <f t="shared" si="93"/>
        <v>3.2054985569821182</v>
      </c>
      <c r="AE201" s="88">
        <f t="shared" si="94"/>
        <v>32.004902525299336</v>
      </c>
      <c r="AF201" s="88">
        <f t="shared" si="95"/>
        <v>5.0489141968249598</v>
      </c>
      <c r="AG201" s="94">
        <f t="shared" si="96"/>
        <v>2.5491534566900631E-3</v>
      </c>
      <c r="AH201" s="72"/>
    </row>
    <row r="202" spans="1:34">
      <c r="A202" s="62">
        <v>200</v>
      </c>
      <c r="B202" s="61">
        <v>1.35</v>
      </c>
      <c r="C202" s="62">
        <v>4.45</v>
      </c>
      <c r="D202" s="62">
        <v>1.224</v>
      </c>
      <c r="E202" s="67">
        <v>1.4286609467713798</v>
      </c>
      <c r="F202" s="75">
        <v>0.75595262993692414</v>
      </c>
      <c r="G202" s="75">
        <v>0.75595262993692414</v>
      </c>
      <c r="H202" s="63">
        <v>45.463333333333338</v>
      </c>
      <c r="I202" s="67">
        <f t="shared" si="97"/>
        <v>58.889531218000442</v>
      </c>
      <c r="J202" s="67">
        <f t="shared" si="98"/>
        <v>2.3828533396506661</v>
      </c>
      <c r="K202" s="93">
        <f t="shared" si="99"/>
        <v>1.4139219261222811</v>
      </c>
      <c r="L202" s="81">
        <f t="shared" si="78"/>
        <v>2.0110642060105142</v>
      </c>
      <c r="M202" s="81">
        <f t="shared" si="79"/>
        <v>49.487665036030599</v>
      </c>
      <c r="N202" s="81">
        <f t="shared" si="80"/>
        <v>8.8518183943777249</v>
      </c>
      <c r="O202" s="91">
        <f t="shared" si="81"/>
        <v>7.8354688887043843E-3</v>
      </c>
      <c r="P202" s="90">
        <f t="shared" si="100"/>
        <v>60.502461800940161</v>
      </c>
      <c r="Q202" s="88">
        <f t="shared" si="82"/>
        <v>18.368693051140259</v>
      </c>
      <c r="R202" s="88">
        <f t="shared" si="101"/>
        <v>2.2574982131440398</v>
      </c>
      <c r="S202" s="88">
        <f t="shared" si="83"/>
        <v>46.708532594034907</v>
      </c>
      <c r="T202" s="83">
        <f t="shared" si="84"/>
        <v>2.7389088511655579</v>
      </c>
      <c r="U202" s="86">
        <f t="shared" si="85"/>
        <v>7.5016216949930355E-4</v>
      </c>
      <c r="V202" s="96">
        <f>K202*(I202/1.1883)^(1/0.4826)/(I202^2*G202^(I202^0.05))</f>
        <v>1.8697189130141547</v>
      </c>
      <c r="W202" s="81">
        <f t="shared" si="86"/>
        <v>51.324150600436845</v>
      </c>
      <c r="X202" s="97">
        <f t="shared" si="87"/>
        <v>12.891305668531796</v>
      </c>
      <c r="Y202" s="98">
        <f t="shared" si="88"/>
        <v>1.6618576183952002E-2</v>
      </c>
      <c r="Z202" s="99">
        <f t="shared" si="89"/>
        <v>1.8903015016011346</v>
      </c>
      <c r="AA202" s="101">
        <f t="shared" si="90"/>
        <v>51.043963748474923</v>
      </c>
      <c r="AB202" s="102">
        <f t="shared" si="91"/>
        <v>12.275013743987646</v>
      </c>
      <c r="AC202" s="98">
        <f t="shared" si="92"/>
        <v>1.5067596241508562E-2</v>
      </c>
      <c r="AD202" s="104">
        <f t="shared" si="93"/>
        <v>2.1712809897102177</v>
      </c>
      <c r="AE202" s="88">
        <f t="shared" si="94"/>
        <v>47.626856321269727</v>
      </c>
      <c r="AF202" s="88">
        <f t="shared" si="95"/>
        <v>4.7588305328903635</v>
      </c>
      <c r="AG202" s="94">
        <f t="shared" si="96"/>
        <v>2.2646468040769577E-3</v>
      </c>
      <c r="AH202" s="72"/>
    </row>
    <row r="203" spans="1:34">
      <c r="A203" s="62">
        <v>201</v>
      </c>
      <c r="B203" s="61">
        <v>1.35</v>
      </c>
      <c r="C203" s="62">
        <v>7.96</v>
      </c>
      <c r="D203" s="62">
        <v>1.224</v>
      </c>
      <c r="E203" s="67">
        <v>0.4762203155904598</v>
      </c>
      <c r="F203" s="75">
        <v>0.7559526299369238</v>
      </c>
      <c r="G203" s="75">
        <v>0.7559526299369238</v>
      </c>
      <c r="H203" s="63">
        <v>23.52</v>
      </c>
      <c r="I203" s="67">
        <f t="shared" si="97"/>
        <v>10.155302985903436</v>
      </c>
      <c r="J203" s="67">
        <f t="shared" si="98"/>
        <v>6.1967173666889135</v>
      </c>
      <c r="K203" s="93">
        <f t="shared" si="99"/>
        <v>4.1060824533913713</v>
      </c>
      <c r="L203" s="81">
        <f t="shared" si="78"/>
        <v>4.4557574096590526</v>
      </c>
      <c r="M203" s="81">
        <f t="shared" si="79"/>
        <v>27.736866268236671</v>
      </c>
      <c r="N203" s="81">
        <f t="shared" si="80"/>
        <v>17.928853181278363</v>
      </c>
      <c r="O203" s="91">
        <f t="shared" si="81"/>
        <v>3.2144377639583534E-2</v>
      </c>
      <c r="P203" s="90">
        <f t="shared" si="100"/>
        <v>10.781077959665954</v>
      </c>
      <c r="Q203" s="88">
        <f t="shared" si="82"/>
        <v>7.8259350770052816</v>
      </c>
      <c r="R203" s="88">
        <f t="shared" si="101"/>
        <v>5.4982323122629388</v>
      </c>
      <c r="S203" s="88">
        <f t="shared" si="83"/>
        <v>24.96931445209708</v>
      </c>
      <c r="T203" s="83">
        <f t="shared" si="84"/>
        <v>6.1620512419093574</v>
      </c>
      <c r="U203" s="86">
        <f t="shared" si="85"/>
        <v>3.7970875507916655E-3</v>
      </c>
      <c r="V203" s="96">
        <f>K203*(I203/1.1883)^(1/0.4826)/(I203^2*G203^(I203^(-0.23)))</f>
        <v>3.9999923806637887</v>
      </c>
      <c r="W203" s="81">
        <f t="shared" si="86"/>
        <v>29.274438886516883</v>
      </c>
      <c r="X203" s="97">
        <f t="shared" si="87"/>
        <v>24.466151728388112</v>
      </c>
      <c r="Y203" s="98">
        <f t="shared" si="88"/>
        <v>5.9859258039650858E-2</v>
      </c>
      <c r="Z203" s="99">
        <f t="shared" si="89"/>
        <v>4.8179604245595327</v>
      </c>
      <c r="AA203" s="101">
        <f t="shared" si="90"/>
        <v>26.673901765649486</v>
      </c>
      <c r="AB203" s="102">
        <f t="shared" si="91"/>
        <v>13.409446282523326</v>
      </c>
      <c r="AC203" s="98">
        <f t="shared" si="92"/>
        <v>1.7981324960387866E-2</v>
      </c>
      <c r="AD203" s="104">
        <f t="shared" si="93"/>
        <v>5.6850069837553008</v>
      </c>
      <c r="AE203" s="88">
        <f t="shared" si="94"/>
        <v>24.555719303554046</v>
      </c>
      <c r="AF203" s="88">
        <f t="shared" si="95"/>
        <v>4.4035684674916933</v>
      </c>
      <c r="AG203" s="94">
        <f t="shared" si="96"/>
        <v>1.9391415247887141E-3</v>
      </c>
      <c r="AH203" s="72"/>
    </row>
    <row r="204" spans="1:34">
      <c r="A204" s="62">
        <v>202</v>
      </c>
      <c r="B204" s="61">
        <v>1.35</v>
      </c>
      <c r="C204" s="62">
        <v>7.96</v>
      </c>
      <c r="D204" s="62">
        <v>1.224</v>
      </c>
      <c r="E204" s="67">
        <v>0.71433047338568978</v>
      </c>
      <c r="F204" s="75">
        <v>0.75595262993692391</v>
      </c>
      <c r="G204" s="75">
        <v>0.75595262993692391</v>
      </c>
      <c r="H204" s="63">
        <v>36.18666666666666</v>
      </c>
      <c r="I204" s="67">
        <f t="shared" si="97"/>
        <v>23.436643115426808</v>
      </c>
      <c r="J204" s="67">
        <f t="shared" si="98"/>
        <v>3.9267244116704623</v>
      </c>
      <c r="K204" s="93">
        <f t="shared" si="99"/>
        <v>2.3657186233401841</v>
      </c>
      <c r="L204" s="81">
        <f t="shared" si="78"/>
        <v>2.7816825993580241</v>
      </c>
      <c r="M204" s="81">
        <f t="shared" si="79"/>
        <v>42.994213050745785</v>
      </c>
      <c r="N204" s="81">
        <f t="shared" si="80"/>
        <v>18.812305777668918</v>
      </c>
      <c r="O204" s="91">
        <f t="shared" si="81"/>
        <v>3.5390284867251529E-2</v>
      </c>
      <c r="P204" s="90">
        <f t="shared" si="100"/>
        <v>25.48904139569321</v>
      </c>
      <c r="Q204" s="88">
        <f t="shared" si="82"/>
        <v>11.738902615507925</v>
      </c>
      <c r="R204" s="88">
        <f t="shared" si="101"/>
        <v>3.3198176588889909</v>
      </c>
      <c r="S204" s="88">
        <f t="shared" si="83"/>
        <v>39.355612495190783</v>
      </c>
      <c r="T204" s="83">
        <f t="shared" si="84"/>
        <v>8.7572194966584114</v>
      </c>
      <c r="U204" s="86">
        <f t="shared" si="85"/>
        <v>7.6688893312654195E-3</v>
      </c>
      <c r="V204" s="96">
        <f>K204*(I204/1.1883)^(1/0.4826)/(I204^2*G204^(I204^(-0.23)))</f>
        <v>2.3785355307358143</v>
      </c>
      <c r="W204" s="81">
        <f t="shared" si="86"/>
        <v>46.495290922173936</v>
      </c>
      <c r="X204" s="97">
        <f t="shared" si="87"/>
        <v>28.487355164445315</v>
      </c>
      <c r="Y204" s="98">
        <f t="shared" si="88"/>
        <v>8.1152940426524919E-2</v>
      </c>
      <c r="Z204" s="99">
        <f t="shared" si="89"/>
        <v>2.9497527521659266</v>
      </c>
      <c r="AA204" s="101">
        <f t="shared" si="90"/>
        <v>41.751394314939226</v>
      </c>
      <c r="AB204" s="102">
        <f t="shared" si="91"/>
        <v>15.377839853369291</v>
      </c>
      <c r="AC204" s="98">
        <f t="shared" si="92"/>
        <v>2.3647795855587284E-2</v>
      </c>
      <c r="AD204" s="104">
        <f t="shared" si="93"/>
        <v>3.4134212427141701</v>
      </c>
      <c r="AE204" s="88">
        <f t="shared" si="94"/>
        <v>38.812252460915971</v>
      </c>
      <c r="AF204" s="88">
        <f t="shared" si="95"/>
        <v>7.2556718706226357</v>
      </c>
      <c r="AG204" s="94">
        <f t="shared" si="96"/>
        <v>5.264477429414458E-3</v>
      </c>
      <c r="AH204" s="72"/>
    </row>
    <row r="205" spans="1:34">
      <c r="A205" s="62">
        <v>203</v>
      </c>
      <c r="B205" s="61">
        <v>1.35</v>
      </c>
      <c r="C205" s="62">
        <v>7.96</v>
      </c>
      <c r="D205" s="62">
        <v>1.224</v>
      </c>
      <c r="E205" s="67">
        <v>0.95244063118091959</v>
      </c>
      <c r="F205" s="75">
        <v>0.7559526299369238</v>
      </c>
      <c r="G205" s="75">
        <v>0.7559526299369238</v>
      </c>
      <c r="H205" s="63">
        <v>48.596666666666664</v>
      </c>
      <c r="I205" s="67">
        <f t="shared" si="97"/>
        <v>41.965465485115132</v>
      </c>
      <c r="J205" s="67">
        <f t="shared" si="98"/>
        <v>2.9030422492184011</v>
      </c>
      <c r="K205" s="93">
        <f t="shared" si="99"/>
        <v>1.6903825261556189</v>
      </c>
      <c r="L205" s="81">
        <f t="shared" si="78"/>
        <v>2.216509319614512</v>
      </c>
      <c r="M205" s="81">
        <f t="shared" si="79"/>
        <v>55.615824318811633</v>
      </c>
      <c r="N205" s="81">
        <f t="shared" si="80"/>
        <v>14.443701870111056</v>
      </c>
      <c r="O205" s="91">
        <f t="shared" si="81"/>
        <v>2.0862052371264962E-2</v>
      </c>
      <c r="P205" s="90">
        <f t="shared" si="100"/>
        <v>44.814292084932035</v>
      </c>
      <c r="Q205" s="88">
        <f t="shared" si="82"/>
        <v>15.651870154010563</v>
      </c>
      <c r="R205" s="88">
        <f t="shared" si="101"/>
        <v>2.5456832495359851</v>
      </c>
      <c r="S205" s="88">
        <f t="shared" si="83"/>
        <v>51.895652512815346</v>
      </c>
      <c r="T205" s="83">
        <f t="shared" si="84"/>
        <v>6.7885023241964788</v>
      </c>
      <c r="U205" s="86">
        <f t="shared" si="85"/>
        <v>4.6083763805620992E-3</v>
      </c>
      <c r="V205" s="96">
        <f>K205*(I205/1.1883)^(1/0.4826)/(I205^2*G205^(I205^(-0.23)))</f>
        <v>1.7426059930199418</v>
      </c>
      <c r="W205" s="81">
        <f t="shared" si="86"/>
        <v>62.723972793540661</v>
      </c>
      <c r="X205" s="97">
        <f t="shared" si="87"/>
        <v>29.07052498842307</v>
      </c>
      <c r="Y205" s="98">
        <f t="shared" si="88"/>
        <v>8.4509542310253011E-2</v>
      </c>
      <c r="Z205" s="99">
        <f t="shared" si="89"/>
        <v>2.2034420523757743</v>
      </c>
      <c r="AA205" s="101">
        <f t="shared" si="90"/>
        <v>55.780492263824506</v>
      </c>
      <c r="AB205" s="102">
        <f t="shared" si="91"/>
        <v>14.782548042714538</v>
      </c>
      <c r="AC205" s="98">
        <f t="shared" si="92"/>
        <v>2.1852372663516344E-2</v>
      </c>
      <c r="AD205" s="104">
        <f t="shared" si="93"/>
        <v>2.5324773429639369</v>
      </c>
      <c r="AE205" s="88">
        <f t="shared" si="94"/>
        <v>52.030784625575187</v>
      </c>
      <c r="AF205" s="88">
        <f t="shared" si="95"/>
        <v>7.0665710108550437</v>
      </c>
      <c r="AG205" s="94">
        <f t="shared" si="96"/>
        <v>4.9936425851456875E-3</v>
      </c>
      <c r="AH205" s="72"/>
    </row>
    <row r="206" spans="1:34">
      <c r="A206" s="62">
        <v>204</v>
      </c>
      <c r="B206" s="61">
        <v>1.35</v>
      </c>
      <c r="C206" s="62">
        <v>7.96</v>
      </c>
      <c r="D206" s="62">
        <v>1.224</v>
      </c>
      <c r="E206" s="67">
        <v>1.4286609467713798</v>
      </c>
      <c r="F206" s="75">
        <v>0.75595262993692414</v>
      </c>
      <c r="G206" s="75">
        <v>0.75595262993692414</v>
      </c>
      <c r="H206" s="63">
        <v>69.61</v>
      </c>
      <c r="I206" s="67">
        <f t="shared" si="97"/>
        <v>90.167173577645201</v>
      </c>
      <c r="J206" s="67">
        <f t="shared" si="98"/>
        <v>2.1223368285105759</v>
      </c>
      <c r="K206" s="93">
        <f t="shared" si="99"/>
        <v>1.1477718791115179</v>
      </c>
      <c r="L206" s="81">
        <f t="shared" si="78"/>
        <v>1.8343511202090674</v>
      </c>
      <c r="M206" s="81">
        <f t="shared" si="79"/>
        <v>74.87512394464494</v>
      </c>
      <c r="N206" s="81">
        <f t="shared" si="80"/>
        <v>7.5637465086121836</v>
      </c>
      <c r="O206" s="91">
        <f t="shared" si="81"/>
        <v>5.7210261246542996E-3</v>
      </c>
      <c r="P206" s="90">
        <f t="shared" si="100"/>
        <v>94.344368248334419</v>
      </c>
      <c r="Q206" s="88">
        <f t="shared" si="82"/>
        <v>23.477805231015854</v>
      </c>
      <c r="R206" s="88">
        <f t="shared" si="101"/>
        <v>1.9385600636114988</v>
      </c>
      <c r="S206" s="88">
        <f t="shared" si="83"/>
        <v>72.834837925925271</v>
      </c>
      <c r="T206" s="83">
        <f t="shared" si="84"/>
        <v>4.6327222035990108</v>
      </c>
      <c r="U206" s="86">
        <f t="shared" si="85"/>
        <v>2.1462115015719275E-3</v>
      </c>
      <c r="V206" s="96">
        <f>K206*(I206/1.1883)^(1/0.4826)/(I206^2*G206^(I206^0.05))</f>
        <v>1.5767199446197493</v>
      </c>
      <c r="W206" s="81">
        <f t="shared" si="86"/>
        <v>80.760966618785858</v>
      </c>
      <c r="X206" s="97">
        <f t="shared" si="87"/>
        <v>16.019202153118602</v>
      </c>
      <c r="Y206" s="98">
        <f t="shared" si="88"/>
        <v>2.5661483762247968E-2</v>
      </c>
      <c r="Z206" s="99">
        <f t="shared" si="89"/>
        <v>1.5820214391774068</v>
      </c>
      <c r="AA206" s="101">
        <f t="shared" si="90"/>
        <v>80.62553447101331</v>
      </c>
      <c r="AB206" s="102">
        <f t="shared" si="91"/>
        <v>15.824643687707674</v>
      </c>
      <c r="AC206" s="98">
        <f t="shared" si="92"/>
        <v>2.5041934784290631E-2</v>
      </c>
      <c r="AD206" s="104">
        <f t="shared" si="93"/>
        <v>1.8225466844815279</v>
      </c>
      <c r="AE206" s="88">
        <f t="shared" si="94"/>
        <v>75.117211581659774</v>
      </c>
      <c r="AF206" s="88">
        <f t="shared" si="95"/>
        <v>7.9115236053150042</v>
      </c>
      <c r="AG206" s="94">
        <f t="shared" si="96"/>
        <v>6.2592205757456528E-3</v>
      </c>
      <c r="AH206" s="72"/>
    </row>
    <row r="207" spans="1:34">
      <c r="A207" s="62">
        <v>205</v>
      </c>
      <c r="B207" s="61">
        <v>6.6849999999999996</v>
      </c>
      <c r="C207" s="62">
        <v>2.68</v>
      </c>
      <c r="D207" s="62">
        <v>1.25</v>
      </c>
      <c r="E207" s="67">
        <v>0.22894284851066637</v>
      </c>
      <c r="F207" s="75">
        <v>0.8735804647362988</v>
      </c>
      <c r="G207" s="75">
        <v>0.77419052939884159</v>
      </c>
      <c r="H207" s="63">
        <v>0.56666666666666665</v>
      </c>
      <c r="I207" s="67">
        <f t="shared" si="97"/>
        <v>2.4258466870364797E-2</v>
      </c>
      <c r="J207" s="67">
        <f t="shared" si="98"/>
        <v>1066.855295256642</v>
      </c>
      <c r="K207" s="93">
        <f t="shared" si="99"/>
        <v>1000.8755836805045</v>
      </c>
      <c r="L207" s="81">
        <f t="shared" si="78"/>
        <v>1237.5126259559324</v>
      </c>
      <c r="M207" s="81">
        <f t="shared" si="79"/>
        <v>0.52614519179595065</v>
      </c>
      <c r="N207" s="81">
        <f t="shared" si="80"/>
        <v>7.150848506596942</v>
      </c>
      <c r="O207" s="91">
        <f t="shared" si="81"/>
        <v>5.1134634364299715E-3</v>
      </c>
      <c r="P207" s="90">
        <f t="shared" si="100"/>
        <v>2.8253417800734777E-2</v>
      </c>
      <c r="Q207" s="88">
        <f t="shared" si="82"/>
        <v>0.77797294403206596</v>
      </c>
      <c r="R207" s="88">
        <f t="shared" si="101"/>
        <v>786.48461937575564</v>
      </c>
      <c r="S207" s="88">
        <f t="shared" si="83"/>
        <v>0.65998688922266102</v>
      </c>
      <c r="T207" s="83">
        <f t="shared" si="84"/>
        <v>16.468274568704889</v>
      </c>
      <c r="U207" s="86">
        <f t="shared" si="85"/>
        <v>2.7120406727025217E-2</v>
      </c>
      <c r="V207" s="96">
        <f t="shared" ref="V207:V250" si="102">K207*(I207/1.1883)^(1/0.4826)/(I207^2*G207^(I207^(-0.23)))</f>
        <v>977.49575327201944</v>
      </c>
      <c r="W207" s="81">
        <f t="shared" si="86"/>
        <v>0.59200174326545119</v>
      </c>
      <c r="X207" s="97">
        <f t="shared" si="87"/>
        <v>4.4708958703737416</v>
      </c>
      <c r="Y207" s="98">
        <f t="shared" si="88"/>
        <v>1.9988909883724977E-3</v>
      </c>
      <c r="Z207" s="99">
        <f t="shared" si="89"/>
        <v>1786.6902067985179</v>
      </c>
      <c r="AA207" s="101">
        <f t="shared" si="90"/>
        <v>0.43788069301382443</v>
      </c>
      <c r="AB207" s="102">
        <f t="shared" si="91"/>
        <v>22.726936526972157</v>
      </c>
      <c r="AC207" s="98">
        <f t="shared" si="92"/>
        <v>5.1651364390102129E-2</v>
      </c>
      <c r="AD207" s="104">
        <f t="shared" si="93"/>
        <v>1166.0794803750641</v>
      </c>
      <c r="AE207" s="88">
        <f t="shared" si="94"/>
        <v>0.54202129399591359</v>
      </c>
      <c r="AF207" s="88">
        <f t="shared" si="95"/>
        <v>4.3491834124858348</v>
      </c>
      <c r="AG207" s="94">
        <f t="shared" si="96"/>
        <v>1.8915396355441928E-3</v>
      </c>
      <c r="AH207" s="72"/>
    </row>
    <row r="208" spans="1:34">
      <c r="A208" s="62">
        <v>206</v>
      </c>
      <c r="B208" s="61">
        <v>6.6849999999999996</v>
      </c>
      <c r="C208" s="62">
        <v>2.68</v>
      </c>
      <c r="D208" s="62">
        <v>1.25</v>
      </c>
      <c r="E208" s="67">
        <v>0.45788569702133264</v>
      </c>
      <c r="F208" s="75">
        <v>0.87358046473629836</v>
      </c>
      <c r="G208" s="75">
        <v>0.77419052939884114</v>
      </c>
      <c r="H208" s="63">
        <v>2.1766666666666667</v>
      </c>
      <c r="I208" s="67">
        <f t="shared" si="97"/>
        <v>0.18636210430997896</v>
      </c>
      <c r="J208" s="67">
        <f t="shared" si="98"/>
        <v>144.61288590492663</v>
      </c>
      <c r="K208" s="93">
        <f t="shared" si="99"/>
        <v>134.87243528639604</v>
      </c>
      <c r="L208" s="81">
        <f t="shared" si="78"/>
        <v>161.80794351766016</v>
      </c>
      <c r="M208" s="81">
        <f t="shared" si="79"/>
        <v>2.0577637101196724</v>
      </c>
      <c r="N208" s="81">
        <f t="shared" si="80"/>
        <v>5.4626166866919297</v>
      </c>
      <c r="O208" s="91">
        <f t="shared" si="81"/>
        <v>2.9840181065725114E-3</v>
      </c>
      <c r="P208" s="90">
        <f t="shared" si="100"/>
        <v>0.16719994583706865</v>
      </c>
      <c r="Q208" s="88">
        <f t="shared" si="82"/>
        <v>1.5559458880641317</v>
      </c>
      <c r="R208" s="88">
        <f t="shared" si="101"/>
        <v>179.6593977313054</v>
      </c>
      <c r="S208" s="88">
        <f t="shared" si="83"/>
        <v>1.9528570474106417</v>
      </c>
      <c r="T208" s="83">
        <f t="shared" si="84"/>
        <v>10.282218342543263</v>
      </c>
      <c r="U208" s="86">
        <f t="shared" si="85"/>
        <v>1.0572401404373313E-2</v>
      </c>
      <c r="V208" s="96">
        <f t="shared" si="102"/>
        <v>121.79685688873539</v>
      </c>
      <c r="W208" s="81">
        <f t="shared" si="86"/>
        <v>2.3717962746260453</v>
      </c>
      <c r="X208" s="97">
        <f t="shared" si="87"/>
        <v>8.9646067975212169</v>
      </c>
      <c r="Y208" s="98">
        <f t="shared" si="88"/>
        <v>8.0364175034163612E-3</v>
      </c>
      <c r="Z208" s="99">
        <f t="shared" si="89"/>
        <v>164.66670818197642</v>
      </c>
      <c r="AA208" s="101">
        <f t="shared" si="90"/>
        <v>2.039823173107207</v>
      </c>
      <c r="AB208" s="102">
        <f t="shared" si="91"/>
        <v>6.2868373763917216</v>
      </c>
      <c r="AC208" s="98">
        <f t="shared" si="92"/>
        <v>3.9524324197195938E-3</v>
      </c>
      <c r="AD208" s="104">
        <f t="shared" si="93"/>
        <v>156.94236940938245</v>
      </c>
      <c r="AE208" s="88">
        <f t="shared" si="94"/>
        <v>2.0894179461002769</v>
      </c>
      <c r="AF208" s="88">
        <f t="shared" si="95"/>
        <v>4.0083638851327663</v>
      </c>
      <c r="AG208" s="94">
        <f t="shared" si="96"/>
        <v>1.6066981035636641E-3</v>
      </c>
      <c r="AH208" s="72"/>
    </row>
    <row r="209" spans="1:34">
      <c r="A209" s="62">
        <v>207</v>
      </c>
      <c r="B209" s="61">
        <v>6.6849999999999996</v>
      </c>
      <c r="C209" s="62">
        <v>2.68</v>
      </c>
      <c r="D209" s="62">
        <v>1.25</v>
      </c>
      <c r="E209" s="67">
        <v>0.68682854553199912</v>
      </c>
      <c r="F209" s="75">
        <v>0.87358046473629891</v>
      </c>
      <c r="G209" s="75">
        <v>0.7741905293988417</v>
      </c>
      <c r="H209" s="63">
        <v>4.6233333333333331</v>
      </c>
      <c r="I209" s="67">
        <f t="shared" si="97"/>
        <v>0.59376165086816435</v>
      </c>
      <c r="J209" s="67">
        <f t="shared" si="98"/>
        <v>48.080800812753942</v>
      </c>
      <c r="K209" s="93">
        <f t="shared" si="99"/>
        <v>44.658274125363583</v>
      </c>
      <c r="L209" s="81">
        <f t="shared" si="78"/>
        <v>51.35633476184757</v>
      </c>
      <c r="M209" s="81">
        <f t="shared" si="79"/>
        <v>4.4734649817351446</v>
      </c>
      <c r="N209" s="81">
        <f t="shared" si="80"/>
        <v>3.2415649228159005</v>
      </c>
      <c r="O209" s="91">
        <f t="shared" si="81"/>
        <v>1.0507743148830454E-3</v>
      </c>
      <c r="P209" s="90">
        <f t="shared" si="100"/>
        <v>0.50739623514270893</v>
      </c>
      <c r="Q209" s="88">
        <f t="shared" si="82"/>
        <v>2.3339188320961979</v>
      </c>
      <c r="R209" s="88">
        <f t="shared" si="101"/>
        <v>65.841770489440705</v>
      </c>
      <c r="S209" s="88">
        <f t="shared" si="83"/>
        <v>3.9508478254079558</v>
      </c>
      <c r="T209" s="83">
        <f t="shared" si="84"/>
        <v>14.545468808768074</v>
      </c>
      <c r="U209" s="86">
        <f t="shared" si="85"/>
        <v>2.1157066286684498E-2</v>
      </c>
      <c r="V209" s="96">
        <f t="shared" si="102"/>
        <v>40.1451008654116</v>
      </c>
      <c r="W209" s="81">
        <f t="shared" si="86"/>
        <v>5.0597000988553198</v>
      </c>
      <c r="X209" s="97">
        <f t="shared" si="87"/>
        <v>9.4383583025664031</v>
      </c>
      <c r="Y209" s="98">
        <f t="shared" si="88"/>
        <v>8.9082607447624161E-3</v>
      </c>
      <c r="Z209" s="99">
        <f t="shared" si="89"/>
        <v>49.229159540945993</v>
      </c>
      <c r="AA209" s="101">
        <f t="shared" si="90"/>
        <v>4.5690913593235978</v>
      </c>
      <c r="AB209" s="102">
        <f t="shared" si="91"/>
        <v>1.173222220830612</v>
      </c>
      <c r="AC209" s="98">
        <f t="shared" si="92"/>
        <v>1.3764503794507136E-4</v>
      </c>
      <c r="AD209" s="104">
        <f t="shared" si="93"/>
        <v>51.936724687685867</v>
      </c>
      <c r="AE209" s="88">
        <f t="shared" si="94"/>
        <v>4.4483994008221872</v>
      </c>
      <c r="AF209" s="88">
        <f t="shared" si="95"/>
        <v>3.78371879980849</v>
      </c>
      <c r="AG209" s="94">
        <f t="shared" si="96"/>
        <v>1.4316527956024202E-3</v>
      </c>
      <c r="AH209" s="72"/>
    </row>
    <row r="210" spans="1:34">
      <c r="A210" s="62">
        <v>208</v>
      </c>
      <c r="B210" s="61">
        <v>6.6849999999999996</v>
      </c>
      <c r="C210" s="62">
        <v>2.68</v>
      </c>
      <c r="D210" s="62">
        <v>1.25</v>
      </c>
      <c r="E210" s="67">
        <v>0.91577139404266528</v>
      </c>
      <c r="F210" s="75">
        <v>0.87358046473629836</v>
      </c>
      <c r="G210" s="75">
        <v>0.77419052939884114</v>
      </c>
      <c r="H210" s="63">
        <v>7.6766666666666667</v>
      </c>
      <c r="I210" s="67">
        <f t="shared" si="97"/>
        <v>1.3145235106458852</v>
      </c>
      <c r="J210" s="67">
        <f t="shared" si="98"/>
        <v>23.252811730525689</v>
      </c>
      <c r="K210" s="93">
        <f t="shared" si="99"/>
        <v>21.562249049027308</v>
      </c>
      <c r="L210" s="81">
        <f t="shared" si="78"/>
        <v>23.652968140063393</v>
      </c>
      <c r="M210" s="81">
        <f t="shared" si="79"/>
        <v>7.6114534818815249</v>
      </c>
      <c r="N210" s="81">
        <f t="shared" si="80"/>
        <v>0.84949871626324547</v>
      </c>
      <c r="O210" s="91">
        <f t="shared" si="81"/>
        <v>7.2164806893290216E-5</v>
      </c>
      <c r="P210" s="90">
        <f t="shared" si="100"/>
        <v>1.1061643182130541</v>
      </c>
      <c r="Q210" s="88">
        <f t="shared" si="82"/>
        <v>3.1118917761282634</v>
      </c>
      <c r="R210" s="88">
        <f t="shared" si="101"/>
        <v>32.837712849883204</v>
      </c>
      <c r="S210" s="88">
        <f t="shared" si="83"/>
        <v>6.4598728594134283</v>
      </c>
      <c r="T210" s="83">
        <f t="shared" si="84"/>
        <v>15.850548943811182</v>
      </c>
      <c r="U210" s="86">
        <f t="shared" si="85"/>
        <v>2.5123990182015377E-2</v>
      </c>
      <c r="V210" s="96">
        <f t="shared" si="102"/>
        <v>19.560475964322215</v>
      </c>
      <c r="W210" s="81">
        <f t="shared" si="86"/>
        <v>8.3699085282388026</v>
      </c>
      <c r="X210" s="97">
        <f t="shared" si="87"/>
        <v>9.0305062297716336</v>
      </c>
      <c r="Y210" s="98">
        <f t="shared" si="88"/>
        <v>8.1550042765944301E-3</v>
      </c>
      <c r="Z210" s="99">
        <f t="shared" si="89"/>
        <v>23.288456968263738</v>
      </c>
      <c r="AA210" s="101">
        <f t="shared" si="90"/>
        <v>7.670789476181695</v>
      </c>
      <c r="AB210" s="102">
        <f t="shared" si="91"/>
        <v>7.6559146569323125E-2</v>
      </c>
      <c r="AC210" s="98">
        <f t="shared" si="92"/>
        <v>5.8613029234231012E-7</v>
      </c>
      <c r="AD210" s="104">
        <f t="shared" si="93"/>
        <v>25.090111173195407</v>
      </c>
      <c r="AE210" s="88">
        <f t="shared" si="94"/>
        <v>7.390249965182023</v>
      </c>
      <c r="AF210" s="88">
        <f t="shared" si="95"/>
        <v>3.7310034930696094</v>
      </c>
      <c r="AG210" s="94">
        <f t="shared" si="96"/>
        <v>1.3920387065297628E-3</v>
      </c>
      <c r="AH210" s="72"/>
    </row>
    <row r="211" spans="1:34">
      <c r="A211" s="62">
        <v>209</v>
      </c>
      <c r="B211" s="61">
        <v>6.6849999999999996</v>
      </c>
      <c r="C211" s="62">
        <v>2.68</v>
      </c>
      <c r="D211" s="62">
        <v>1.25</v>
      </c>
      <c r="E211" s="67">
        <v>1.1447142425533314</v>
      </c>
      <c r="F211" s="75">
        <v>0.87358046473629825</v>
      </c>
      <c r="G211" s="75">
        <v>0.77419052939884114</v>
      </c>
      <c r="H211" s="63">
        <v>10.95</v>
      </c>
      <c r="I211" s="67">
        <f t="shared" si="97"/>
        <v>2.3437959902690686</v>
      </c>
      <c r="J211" s="67">
        <f t="shared" si="98"/>
        <v>14.28573587934499</v>
      </c>
      <c r="K211" s="93">
        <f t="shared" si="99"/>
        <v>12.997338819041325</v>
      </c>
      <c r="L211" s="81">
        <f t="shared" si="78"/>
        <v>13.630759243037968</v>
      </c>
      <c r="M211" s="81">
        <f t="shared" si="79"/>
        <v>11.209994612854905</v>
      </c>
      <c r="N211" s="81">
        <f t="shared" si="80"/>
        <v>2.374380026072195</v>
      </c>
      <c r="O211" s="91">
        <f t="shared" si="81"/>
        <v>5.6376805082105979E-4</v>
      </c>
      <c r="P211" s="90">
        <f t="shared" si="100"/>
        <v>1.9913977635345133</v>
      </c>
      <c r="Q211" s="88">
        <f t="shared" si="82"/>
        <v>3.8898647201603285</v>
      </c>
      <c r="R211" s="88">
        <f t="shared" si="101"/>
        <v>19.789107158084096</v>
      </c>
      <c r="S211" s="88">
        <f t="shared" si="83"/>
        <v>9.303627790659208</v>
      </c>
      <c r="T211" s="83">
        <f t="shared" si="84"/>
        <v>15.035362642381656</v>
      </c>
      <c r="U211" s="86">
        <f t="shared" si="85"/>
        <v>2.2606212978792589E-2</v>
      </c>
      <c r="V211" s="96">
        <f t="shared" si="102"/>
        <v>11.930288374831674</v>
      </c>
      <c r="W211" s="81">
        <f t="shared" si="86"/>
        <v>11.982293596319977</v>
      </c>
      <c r="X211" s="97">
        <f t="shared" si="87"/>
        <v>9.4273387791778784</v>
      </c>
      <c r="Y211" s="98">
        <f t="shared" si="88"/>
        <v>8.8874716457391038E-3</v>
      </c>
      <c r="Z211" s="99">
        <f t="shared" si="89"/>
        <v>14.104687538835922</v>
      </c>
      <c r="AA211" s="101">
        <f t="shared" si="90"/>
        <v>11.020053236996063</v>
      </c>
      <c r="AB211" s="102">
        <f t="shared" si="91"/>
        <v>0.63975558900514495</v>
      </c>
      <c r="AC211" s="98">
        <f t="shared" si="92"/>
        <v>4.0928721366331989E-5</v>
      </c>
      <c r="AD211" s="104">
        <f t="shared" si="93"/>
        <v>15.14806114684964</v>
      </c>
      <c r="AE211" s="88">
        <f t="shared" si="94"/>
        <v>10.633761185301459</v>
      </c>
      <c r="AF211" s="88">
        <f t="shared" si="95"/>
        <v>2.8880257050094977</v>
      </c>
      <c r="AG211" s="94">
        <f t="shared" si="96"/>
        <v>8.3406924727956054E-4</v>
      </c>
      <c r="AH211" s="72"/>
    </row>
    <row r="212" spans="1:34">
      <c r="A212" s="62">
        <v>210</v>
      </c>
      <c r="B212" s="61">
        <v>6.6849999999999996</v>
      </c>
      <c r="C212" s="62">
        <v>4.45</v>
      </c>
      <c r="D212" s="62">
        <v>1.25</v>
      </c>
      <c r="E212" s="67">
        <v>0.22894284851066637</v>
      </c>
      <c r="F212" s="75">
        <v>0.8735804647362988</v>
      </c>
      <c r="G212" s="75">
        <v>0.77419052939884159</v>
      </c>
      <c r="H212" s="63">
        <v>1.2666666666666668</v>
      </c>
      <c r="I212" s="67">
        <f t="shared" si="97"/>
        <v>5.4224808298462497E-2</v>
      </c>
      <c r="J212" s="67">
        <f t="shared" si="98"/>
        <v>477.80435903247678</v>
      </c>
      <c r="K212" s="93">
        <f t="shared" si="99"/>
        <v>451.56577297876413</v>
      </c>
      <c r="L212" s="81">
        <f t="shared" si="78"/>
        <v>554.083312099556</v>
      </c>
      <c r="M212" s="81">
        <f t="shared" si="79"/>
        <v>1.1762506069354906</v>
      </c>
      <c r="N212" s="81">
        <f t="shared" si="80"/>
        <v>7.1381099787770736</v>
      </c>
      <c r="O212" s="91">
        <f t="shared" si="81"/>
        <v>5.0952614069116843E-3</v>
      </c>
      <c r="P212" s="90">
        <f t="shared" si="100"/>
        <v>5.4377561191145105E-2</v>
      </c>
      <c r="Q212" s="88">
        <f t="shared" si="82"/>
        <v>1.0175813542016992</v>
      </c>
      <c r="R212" s="88">
        <f t="shared" si="101"/>
        <v>475.12371343880551</v>
      </c>
      <c r="S212" s="88">
        <f t="shared" si="83"/>
        <v>1.2702349042219381</v>
      </c>
      <c r="T212" s="83">
        <f t="shared" si="84"/>
        <v>0.28170296488983532</v>
      </c>
      <c r="U212" s="86">
        <f t="shared" si="85"/>
        <v>7.9356560427723777E-6</v>
      </c>
      <c r="V212" s="96">
        <f t="shared" si="102"/>
        <v>422.16867197107854</v>
      </c>
      <c r="W212" s="81">
        <f t="shared" si="86"/>
        <v>1.347548467560294</v>
      </c>
      <c r="X212" s="97">
        <f t="shared" si="87"/>
        <v>6.3854053337074088</v>
      </c>
      <c r="Y212" s="98">
        <f t="shared" si="88"/>
        <v>4.0773401275739024E-3</v>
      </c>
      <c r="Z212" s="99">
        <f t="shared" si="89"/>
        <v>678.19433937280189</v>
      </c>
      <c r="AA212" s="101">
        <f t="shared" si="90"/>
        <v>1.0631886100874566</v>
      </c>
      <c r="AB212" s="102">
        <f t="shared" si="91"/>
        <v>16.064057098358703</v>
      </c>
      <c r="AC212" s="98">
        <f t="shared" si="92"/>
        <v>2.5805393045932861E-2</v>
      </c>
      <c r="AD212" s="104">
        <f t="shared" si="93"/>
        <v>525.88981760846173</v>
      </c>
      <c r="AE212" s="88">
        <f t="shared" si="94"/>
        <v>1.2073689827645735</v>
      </c>
      <c r="AF212" s="88">
        <f t="shared" si="95"/>
        <v>4.6813960975336837</v>
      </c>
      <c r="AG212" s="94">
        <f t="shared" si="96"/>
        <v>2.1915469422003602E-3</v>
      </c>
      <c r="AH212" s="72"/>
    </row>
    <row r="213" spans="1:34">
      <c r="A213" s="62">
        <v>211</v>
      </c>
      <c r="B213" s="61">
        <v>6.6849999999999996</v>
      </c>
      <c r="C213" s="62">
        <v>4.45</v>
      </c>
      <c r="D213" s="62">
        <v>1.25</v>
      </c>
      <c r="E213" s="67">
        <v>0.45788569702133264</v>
      </c>
      <c r="F213" s="75">
        <v>0.87358046473629836</v>
      </c>
      <c r="G213" s="75">
        <v>0.77419052939884114</v>
      </c>
      <c r="H213" s="63">
        <v>4.6466666666666665</v>
      </c>
      <c r="I213" s="67">
        <f t="shared" si="97"/>
        <v>0.39783885667398261</v>
      </c>
      <c r="J213" s="67">
        <f t="shared" si="98"/>
        <v>71.01036564193916</v>
      </c>
      <c r="K213" s="93">
        <f t="shared" si="99"/>
        <v>65.129837953157448</v>
      </c>
      <c r="L213" s="81">
        <f t="shared" si="78"/>
        <v>76.238425988593733</v>
      </c>
      <c r="M213" s="81">
        <f t="shared" si="79"/>
        <v>4.4845145025959718</v>
      </c>
      <c r="N213" s="81">
        <f t="shared" si="80"/>
        <v>3.4896448508757816</v>
      </c>
      <c r="O213" s="91">
        <f t="shared" si="81"/>
        <v>1.2177621185243857E-3</v>
      </c>
      <c r="P213" s="90">
        <f t="shared" si="100"/>
        <v>0.34858089001228143</v>
      </c>
      <c r="Q213" s="88">
        <f t="shared" si="82"/>
        <v>2.0351627084033979</v>
      </c>
      <c r="R213" s="88">
        <f t="shared" si="101"/>
        <v>92.497287317991166</v>
      </c>
      <c r="S213" s="88">
        <f t="shared" si="83"/>
        <v>4.0713449053177744</v>
      </c>
      <c r="T213" s="83">
        <f t="shared" si="84"/>
        <v>12.381386542659085</v>
      </c>
      <c r="U213" s="86">
        <f t="shared" si="85"/>
        <v>1.532987327187395E-2</v>
      </c>
      <c r="V213" s="96">
        <f t="shared" si="102"/>
        <v>58.487029394081475</v>
      </c>
      <c r="W213" s="81">
        <f t="shared" si="86"/>
        <v>5.1200312491772735</v>
      </c>
      <c r="X213" s="97">
        <f t="shared" si="87"/>
        <v>10.187186137244053</v>
      </c>
      <c r="Y213" s="98">
        <f t="shared" si="88"/>
        <v>1.0377876139485742E-2</v>
      </c>
      <c r="Z213" s="99">
        <f t="shared" si="89"/>
        <v>73.594507267943428</v>
      </c>
      <c r="AA213" s="101">
        <f t="shared" si="90"/>
        <v>4.5643579165982366</v>
      </c>
      <c r="AB213" s="102">
        <f t="shared" si="91"/>
        <v>1.7713504318887345</v>
      </c>
      <c r="AC213" s="98">
        <f t="shared" si="92"/>
        <v>3.137682352552406E-4</v>
      </c>
      <c r="AD213" s="104">
        <f t="shared" si="93"/>
        <v>75.752595141591144</v>
      </c>
      <c r="AE213" s="88">
        <f t="shared" si="94"/>
        <v>4.4988719869487834</v>
      </c>
      <c r="AF213" s="88">
        <f t="shared" si="95"/>
        <v>3.1806602521782588</v>
      </c>
      <c r="AG213" s="94">
        <f t="shared" si="96"/>
        <v>1.0116599639786662E-3</v>
      </c>
      <c r="AH213" s="72"/>
    </row>
    <row r="214" spans="1:34">
      <c r="A214" s="62">
        <v>212</v>
      </c>
      <c r="B214" s="61">
        <v>6.6849999999999996</v>
      </c>
      <c r="C214" s="62">
        <v>4.45</v>
      </c>
      <c r="D214" s="62">
        <v>1.25</v>
      </c>
      <c r="E214" s="67">
        <v>0.68682854553199912</v>
      </c>
      <c r="F214" s="75">
        <v>0.87358046473629891</v>
      </c>
      <c r="G214" s="75">
        <v>0.7741905293988417</v>
      </c>
      <c r="H214" s="63">
        <v>9.4866666666666646</v>
      </c>
      <c r="I214" s="67">
        <f t="shared" si="97"/>
        <v>1.218345824348086</v>
      </c>
      <c r="J214" s="67">
        <f t="shared" si="98"/>
        <v>25.554580967143668</v>
      </c>
      <c r="K214" s="93">
        <f t="shared" si="99"/>
        <v>23.083055117719457</v>
      </c>
      <c r="L214" s="81">
        <f t="shared" si="78"/>
        <v>25.454560961866765</v>
      </c>
      <c r="M214" s="81">
        <f t="shared" si="79"/>
        <v>9.5052866338273514</v>
      </c>
      <c r="N214" s="81">
        <f t="shared" si="80"/>
        <v>0.19627512818714143</v>
      </c>
      <c r="O214" s="91">
        <f t="shared" si="81"/>
        <v>3.8523925944878797E-6</v>
      </c>
      <c r="P214" s="90">
        <f t="shared" si="100"/>
        <v>1.0507802940364677</v>
      </c>
      <c r="Q214" s="88">
        <f t="shared" si="82"/>
        <v>3.0527440626050972</v>
      </c>
      <c r="R214" s="88">
        <f t="shared" si="101"/>
        <v>34.354693886006167</v>
      </c>
      <c r="S214" s="88">
        <f t="shared" si="83"/>
        <v>8.1819153398090894</v>
      </c>
      <c r="T214" s="83">
        <f t="shared" si="84"/>
        <v>13.753527689995526</v>
      </c>
      <c r="U214" s="86">
        <f t="shared" si="85"/>
        <v>1.8915952391947367E-2</v>
      </c>
      <c r="V214" s="96">
        <f t="shared" si="102"/>
        <v>20.91410329381733</v>
      </c>
      <c r="W214" s="81">
        <f t="shared" si="86"/>
        <v>10.486447784485318</v>
      </c>
      <c r="X214" s="97">
        <f t="shared" si="87"/>
        <v>10.538803069065214</v>
      </c>
      <c r="Y214" s="98">
        <f t="shared" si="88"/>
        <v>1.1106637012853837E-2</v>
      </c>
      <c r="Z214" s="99">
        <f t="shared" si="89"/>
        <v>24.943386618344668</v>
      </c>
      <c r="AA214" s="101">
        <f t="shared" si="90"/>
        <v>9.6021904138530623</v>
      </c>
      <c r="AB214" s="102">
        <f t="shared" si="91"/>
        <v>1.2177485648601305</v>
      </c>
      <c r="AC214" s="98">
        <f t="shared" si="92"/>
        <v>1.4829115672189075E-4</v>
      </c>
      <c r="AD214" s="104">
        <f t="shared" si="93"/>
        <v>26.856592326778621</v>
      </c>
      <c r="AE214" s="88">
        <f t="shared" si="94"/>
        <v>9.2538524309493901</v>
      </c>
      <c r="AF214" s="88">
        <f t="shared" si="95"/>
        <v>2.4541205451574966</v>
      </c>
      <c r="AG214" s="94">
        <f t="shared" si="96"/>
        <v>6.0227076501641276E-4</v>
      </c>
      <c r="AH214" s="72"/>
    </row>
    <row r="215" spans="1:34">
      <c r="A215" s="62">
        <v>213</v>
      </c>
      <c r="B215" s="61">
        <v>6.6849999999999996</v>
      </c>
      <c r="C215" s="62">
        <v>4.45</v>
      </c>
      <c r="D215" s="62">
        <v>1.25</v>
      </c>
      <c r="E215" s="67">
        <v>0.91577139404266528</v>
      </c>
      <c r="F215" s="75">
        <v>0.87358046473629836</v>
      </c>
      <c r="G215" s="75">
        <v>0.77419052939884114</v>
      </c>
      <c r="H215" s="63">
        <v>15.296666666666667</v>
      </c>
      <c r="I215" s="67">
        <f t="shared" si="97"/>
        <v>2.6193436345436245</v>
      </c>
      <c r="J215" s="67">
        <f t="shared" si="98"/>
        <v>13.10512527100313</v>
      </c>
      <c r="K215" s="93">
        <f t="shared" si="99"/>
        <v>11.825858393982891</v>
      </c>
      <c r="L215" s="81">
        <f t="shared" si="78"/>
        <v>12.284261367479948</v>
      </c>
      <c r="M215" s="81">
        <f t="shared" si="79"/>
        <v>15.799482682864827</v>
      </c>
      <c r="N215" s="81">
        <f t="shared" si="80"/>
        <v>3.2870953336118567</v>
      </c>
      <c r="O215" s="91">
        <f t="shared" si="81"/>
        <v>1.0804995732252843E-3</v>
      </c>
      <c r="P215" s="90">
        <f t="shared" si="100"/>
        <v>2.2387179779233723</v>
      </c>
      <c r="Q215" s="88">
        <f t="shared" si="82"/>
        <v>4.0703254168067957</v>
      </c>
      <c r="R215" s="88">
        <f t="shared" si="101"/>
        <v>17.940203227027606</v>
      </c>
      <c r="S215" s="88">
        <f t="shared" si="83"/>
        <v>13.073856449130789</v>
      </c>
      <c r="T215" s="83">
        <f t="shared" si="84"/>
        <v>14.531337225120144</v>
      </c>
      <c r="U215" s="86">
        <f t="shared" si="85"/>
        <v>2.1115976155016241E-2</v>
      </c>
      <c r="V215" s="96">
        <f t="shared" si="102"/>
        <v>10.884378903774428</v>
      </c>
      <c r="W215" s="81">
        <f t="shared" si="86"/>
        <v>16.784776602668209</v>
      </c>
      <c r="X215" s="97">
        <f t="shared" si="87"/>
        <v>9.728328193516294</v>
      </c>
      <c r="Y215" s="98">
        <f t="shared" si="88"/>
        <v>9.4640369440764007E-3</v>
      </c>
      <c r="Z215" s="99">
        <f t="shared" si="89"/>
        <v>12.865269622237854</v>
      </c>
      <c r="AA215" s="101">
        <f t="shared" si="90"/>
        <v>15.438601065916558</v>
      </c>
      <c r="AB215" s="102">
        <f t="shared" si="91"/>
        <v>0.9278779641526973</v>
      </c>
      <c r="AC215" s="98">
        <f t="shared" si="92"/>
        <v>8.6095751636015426E-5</v>
      </c>
      <c r="AD215" s="104">
        <f t="shared" si="93"/>
        <v>13.789411984898008</v>
      </c>
      <c r="AE215" s="88">
        <f t="shared" si="94"/>
        <v>14.912296074264439</v>
      </c>
      <c r="AF215" s="88">
        <f t="shared" si="95"/>
        <v>2.5127735393477493</v>
      </c>
      <c r="AG215" s="94">
        <f t="shared" si="96"/>
        <v>6.3140308600462139E-4</v>
      </c>
      <c r="AH215" s="72"/>
    </row>
    <row r="216" spans="1:34">
      <c r="A216" s="62">
        <v>214</v>
      </c>
      <c r="B216" s="61">
        <v>6.6849999999999996</v>
      </c>
      <c r="C216" s="62">
        <v>4.45</v>
      </c>
      <c r="D216" s="62">
        <v>1.25</v>
      </c>
      <c r="E216" s="67">
        <v>1.1447142425533314</v>
      </c>
      <c r="F216" s="75">
        <v>0.87358046473629825</v>
      </c>
      <c r="G216" s="75">
        <v>0.77419052939884114</v>
      </c>
      <c r="H216" s="63">
        <v>21.19</v>
      </c>
      <c r="I216" s="67">
        <f t="shared" si="97"/>
        <v>4.5356198204384999</v>
      </c>
      <c r="J216" s="67">
        <f t="shared" si="98"/>
        <v>8.5365597066674876</v>
      </c>
      <c r="K216" s="93">
        <f t="shared" si="99"/>
        <v>7.5342267736842281</v>
      </c>
      <c r="L216" s="81">
        <f t="shared" si="78"/>
        <v>7.4453213908337581</v>
      </c>
      <c r="M216" s="81">
        <f t="shared" si="79"/>
        <v>22.689800273009897</v>
      </c>
      <c r="N216" s="81">
        <f t="shared" si="80"/>
        <v>7.0778682067479757</v>
      </c>
      <c r="O216" s="91">
        <f t="shared" si="81"/>
        <v>5.0096218352093796E-3</v>
      </c>
      <c r="P216" s="90">
        <f t="shared" si="100"/>
        <v>3.9269188477997754</v>
      </c>
      <c r="Q216" s="88">
        <f t="shared" si="82"/>
        <v>5.0879067710084938</v>
      </c>
      <c r="R216" s="88">
        <f t="shared" si="101"/>
        <v>11.388127436264448</v>
      </c>
      <c r="S216" s="88">
        <f t="shared" si="83"/>
        <v>18.346204858244146</v>
      </c>
      <c r="T216" s="83">
        <f t="shared" si="84"/>
        <v>13.420458432071047</v>
      </c>
      <c r="U216" s="86">
        <f t="shared" si="85"/>
        <v>1.8010870452694689E-2</v>
      </c>
      <c r="V216" s="96">
        <f t="shared" si="102"/>
        <v>7.0410467980938343</v>
      </c>
      <c r="W216" s="81">
        <f t="shared" si="86"/>
        <v>23.332097489869231</v>
      </c>
      <c r="X216" s="97">
        <f t="shared" si="87"/>
        <v>10.109001839873663</v>
      </c>
      <c r="Y216" s="98">
        <f t="shared" si="88"/>
        <v>1.0219191819856911E-2</v>
      </c>
      <c r="Z216" s="99">
        <f t="shared" si="89"/>
        <v>8.3499431442980985</v>
      </c>
      <c r="AA216" s="101">
        <f t="shared" si="90"/>
        <v>21.425483865558718</v>
      </c>
      <c r="AB216" s="102">
        <f t="shared" si="91"/>
        <v>1.1112971475163596</v>
      </c>
      <c r="AC216" s="98">
        <f t="shared" si="92"/>
        <v>1.2349813500779974E-4</v>
      </c>
      <c r="AD216" s="104">
        <f t="shared" si="93"/>
        <v>8.8162182135265503</v>
      </c>
      <c r="AE216" s="88">
        <f t="shared" si="94"/>
        <v>20.851208563187569</v>
      </c>
      <c r="AF216" s="88">
        <f t="shared" si="95"/>
        <v>1.5988269788222371</v>
      </c>
      <c r="AG216" s="94">
        <f t="shared" si="96"/>
        <v>2.5562477082098428E-4</v>
      </c>
      <c r="AH216" s="72"/>
    </row>
    <row r="217" spans="1:34">
      <c r="A217" s="62">
        <v>215</v>
      </c>
      <c r="B217" s="61">
        <v>6.6849999999999996</v>
      </c>
      <c r="C217" s="62">
        <v>7.96</v>
      </c>
      <c r="D217" s="62">
        <v>1.25</v>
      </c>
      <c r="E217" s="67">
        <v>0.22894284851066637</v>
      </c>
      <c r="F217" s="75">
        <v>0.8735804647362988</v>
      </c>
      <c r="G217" s="75">
        <v>0.77419052939884159</v>
      </c>
      <c r="H217" s="63">
        <v>2.72</v>
      </c>
      <c r="I217" s="67">
        <f t="shared" si="97"/>
        <v>0.11644064097775104</v>
      </c>
      <c r="J217" s="67">
        <f t="shared" si="98"/>
        <v>217.27488318194153</v>
      </c>
      <c r="K217" s="93">
        <f t="shared" si="99"/>
        <v>213.17046768531247</v>
      </c>
      <c r="L217" s="81">
        <f t="shared" si="78"/>
        <v>258.47301364580591</v>
      </c>
      <c r="M217" s="81">
        <f t="shared" si="79"/>
        <v>2.4938255111848586</v>
      </c>
      <c r="N217" s="81">
        <f t="shared" si="80"/>
        <v>8.3152385593802052</v>
      </c>
      <c r="O217" s="91">
        <f t="shared" si="81"/>
        <v>6.914319229940338E-3</v>
      </c>
      <c r="P217" s="90">
        <f t="shared" si="100"/>
        <v>0.10353429854654757</v>
      </c>
      <c r="Q217" s="88">
        <f t="shared" si="82"/>
        <v>1.3024467842476837</v>
      </c>
      <c r="R217" s="88">
        <f t="shared" si="101"/>
        <v>274.82118574354075</v>
      </c>
      <c r="S217" s="88">
        <f t="shared" si="83"/>
        <v>2.4185137567253596</v>
      </c>
      <c r="T217" s="83">
        <f t="shared" si="84"/>
        <v>11.084053061567667</v>
      </c>
      <c r="U217" s="86">
        <f t="shared" si="85"/>
        <v>1.2285623227164756E-2</v>
      </c>
      <c r="V217" s="96">
        <f t="shared" si="102"/>
        <v>194.26686681925889</v>
      </c>
      <c r="W217" s="81">
        <f t="shared" si="86"/>
        <v>2.8765657067637087</v>
      </c>
      <c r="X217" s="97">
        <f t="shared" si="87"/>
        <v>5.7560921604304589</v>
      </c>
      <c r="Y217" s="98">
        <f t="shared" si="88"/>
        <v>3.3132596959368995E-3</v>
      </c>
      <c r="Z217" s="99">
        <f t="shared" si="89"/>
        <v>278.63113492793798</v>
      </c>
      <c r="AA217" s="101">
        <f t="shared" si="90"/>
        <v>2.4019216935848142</v>
      </c>
      <c r="AB217" s="102">
        <f t="shared" si="91"/>
        <v>11.694055382911248</v>
      </c>
      <c r="AC217" s="98">
        <f t="shared" si="92"/>
        <v>1.3675093129859553E-2</v>
      </c>
      <c r="AD217" s="104">
        <f t="shared" si="93"/>
        <v>248.13484788629412</v>
      </c>
      <c r="AE217" s="88">
        <f t="shared" si="94"/>
        <v>2.5452461330173395</v>
      </c>
      <c r="AF217" s="88">
        <f t="shared" si="95"/>
        <v>6.424774521421349</v>
      </c>
      <c r="AG217" s="94">
        <f t="shared" si="96"/>
        <v>4.1277727651104924E-3</v>
      </c>
      <c r="AH217" s="72"/>
    </row>
    <row r="218" spans="1:34">
      <c r="A218" s="62">
        <v>216</v>
      </c>
      <c r="B218" s="61">
        <v>6.6849999999999996</v>
      </c>
      <c r="C218" s="62">
        <v>7.96</v>
      </c>
      <c r="D218" s="62">
        <v>1.25</v>
      </c>
      <c r="E218" s="67">
        <v>0.45788569702133264</v>
      </c>
      <c r="F218" s="75">
        <v>0.87358046473629836</v>
      </c>
      <c r="G218" s="75">
        <v>0.77419052939884114</v>
      </c>
      <c r="H218" s="63">
        <v>9.5133333333333336</v>
      </c>
      <c r="I218" s="67">
        <f t="shared" si="97"/>
        <v>0.81451369938848384</v>
      </c>
      <c r="J218" s="67">
        <f t="shared" si="98"/>
        <v>35.523185255426512</v>
      </c>
      <c r="K218" s="93">
        <f t="shared" si="99"/>
        <v>33.304205248263273</v>
      </c>
      <c r="L218" s="81">
        <f t="shared" si="78"/>
        <v>37.662803441239021</v>
      </c>
      <c r="M218" s="81">
        <f t="shared" si="79"/>
        <v>9.2391569035455401</v>
      </c>
      <c r="N218" s="81">
        <f t="shared" si="80"/>
        <v>2.882022737783394</v>
      </c>
      <c r="O218" s="91">
        <f t="shared" si="81"/>
        <v>8.3060550611004883E-4</v>
      </c>
      <c r="P218" s="90">
        <f t="shared" si="100"/>
        <v>0.68463655867565776</v>
      </c>
      <c r="Q218" s="88">
        <f t="shared" si="82"/>
        <v>2.6048935684953665</v>
      </c>
      <c r="R218" s="88">
        <f t="shared" si="101"/>
        <v>50.279218029846156</v>
      </c>
      <c r="S218" s="88">
        <f t="shared" si="83"/>
        <v>7.9963980958916805</v>
      </c>
      <c r="T218" s="83">
        <f t="shared" si="84"/>
        <v>15.945359889015274</v>
      </c>
      <c r="U218" s="86">
        <f t="shared" si="85"/>
        <v>2.5425450199021718E-2</v>
      </c>
      <c r="V218" s="96">
        <f t="shared" si="102"/>
        <v>30.015240138419848</v>
      </c>
      <c r="W218" s="81">
        <f t="shared" si="86"/>
        <v>10.349461499059762</v>
      </c>
      <c r="X218" s="97">
        <f t="shared" si="87"/>
        <v>8.7890136551481639</v>
      </c>
      <c r="Y218" s="98">
        <f t="shared" si="88"/>
        <v>7.7246761030380874E-3</v>
      </c>
      <c r="Z218" s="99">
        <f t="shared" si="89"/>
        <v>36.262037057087454</v>
      </c>
      <c r="AA218" s="101">
        <f t="shared" si="90"/>
        <v>9.4159157883955906</v>
      </c>
      <c r="AB218" s="102">
        <f t="shared" si="91"/>
        <v>1.0240106335431991</v>
      </c>
      <c r="AC218" s="98">
        <f t="shared" si="92"/>
        <v>1.0485977776095442E-4</v>
      </c>
      <c r="AD218" s="104">
        <f t="shared" si="93"/>
        <v>38.734495349519037</v>
      </c>
      <c r="AE218" s="88">
        <f t="shared" si="94"/>
        <v>9.1104475743036222</v>
      </c>
      <c r="AF218" s="88">
        <f t="shared" si="95"/>
        <v>4.234958924629062</v>
      </c>
      <c r="AG218" s="94">
        <f t="shared" si="96"/>
        <v>1.7934877093295342E-3</v>
      </c>
      <c r="AH218" s="72"/>
    </row>
    <row r="219" spans="1:34">
      <c r="A219" s="62">
        <v>217</v>
      </c>
      <c r="B219" s="61">
        <v>6.6849999999999996</v>
      </c>
      <c r="C219" s="62">
        <v>7.96</v>
      </c>
      <c r="D219" s="62">
        <v>1.25</v>
      </c>
      <c r="E219" s="67">
        <v>0.68682854553199912</v>
      </c>
      <c r="F219" s="75">
        <v>0.87358046473629891</v>
      </c>
      <c r="G219" s="75">
        <v>0.7741905293988417</v>
      </c>
      <c r="H219" s="63">
        <v>18.25</v>
      </c>
      <c r="I219" s="67">
        <f t="shared" si="97"/>
        <v>2.3437959902690695</v>
      </c>
      <c r="J219" s="67">
        <f t="shared" si="98"/>
        <v>14.479142765096128</v>
      </c>
      <c r="K219" s="93">
        <f t="shared" si="99"/>
        <v>12.997338819041317</v>
      </c>
      <c r="L219" s="81">
        <f t="shared" si="78"/>
        <v>13.630759243037961</v>
      </c>
      <c r="M219" s="81">
        <f t="shared" si="79"/>
        <v>18.809370904011242</v>
      </c>
      <c r="N219" s="81">
        <f t="shared" si="80"/>
        <v>3.06504604937667</v>
      </c>
      <c r="O219" s="91">
        <f t="shared" si="81"/>
        <v>9.394507284799531E-4</v>
      </c>
      <c r="P219" s="90">
        <f t="shared" si="100"/>
        <v>2.0146555318042694</v>
      </c>
      <c r="Q219" s="88">
        <f t="shared" si="82"/>
        <v>3.9073403527430508</v>
      </c>
      <c r="R219" s="88">
        <f t="shared" si="101"/>
        <v>19.596606085982359</v>
      </c>
      <c r="S219" s="88">
        <f t="shared" si="83"/>
        <v>15.687143253115218</v>
      </c>
      <c r="T219" s="83">
        <f t="shared" si="84"/>
        <v>14.043050667861817</v>
      </c>
      <c r="U219" s="86">
        <f t="shared" si="85"/>
        <v>1.9720727206013422E-2</v>
      </c>
      <c r="V219" s="96">
        <f t="shared" si="102"/>
        <v>11.930288374831662</v>
      </c>
      <c r="W219" s="81">
        <f t="shared" si="86"/>
        <v>20.105219700595622</v>
      </c>
      <c r="X219" s="97">
        <f t="shared" si="87"/>
        <v>10.165587400523957</v>
      </c>
      <c r="Y219" s="98">
        <f t="shared" si="88"/>
        <v>1.0333916719769144E-2</v>
      </c>
      <c r="Z219" s="99">
        <f t="shared" si="89"/>
        <v>14.104687538835913</v>
      </c>
      <c r="AA219" s="101">
        <f t="shared" si="90"/>
        <v>18.490666220206112</v>
      </c>
      <c r="AB219" s="102">
        <f t="shared" si="91"/>
        <v>1.3187190148280115</v>
      </c>
      <c r="AC219" s="98">
        <f t="shared" si="92"/>
        <v>1.7390198400689608E-4</v>
      </c>
      <c r="AD219" s="104">
        <f t="shared" si="93"/>
        <v>15.148061146849626</v>
      </c>
      <c r="AE219" s="88">
        <f t="shared" si="94"/>
        <v>17.842502619015512</v>
      </c>
      <c r="AF219" s="88">
        <f t="shared" si="95"/>
        <v>2.2328623615588366</v>
      </c>
      <c r="AG219" s="94">
        <f t="shared" si="96"/>
        <v>4.9856743256661057E-4</v>
      </c>
      <c r="AH219" s="72"/>
    </row>
    <row r="220" spans="1:34">
      <c r="A220" s="62">
        <v>218</v>
      </c>
      <c r="B220" s="61">
        <v>6.6849999999999996</v>
      </c>
      <c r="C220" s="62">
        <v>7.96</v>
      </c>
      <c r="D220" s="62">
        <v>1.25</v>
      </c>
      <c r="E220" s="67">
        <v>0.91577139404266528</v>
      </c>
      <c r="F220" s="75">
        <v>0.87358046473629836</v>
      </c>
      <c r="G220" s="75">
        <v>0.77419052939884114</v>
      </c>
      <c r="H220" s="63">
        <v>28.193333333333335</v>
      </c>
      <c r="I220" s="67">
        <f t="shared" si="97"/>
        <v>4.8277203009304808</v>
      </c>
      <c r="J220" s="67">
        <f t="shared" si="98"/>
        <v>8.0893657574198059</v>
      </c>
      <c r="K220" s="93">
        <f t="shared" si="99"/>
        <v>7.1706860307711837</v>
      </c>
      <c r="L220" s="81">
        <f t="shared" si="78"/>
        <v>7.0451235135181189</v>
      </c>
      <c r="M220" s="81">
        <f t="shared" si="79"/>
        <v>30.210600404523966</v>
      </c>
      <c r="N220" s="81">
        <f t="shared" si="80"/>
        <v>7.1551208483942919</v>
      </c>
      <c r="O220" s="91">
        <f t="shared" si="81"/>
        <v>5.1195754355126653E-3</v>
      </c>
      <c r="P220" s="90">
        <f t="shared" si="100"/>
        <v>4.1620140936126511</v>
      </c>
      <c r="Q220" s="88">
        <f t="shared" si="82"/>
        <v>5.2097871369907329</v>
      </c>
      <c r="R220" s="88">
        <f t="shared" si="101"/>
        <v>10.884076384190395</v>
      </c>
      <c r="S220" s="88">
        <f t="shared" si="83"/>
        <v>24.305685368026968</v>
      </c>
      <c r="T220" s="83">
        <f t="shared" si="84"/>
        <v>13.789245561502838</v>
      </c>
      <c r="U220" s="86">
        <f t="shared" si="85"/>
        <v>1.9014329315542575E-2</v>
      </c>
      <c r="V220" s="96">
        <f t="shared" si="102"/>
        <v>6.7142103331929892</v>
      </c>
      <c r="W220" s="81">
        <f t="shared" si="86"/>
        <v>30.946118997701767</v>
      </c>
      <c r="X220" s="97">
        <f t="shared" si="87"/>
        <v>9.7639595567572659</v>
      </c>
      <c r="Y220" s="98">
        <f t="shared" si="88"/>
        <v>9.5334906225991532E-3</v>
      </c>
      <c r="Z220" s="99">
        <f t="shared" si="89"/>
        <v>7.9685943837215039</v>
      </c>
      <c r="AA220" s="101">
        <f t="shared" si="90"/>
        <v>28.406177845406507</v>
      </c>
      <c r="AB220" s="102">
        <f t="shared" si="91"/>
        <v>0.75494624759933282</v>
      </c>
      <c r="AC220" s="98">
        <f t="shared" si="92"/>
        <v>5.6994383676431307E-5</v>
      </c>
      <c r="AD220" s="104">
        <f t="shared" si="93"/>
        <v>8.3953371361422757</v>
      </c>
      <c r="AE220" s="88">
        <f t="shared" si="94"/>
        <v>27.67480641870873</v>
      </c>
      <c r="AF220" s="88">
        <f t="shared" si="95"/>
        <v>1.8391827191697976</v>
      </c>
      <c r="AG220" s="94">
        <f t="shared" si="96"/>
        <v>3.3825930744928108E-4</v>
      </c>
      <c r="AH220" s="72"/>
    </row>
    <row r="221" spans="1:34">
      <c r="A221" s="62">
        <v>219</v>
      </c>
      <c r="B221" s="61">
        <v>6.6849999999999996</v>
      </c>
      <c r="C221" s="62">
        <v>7.96</v>
      </c>
      <c r="D221" s="62">
        <v>1.25</v>
      </c>
      <c r="E221" s="67">
        <v>1.1447142425533314</v>
      </c>
      <c r="F221" s="75">
        <v>0.87358046473629825</v>
      </c>
      <c r="G221" s="75">
        <v>0.77419052939884114</v>
      </c>
      <c r="H221" s="63">
        <v>37.853333333333332</v>
      </c>
      <c r="I221" s="67">
        <f t="shared" si="97"/>
        <v>8.1023279347018402</v>
      </c>
      <c r="J221" s="67">
        <f t="shared" si="98"/>
        <v>5.6093053136002675</v>
      </c>
      <c r="K221" s="93">
        <f t="shared" si="99"/>
        <v>4.8325078281728429</v>
      </c>
      <c r="L221" s="81">
        <f t="shared" si="78"/>
        <v>4.5336499738128602</v>
      </c>
      <c r="M221" s="81">
        <f t="shared" si="79"/>
        <v>42.105097303912061</v>
      </c>
      <c r="N221" s="81">
        <f t="shared" si="80"/>
        <v>11.232204924036797</v>
      </c>
      <c r="O221" s="91">
        <f t="shared" si="81"/>
        <v>1.2616242745555646E-2</v>
      </c>
      <c r="P221" s="90">
        <f t="shared" si="100"/>
        <v>7.0939086264020998</v>
      </c>
      <c r="Q221" s="88">
        <f t="shared" si="82"/>
        <v>6.5122339212384155</v>
      </c>
      <c r="R221" s="88">
        <f t="shared" si="101"/>
        <v>7.3174124100916496</v>
      </c>
      <c r="S221" s="88">
        <f t="shared" si="83"/>
        <v>33.14209077138387</v>
      </c>
      <c r="T221" s="83">
        <f t="shared" si="84"/>
        <v>12.446044105185264</v>
      </c>
      <c r="U221" s="86">
        <f t="shared" si="85"/>
        <v>1.5490401386821685E-2</v>
      </c>
      <c r="V221" s="96">
        <f t="shared" si="102"/>
        <v>4.6039837555757011</v>
      </c>
      <c r="W221" s="81">
        <f t="shared" si="86"/>
        <v>41.782245587879046</v>
      </c>
      <c r="X221" s="97">
        <f t="shared" si="87"/>
        <v>10.379303243780507</v>
      </c>
      <c r="Y221" s="98">
        <f t="shared" si="88"/>
        <v>1.0772993582635258E-2</v>
      </c>
      <c r="Z221" s="99">
        <f t="shared" si="89"/>
        <v>5.5137582546925792</v>
      </c>
      <c r="AA221" s="101">
        <f t="shared" si="90"/>
        <v>38.179901907708526</v>
      </c>
      <c r="AB221" s="102">
        <f t="shared" si="91"/>
        <v>0.86272078471784386</v>
      </c>
      <c r="AC221" s="98">
        <f t="shared" si="92"/>
        <v>7.4428715238417225E-5</v>
      </c>
      <c r="AD221" s="104">
        <f t="shared" si="93"/>
        <v>5.6905665406502202</v>
      </c>
      <c r="AE221" s="88">
        <f t="shared" si="94"/>
        <v>37.582088919683173</v>
      </c>
      <c r="AF221" s="88">
        <f t="shared" si="95"/>
        <v>0.71656678491588277</v>
      </c>
      <c r="AG221" s="94">
        <f t="shared" si="96"/>
        <v>5.1346795724468507E-5</v>
      </c>
      <c r="AH221" s="72"/>
    </row>
    <row r="222" spans="1:34">
      <c r="A222" s="62">
        <v>220</v>
      </c>
      <c r="B222" s="61">
        <v>2.89</v>
      </c>
      <c r="C222" s="62">
        <v>2.68</v>
      </c>
      <c r="D222" s="62">
        <v>1.2370000000000001</v>
      </c>
      <c r="E222" s="67">
        <v>0.22894284851066637</v>
      </c>
      <c r="F222" s="75">
        <v>0.8735804647362988</v>
      </c>
      <c r="G222" s="75">
        <v>0.77419052939884159</v>
      </c>
      <c r="H222" s="63">
        <v>1.355</v>
      </c>
      <c r="I222" s="67">
        <f t="shared" si="97"/>
        <v>0.13278170290256947</v>
      </c>
      <c r="J222" s="67">
        <f t="shared" si="98"/>
        <v>190.26235458839489</v>
      </c>
      <c r="K222" s="93">
        <f t="shared" si="99"/>
        <v>187.52047079610713</v>
      </c>
      <c r="L222" s="81">
        <f t="shared" si="78"/>
        <v>226.76575400582146</v>
      </c>
      <c r="M222" s="81">
        <f t="shared" si="79"/>
        <v>1.2411577818032129</v>
      </c>
      <c r="N222" s="81">
        <f t="shared" si="80"/>
        <v>8.4016397193200802</v>
      </c>
      <c r="O222" s="91">
        <f t="shared" si="81"/>
        <v>7.0587549973256782E-3</v>
      </c>
      <c r="P222" s="90">
        <f t="shared" si="100"/>
        <v>0.11624466046525224</v>
      </c>
      <c r="Q222" s="88">
        <f t="shared" si="82"/>
        <v>1.3600771142227737</v>
      </c>
      <c r="R222" s="88">
        <f t="shared" si="101"/>
        <v>248.24659973152748</v>
      </c>
      <c r="S222" s="88">
        <f t="shared" si="83"/>
        <v>1.1862441246592028</v>
      </c>
      <c r="T222" s="83">
        <f t="shared" si="84"/>
        <v>12.454308143232264</v>
      </c>
      <c r="U222" s="86">
        <f t="shared" si="85"/>
        <v>1.5510979132658148E-2</v>
      </c>
      <c r="V222" s="96">
        <f t="shared" si="102"/>
        <v>170.37660649123825</v>
      </c>
      <c r="W222" s="81">
        <f t="shared" si="86"/>
        <v>1.4318935961878922</v>
      </c>
      <c r="X222" s="97">
        <f t="shared" si="87"/>
        <v>5.6748041467079169</v>
      </c>
      <c r="Y222" s="98">
        <f t="shared" si="88"/>
        <v>3.2203402103493364E-3</v>
      </c>
      <c r="Z222" s="99">
        <f t="shared" si="89"/>
        <v>240.1269880171055</v>
      </c>
      <c r="AA222" s="101">
        <f t="shared" si="90"/>
        <v>1.2061331167278959</v>
      </c>
      <c r="AB222" s="102">
        <f t="shared" si="91"/>
        <v>10.986485850339783</v>
      </c>
      <c r="AC222" s="98">
        <f t="shared" si="92"/>
        <v>1.2070287133971628E-2</v>
      </c>
      <c r="AD222" s="104">
        <f t="shared" si="93"/>
        <v>218.2576801435232</v>
      </c>
      <c r="AE222" s="88">
        <f t="shared" si="94"/>
        <v>1.2651177857622866</v>
      </c>
      <c r="AF222" s="88">
        <f t="shared" si="95"/>
        <v>6.6333737444806919</v>
      </c>
      <c r="AG222" s="94">
        <f t="shared" si="96"/>
        <v>4.4001647233965794E-3</v>
      </c>
      <c r="AH222" s="72"/>
    </row>
    <row r="223" spans="1:34">
      <c r="A223" s="62">
        <v>221</v>
      </c>
      <c r="B223" s="61">
        <v>2.89</v>
      </c>
      <c r="C223" s="62">
        <v>2.68</v>
      </c>
      <c r="D223" s="62">
        <v>1.2370000000000001</v>
      </c>
      <c r="E223" s="67">
        <v>0.45788569702133264</v>
      </c>
      <c r="F223" s="75">
        <v>0.87358046473629836</v>
      </c>
      <c r="G223" s="75">
        <v>0.77419052939884114</v>
      </c>
      <c r="H223" s="63">
        <v>4.7533333333333339</v>
      </c>
      <c r="I223" s="67">
        <f t="shared" si="97"/>
        <v>0.931595120979405</v>
      </c>
      <c r="J223" s="67">
        <f t="shared" si="98"/>
        <v>30.921810301655078</v>
      </c>
      <c r="K223" s="93">
        <f t="shared" si="99"/>
        <v>29.443007293329789</v>
      </c>
      <c r="L223" s="81">
        <f t="shared" si="78"/>
        <v>33.033841147254762</v>
      </c>
      <c r="M223" s="81">
        <f t="shared" si="79"/>
        <v>4.5988705862427377</v>
      </c>
      <c r="N223" s="81">
        <f t="shared" si="80"/>
        <v>3.2495669093393298</v>
      </c>
      <c r="O223" s="91">
        <f t="shared" si="81"/>
        <v>1.0559685098273164E-3</v>
      </c>
      <c r="P223" s="90">
        <f t="shared" si="100"/>
        <v>0.77000247437360037</v>
      </c>
      <c r="Q223" s="88">
        <f t="shared" si="82"/>
        <v>2.7201542284455464</v>
      </c>
      <c r="R223" s="88">
        <f t="shared" si="101"/>
        <v>45.262139698319523</v>
      </c>
      <c r="S223" s="88">
        <f t="shared" si="83"/>
        <v>3.9288295373866582</v>
      </c>
      <c r="T223" s="83">
        <f t="shared" si="84"/>
        <v>17.345802158765967</v>
      </c>
      <c r="U223" s="86">
        <f t="shared" si="85"/>
        <v>3.0087685253105005E-2</v>
      </c>
      <c r="V223" s="96">
        <f t="shared" si="102"/>
        <v>26.575811394529378</v>
      </c>
      <c r="W223" s="81">
        <f t="shared" si="86"/>
        <v>5.1272850202770197</v>
      </c>
      <c r="X223" s="97">
        <f t="shared" si="87"/>
        <v>7.8671462891378496</v>
      </c>
      <c r="Y223" s="98">
        <f t="shared" si="88"/>
        <v>6.1891990734695441E-3</v>
      </c>
      <c r="Z223" s="99">
        <f t="shared" si="89"/>
        <v>31.946159720860294</v>
      </c>
      <c r="AA223" s="101">
        <f t="shared" si="90"/>
        <v>4.6765049376999128</v>
      </c>
      <c r="AB223" s="102">
        <f t="shared" si="91"/>
        <v>1.616305658487118</v>
      </c>
      <c r="AC223" s="98">
        <f t="shared" si="92"/>
        <v>2.6124439816574765E-4</v>
      </c>
      <c r="AD223" s="104">
        <f t="shared" si="93"/>
        <v>34.246453281383822</v>
      </c>
      <c r="AE223" s="88">
        <f t="shared" si="94"/>
        <v>4.5167174788365632</v>
      </c>
      <c r="AF223" s="88">
        <f t="shared" si="95"/>
        <v>4.9778931521059748</v>
      </c>
      <c r="AG223" s="94">
        <f t="shared" si="96"/>
        <v>2.477942023378356E-3</v>
      </c>
      <c r="AH223" s="72"/>
    </row>
    <row r="224" spans="1:34">
      <c r="A224" s="62">
        <v>222</v>
      </c>
      <c r="B224" s="61">
        <v>2.89</v>
      </c>
      <c r="C224" s="62">
        <v>2.68</v>
      </c>
      <c r="D224" s="62">
        <v>1.2370000000000001</v>
      </c>
      <c r="E224" s="67">
        <v>0.68682854553199912</v>
      </c>
      <c r="F224" s="75">
        <v>0.87358046473629891</v>
      </c>
      <c r="G224" s="75">
        <v>0.7741905293988417</v>
      </c>
      <c r="H224" s="63">
        <v>9.1633333333333322</v>
      </c>
      <c r="I224" s="67">
        <f t="shared" si="97"/>
        <v>2.6938516699569259</v>
      </c>
      <c r="J224" s="67">
        <f t="shared" si="98"/>
        <v>12.480895356167428</v>
      </c>
      <c r="K224" s="93">
        <f t="shared" si="99"/>
        <v>11.549156710187892</v>
      </c>
      <c r="L224" s="81">
        <f t="shared" si="78"/>
        <v>11.967481034794908</v>
      </c>
      <c r="M224" s="81">
        <f t="shared" si="79"/>
        <v>9.3578263556064556</v>
      </c>
      <c r="N224" s="81">
        <f t="shared" si="80"/>
        <v>2.1225138843920339</v>
      </c>
      <c r="O224" s="91">
        <f t="shared" si="81"/>
        <v>4.5050651894369611E-4</v>
      </c>
      <c r="P224" s="90">
        <f t="shared" si="100"/>
        <v>2.2527521636186023</v>
      </c>
      <c r="Q224" s="88">
        <f t="shared" si="82"/>
        <v>4.0802313426683208</v>
      </c>
      <c r="R224" s="88">
        <f t="shared" si="101"/>
        <v>17.847042935881596</v>
      </c>
      <c r="S224" s="88">
        <f t="shared" si="83"/>
        <v>7.6629011251221595</v>
      </c>
      <c r="T224" s="83">
        <f t="shared" si="84"/>
        <v>16.374305655269257</v>
      </c>
      <c r="U224" s="86">
        <f t="shared" si="85"/>
        <v>2.6811788569218273E-2</v>
      </c>
      <c r="V224" s="96">
        <f t="shared" si="102"/>
        <v>10.637189063645229</v>
      </c>
      <c r="W224" s="81">
        <f t="shared" si="86"/>
        <v>9.9257405033854216</v>
      </c>
      <c r="X224" s="97">
        <f t="shared" si="87"/>
        <v>8.3201946531694002</v>
      </c>
      <c r="Y224" s="98">
        <f t="shared" si="88"/>
        <v>6.9225639066628685E-3</v>
      </c>
      <c r="Z224" s="99">
        <f t="shared" si="89"/>
        <v>12.573028514289199</v>
      </c>
      <c r="AA224" s="101">
        <f t="shared" si="90"/>
        <v>9.1296978748005024</v>
      </c>
      <c r="AB224" s="102">
        <f t="shared" si="91"/>
        <v>0.36706575335936475</v>
      </c>
      <c r="AC224" s="98">
        <f t="shared" si="92"/>
        <v>1.34737267289278E-5</v>
      </c>
      <c r="AD224" s="104">
        <f t="shared" si="93"/>
        <v>13.468559508376458</v>
      </c>
      <c r="AE224" s="88">
        <f t="shared" si="94"/>
        <v>8.8209585508398956</v>
      </c>
      <c r="AF224" s="88">
        <f t="shared" si="95"/>
        <v>3.7363563022201167</v>
      </c>
      <c r="AG224" s="94">
        <f t="shared" si="96"/>
        <v>1.3960358417139983E-3</v>
      </c>
      <c r="AH224" s="72"/>
    </row>
    <row r="225" spans="1:34">
      <c r="A225" s="62">
        <v>223</v>
      </c>
      <c r="B225" s="61">
        <v>2.89</v>
      </c>
      <c r="C225" s="62">
        <v>2.68</v>
      </c>
      <c r="D225" s="62">
        <v>1.2370000000000001</v>
      </c>
      <c r="E225" s="67">
        <v>0.91577139404266528</v>
      </c>
      <c r="F225" s="75">
        <v>0.87358046473629836</v>
      </c>
      <c r="G225" s="75">
        <v>0.77419052939884114</v>
      </c>
      <c r="H225" s="63">
        <v>13.993333333333336</v>
      </c>
      <c r="I225" s="67">
        <f t="shared" si="97"/>
        <v>5.4850439240835094</v>
      </c>
      <c r="J225" s="67">
        <f t="shared" si="98"/>
        <v>7.1359054942527314</v>
      </c>
      <c r="K225" s="93">
        <f t="shared" si="99"/>
        <v>6.4887986761767724</v>
      </c>
      <c r="L225" s="81">
        <f t="shared" si="78"/>
        <v>6.3004287765470739</v>
      </c>
      <c r="M225" s="81">
        <f t="shared" si="79"/>
        <v>14.892262103357057</v>
      </c>
      <c r="N225" s="81">
        <f t="shared" si="80"/>
        <v>6.4239788234186816</v>
      </c>
      <c r="O225" s="91">
        <f t="shared" si="81"/>
        <v>4.1267503923731672E-3</v>
      </c>
      <c r="P225" s="90">
        <f t="shared" si="100"/>
        <v>4.6254618629619833</v>
      </c>
      <c r="Q225" s="88">
        <f t="shared" si="82"/>
        <v>5.4403084568910929</v>
      </c>
      <c r="R225" s="88">
        <f t="shared" si="101"/>
        <v>10.034577700027329</v>
      </c>
      <c r="S225" s="88">
        <f t="shared" si="83"/>
        <v>11.800384931258872</v>
      </c>
      <c r="T225" s="83">
        <f t="shared" si="84"/>
        <v>15.671379719445905</v>
      </c>
      <c r="U225" s="86">
        <f t="shared" si="85"/>
        <v>2.455921423110604E-2</v>
      </c>
      <c r="V225" s="96">
        <f t="shared" si="102"/>
        <v>6.100383885120892</v>
      </c>
      <c r="W225" s="81">
        <f t="shared" si="86"/>
        <v>15.13446738591975</v>
      </c>
      <c r="X225" s="97">
        <f t="shared" si="87"/>
        <v>8.1548407759867612</v>
      </c>
      <c r="Y225" s="98">
        <f t="shared" si="88"/>
        <v>6.6501428081696366E-3</v>
      </c>
      <c r="Z225" s="99">
        <f t="shared" si="89"/>
        <v>7.2533387815464438</v>
      </c>
      <c r="AA225" s="101">
        <f t="shared" si="90"/>
        <v>13.879593381025124</v>
      </c>
      <c r="AB225" s="102">
        <f t="shared" si="91"/>
        <v>0.81281528567087868</v>
      </c>
      <c r="AC225" s="98">
        <f t="shared" si="92"/>
        <v>6.606686886202321E-5</v>
      </c>
      <c r="AD225" s="104">
        <f t="shared" si="93"/>
        <v>7.6061187824078011</v>
      </c>
      <c r="AE225" s="88">
        <f t="shared" si="94"/>
        <v>13.553896741774718</v>
      </c>
      <c r="AF225" s="88">
        <f t="shared" si="95"/>
        <v>3.1403281912240426</v>
      </c>
      <c r="AG225" s="94">
        <f t="shared" si="96"/>
        <v>9.8616611485964688E-4</v>
      </c>
      <c r="AH225" s="72"/>
    </row>
    <row r="226" spans="1:34">
      <c r="A226" s="62">
        <v>224</v>
      </c>
      <c r="B226" s="61">
        <v>2.89</v>
      </c>
      <c r="C226" s="62">
        <v>2.68</v>
      </c>
      <c r="D226" s="62">
        <v>1.2370000000000001</v>
      </c>
      <c r="E226" s="67">
        <v>1.1447142425533314</v>
      </c>
      <c r="F226" s="75">
        <v>0.87358046473629825</v>
      </c>
      <c r="G226" s="75">
        <v>0.77419052939884114</v>
      </c>
      <c r="H226" s="63">
        <v>18.82</v>
      </c>
      <c r="I226" s="67">
        <f t="shared" si="97"/>
        <v>9.2212237956692125</v>
      </c>
      <c r="J226" s="67">
        <f t="shared" si="98"/>
        <v>4.9313090792343015</v>
      </c>
      <c r="K226" s="93">
        <f t="shared" si="99"/>
        <v>4.398893140163211</v>
      </c>
      <c r="L226" s="81">
        <f t="shared" si="78"/>
        <v>4.0843746738585303</v>
      </c>
      <c r="M226" s="81">
        <f t="shared" si="79"/>
        <v>20.679400466276981</v>
      </c>
      <c r="N226" s="81">
        <f t="shared" si="80"/>
        <v>9.8799174616205132</v>
      </c>
      <c r="O226" s="91">
        <f t="shared" si="81"/>
        <v>9.7612769048433922E-3</v>
      </c>
      <c r="P226" s="90">
        <f t="shared" si="100"/>
        <v>7.8422950271709553</v>
      </c>
      <c r="Q226" s="88">
        <f t="shared" si="82"/>
        <v>6.800385571113865</v>
      </c>
      <c r="R226" s="88">
        <f t="shared" si="101"/>
        <v>6.8179371805958775</v>
      </c>
      <c r="S226" s="88">
        <f t="shared" si="83"/>
        <v>16.00568380963432</v>
      </c>
      <c r="T226" s="83">
        <f t="shared" si="84"/>
        <v>14.953858609807016</v>
      </c>
      <c r="U226" s="86">
        <f t="shared" si="85"/>
        <v>2.2361788732209942E-2</v>
      </c>
      <c r="V226" s="96">
        <f t="shared" si="102"/>
        <v>4.2105795833147415</v>
      </c>
      <c r="W226" s="81">
        <f t="shared" si="86"/>
        <v>20.367127905107374</v>
      </c>
      <c r="X226" s="97">
        <f t="shared" si="87"/>
        <v>8.2206583693271718</v>
      </c>
      <c r="Y226" s="98">
        <f t="shared" si="88"/>
        <v>6.7579224025188876E-3</v>
      </c>
      <c r="Z226" s="99">
        <f t="shared" si="89"/>
        <v>5.056947579366045</v>
      </c>
      <c r="AA226" s="101">
        <f t="shared" si="90"/>
        <v>18.584740656004676</v>
      </c>
      <c r="AB226" s="102">
        <f t="shared" si="91"/>
        <v>1.2500496492843989</v>
      </c>
      <c r="AC226" s="98">
        <f t="shared" si="92"/>
        <v>1.5626241256760489E-4</v>
      </c>
      <c r="AD226" s="104">
        <f t="shared" si="93"/>
        <v>5.1894882532837148</v>
      </c>
      <c r="AE226" s="88">
        <f t="shared" si="94"/>
        <v>18.345876443716087</v>
      </c>
      <c r="AF226" s="88">
        <f t="shared" si="95"/>
        <v>2.5192537528369483</v>
      </c>
      <c r="AG226" s="94">
        <f t="shared" si="96"/>
        <v>6.3466394711830473E-4</v>
      </c>
      <c r="AH226" s="72"/>
    </row>
    <row r="227" spans="1:34">
      <c r="A227" s="62">
        <v>225</v>
      </c>
      <c r="B227" s="61">
        <v>2.89</v>
      </c>
      <c r="C227" s="62">
        <v>4.45</v>
      </c>
      <c r="D227" s="62">
        <v>1.2370000000000001</v>
      </c>
      <c r="E227" s="67">
        <v>0.22894284851066637</v>
      </c>
      <c r="F227" s="76">
        <v>0.8735804647362988</v>
      </c>
      <c r="G227" s="76">
        <v>0.77419052939884159</v>
      </c>
      <c r="H227" s="63">
        <v>2.8833333333333333</v>
      </c>
      <c r="I227" s="67">
        <f t="shared" si="97"/>
        <v>0.28254901109648856</v>
      </c>
      <c r="J227" s="67">
        <f t="shared" si="98"/>
        <v>93.559123915291352</v>
      </c>
      <c r="K227" s="93">
        <f t="shared" si="99"/>
        <v>90.288017531128389</v>
      </c>
      <c r="L227" s="81">
        <f t="shared" si="78"/>
        <v>107.00728008630578</v>
      </c>
      <c r="M227" s="81">
        <f t="shared" si="79"/>
        <v>2.6960706171249882</v>
      </c>
      <c r="N227" s="81">
        <f t="shared" si="80"/>
        <v>6.494660677746074</v>
      </c>
      <c r="O227" s="91">
        <f t="shared" si="81"/>
        <v>4.218061731906109E-3</v>
      </c>
      <c r="P227" s="90">
        <f t="shared" si="100"/>
        <v>0.23992043329955573</v>
      </c>
      <c r="Q227" s="88">
        <f t="shared" si="82"/>
        <v>1.7760083270658773</v>
      </c>
      <c r="R227" s="88">
        <f t="shared" si="101"/>
        <v>129.75952751922594</v>
      </c>
      <c r="S227" s="88">
        <f t="shared" si="83"/>
        <v>2.4483206647789348</v>
      </c>
      <c r="T227" s="83">
        <f t="shared" si="84"/>
        <v>15.087144574140988</v>
      </c>
      <c r="U227" s="86">
        <f t="shared" si="85"/>
        <v>2.2762193140103183E-2</v>
      </c>
      <c r="V227" s="96">
        <f t="shared" si="102"/>
        <v>81.179096304553951</v>
      </c>
      <c r="W227" s="81">
        <f t="shared" si="86"/>
        <v>3.0953931684547342</v>
      </c>
      <c r="X227" s="97">
        <f t="shared" si="87"/>
        <v>7.35467636259194</v>
      </c>
      <c r="Y227" s="98">
        <f t="shared" si="88"/>
        <v>5.4091264398468614E-3</v>
      </c>
      <c r="Z227" s="99">
        <f t="shared" si="89"/>
        <v>105.11405533852459</v>
      </c>
      <c r="AA227" s="101">
        <f t="shared" si="90"/>
        <v>2.7202419272633156</v>
      </c>
      <c r="AB227" s="102">
        <f t="shared" si="91"/>
        <v>5.6563493434688219</v>
      </c>
      <c r="AC227" s="98">
        <f t="shared" si="92"/>
        <v>3.1994287895360175E-3</v>
      </c>
      <c r="AD227" s="104">
        <f t="shared" si="93"/>
        <v>105.03326201068244</v>
      </c>
      <c r="AE227" s="88">
        <f t="shared" si="94"/>
        <v>2.7212879537589938</v>
      </c>
      <c r="AF227" s="88">
        <f t="shared" si="95"/>
        <v>5.6200709678961678</v>
      </c>
      <c r="AG227" s="94">
        <f t="shared" si="96"/>
        <v>3.1585197684189372E-3</v>
      </c>
      <c r="AH227" s="72"/>
    </row>
    <row r="228" spans="1:34">
      <c r="A228" s="62">
        <v>226</v>
      </c>
      <c r="B228" s="61">
        <v>2.89</v>
      </c>
      <c r="C228" s="62">
        <v>4.45</v>
      </c>
      <c r="D228" s="62">
        <v>1.2370000000000001</v>
      </c>
      <c r="E228" s="67">
        <v>0.45788569702133264</v>
      </c>
      <c r="F228" s="77">
        <v>0.87358046473629836</v>
      </c>
      <c r="G228" s="77">
        <v>0.77419052939884114</v>
      </c>
      <c r="H228" s="63">
        <v>9.3499999999999979</v>
      </c>
      <c r="I228" s="67">
        <f t="shared" si="97"/>
        <v>1.8324854939321389</v>
      </c>
      <c r="J228" s="67">
        <f t="shared" si="98"/>
        <v>17.794370376687642</v>
      </c>
      <c r="K228" s="93">
        <f t="shared" si="99"/>
        <v>16.075302079840089</v>
      </c>
      <c r="L228" s="81">
        <f t="shared" si="78"/>
        <v>17.202217763376691</v>
      </c>
      <c r="M228" s="81">
        <f t="shared" si="79"/>
        <v>9.5095661377785987</v>
      </c>
      <c r="N228" s="81">
        <f t="shared" si="80"/>
        <v>1.7065897088620416</v>
      </c>
      <c r="O228" s="91">
        <f t="shared" si="81"/>
        <v>2.9124484343938281E-4</v>
      </c>
      <c r="P228" s="90">
        <f t="shared" si="100"/>
        <v>1.5709628495837191</v>
      </c>
      <c r="Q228" s="88">
        <f t="shared" si="82"/>
        <v>3.5520166541317537</v>
      </c>
      <c r="R228" s="88">
        <f t="shared" si="101"/>
        <v>24.212068109123454</v>
      </c>
      <c r="S228" s="88">
        <f t="shared" si="83"/>
        <v>8.0156174181162267</v>
      </c>
      <c r="T228" s="83">
        <f t="shared" si="84"/>
        <v>14.271471463997557</v>
      </c>
      <c r="U228" s="86">
        <f t="shared" si="85"/>
        <v>2.0367489774769657E-2</v>
      </c>
      <c r="V228" s="96">
        <f t="shared" si="102"/>
        <v>14.6747259649929</v>
      </c>
      <c r="W228" s="81">
        <f t="shared" si="86"/>
        <v>10.295985536034863</v>
      </c>
      <c r="X228" s="97">
        <f t="shared" si="87"/>
        <v>10.117492364009252</v>
      </c>
      <c r="Y228" s="98">
        <f t="shared" si="88"/>
        <v>1.0236365173578552E-2</v>
      </c>
      <c r="Z228" s="99">
        <f t="shared" si="89"/>
        <v>17.379249212710793</v>
      </c>
      <c r="AA228" s="101">
        <f t="shared" si="90"/>
        <v>9.4610081880339632</v>
      </c>
      <c r="AB228" s="102">
        <f t="shared" si="91"/>
        <v>1.1872533479568481</v>
      </c>
      <c r="AC228" s="98">
        <f t="shared" si="92"/>
        <v>1.4095705122347448E-4</v>
      </c>
      <c r="AD228" s="104">
        <f t="shared" si="93"/>
        <v>18.719400350673819</v>
      </c>
      <c r="AE228" s="88">
        <f t="shared" si="94"/>
        <v>9.116055435241968</v>
      </c>
      <c r="AF228" s="88">
        <f t="shared" si="95"/>
        <v>2.5020809065029934</v>
      </c>
      <c r="AG228" s="94">
        <f t="shared" si="96"/>
        <v>6.2604088626868411E-4</v>
      </c>
      <c r="AH228" s="72"/>
    </row>
    <row r="229" spans="1:34">
      <c r="A229" s="62">
        <v>227</v>
      </c>
      <c r="B229" s="61">
        <v>2.89</v>
      </c>
      <c r="C229" s="62">
        <v>4.45</v>
      </c>
      <c r="D229" s="62">
        <v>1.2370000000000001</v>
      </c>
      <c r="E229" s="67">
        <v>0.68682854553199912</v>
      </c>
      <c r="F229" s="77">
        <v>0.87358046473629891</v>
      </c>
      <c r="G229" s="77">
        <v>0.7741905293988417</v>
      </c>
      <c r="H229" s="63">
        <v>17.073333333333331</v>
      </c>
      <c r="I229" s="67">
        <f t="shared" si="97"/>
        <v>5.0192463635938056</v>
      </c>
      <c r="J229" s="67">
        <f t="shared" si="98"/>
        <v>8.0049839928606783</v>
      </c>
      <c r="K229" s="93">
        <f t="shared" si="99"/>
        <v>6.9543729566506256</v>
      </c>
      <c r="L229" s="81">
        <f t="shared" si="78"/>
        <v>6.8080033304956453</v>
      </c>
      <c r="M229" s="81">
        <f t="shared" si="79"/>
        <v>18.513506101633432</v>
      </c>
      <c r="N229" s="81">
        <f t="shared" si="80"/>
        <v>8.4352173074976662</v>
      </c>
      <c r="O229" s="91">
        <f t="shared" si="81"/>
        <v>7.1152891024708186E-3</v>
      </c>
      <c r="P229" s="90">
        <f t="shared" si="100"/>
        <v>4.3966663663559222</v>
      </c>
      <c r="Q229" s="88">
        <f t="shared" si="82"/>
        <v>5.3280249811976317</v>
      </c>
      <c r="R229" s="88">
        <f t="shared" si="101"/>
        <v>10.432549920939225</v>
      </c>
      <c r="S229" s="88">
        <f t="shared" si="83"/>
        <v>14.95558197197211</v>
      </c>
      <c r="T229" s="83">
        <f t="shared" si="84"/>
        <v>12.403854127457365</v>
      </c>
      <c r="U229" s="86">
        <f t="shared" si="85"/>
        <v>1.538555972152411E-2</v>
      </c>
      <c r="V229" s="96">
        <f t="shared" si="102"/>
        <v>6.5196042020180487</v>
      </c>
      <c r="W229" s="81">
        <f t="shared" si="86"/>
        <v>18.918553951220016</v>
      </c>
      <c r="X229" s="97">
        <f t="shared" si="87"/>
        <v>10.807617832214088</v>
      </c>
      <c r="Y229" s="98">
        <f t="shared" si="88"/>
        <v>1.1680460320719196E-2</v>
      </c>
      <c r="Z229" s="99">
        <f t="shared" si="89"/>
        <v>7.741701587876805</v>
      </c>
      <c r="AA229" s="101">
        <f t="shared" si="90"/>
        <v>17.361223972723113</v>
      </c>
      <c r="AB229" s="102">
        <f t="shared" si="91"/>
        <v>1.6862005430873659</v>
      </c>
      <c r="AC229" s="98">
        <f t="shared" si="92"/>
        <v>2.8432722715081277E-4</v>
      </c>
      <c r="AD229" s="104">
        <f t="shared" si="93"/>
        <v>8.1449433618345335</v>
      </c>
      <c r="AE229" s="88">
        <f t="shared" si="94"/>
        <v>16.926007110776322</v>
      </c>
      <c r="AF229" s="88">
        <f t="shared" si="95"/>
        <v>0.86290251400044271</v>
      </c>
      <c r="AG229" s="94">
        <f t="shared" si="96"/>
        <v>7.446007486682841E-5</v>
      </c>
      <c r="AH229" s="72"/>
    </row>
    <row r="230" spans="1:34">
      <c r="A230" s="62">
        <v>228</v>
      </c>
      <c r="B230" s="61">
        <v>2.89</v>
      </c>
      <c r="C230" s="62">
        <v>4.45</v>
      </c>
      <c r="D230" s="62">
        <v>1.2370000000000001</v>
      </c>
      <c r="E230" s="67">
        <v>0.91577139404266528</v>
      </c>
      <c r="F230" s="77">
        <v>0.87358046473629836</v>
      </c>
      <c r="G230" s="77">
        <v>0.77419052939884114</v>
      </c>
      <c r="H230" s="63">
        <v>25.56</v>
      </c>
      <c r="I230" s="67">
        <f t="shared" si="97"/>
        <v>10.018893951851439</v>
      </c>
      <c r="J230" s="67">
        <f t="shared" si="98"/>
        <v>4.762271424491928</v>
      </c>
      <c r="K230" s="93">
        <f t="shared" si="99"/>
        <v>4.1456487872625774</v>
      </c>
      <c r="L230" s="81">
        <f t="shared" si="78"/>
        <v>3.8253529099898409</v>
      </c>
      <c r="M230" s="81">
        <f t="shared" si="79"/>
        <v>28.518860439118029</v>
      </c>
      <c r="N230" s="81">
        <f t="shared" si="80"/>
        <v>11.576136303278679</v>
      </c>
      <c r="O230" s="91">
        <f t="shared" si="81"/>
        <v>1.3400693171208657E-2</v>
      </c>
      <c r="P230" s="90">
        <f t="shared" si="100"/>
        <v>8.6682893107156875</v>
      </c>
      <c r="Q230" s="88">
        <f t="shared" si="82"/>
        <v>7.1040333082635074</v>
      </c>
      <c r="R230" s="88">
        <f t="shared" si="101"/>
        <v>6.3619010218896879</v>
      </c>
      <c r="S230" s="88">
        <f t="shared" si="83"/>
        <v>22.114364703995051</v>
      </c>
      <c r="T230" s="83">
        <f t="shared" si="84"/>
        <v>13.480576275449717</v>
      </c>
      <c r="U230" s="86">
        <f t="shared" si="85"/>
        <v>1.817259367182178E-2</v>
      </c>
      <c r="V230" s="96">
        <f t="shared" si="102"/>
        <v>3.9804189328363035</v>
      </c>
      <c r="W230" s="81">
        <f t="shared" si="86"/>
        <v>27.957834518498551</v>
      </c>
      <c r="X230" s="97">
        <f t="shared" si="87"/>
        <v>9.3811992116531773</v>
      </c>
      <c r="Y230" s="98">
        <f t="shared" si="88"/>
        <v>8.8006898648722211E-3</v>
      </c>
      <c r="Z230" s="99">
        <f t="shared" si="89"/>
        <v>4.7896765833345025</v>
      </c>
      <c r="AA230" s="101">
        <f t="shared" si="90"/>
        <v>25.486771598746387</v>
      </c>
      <c r="AB230" s="102">
        <f t="shared" si="91"/>
        <v>0.28649609254151787</v>
      </c>
      <c r="AC230" s="98">
        <f t="shared" si="92"/>
        <v>8.2080011041557971E-6</v>
      </c>
      <c r="AD230" s="104">
        <f t="shared" si="93"/>
        <v>4.8969364260902282</v>
      </c>
      <c r="AE230" s="88">
        <f t="shared" si="94"/>
        <v>25.206101961141055</v>
      </c>
      <c r="AF230" s="88">
        <f t="shared" si="95"/>
        <v>1.3845776168190285</v>
      </c>
      <c r="AG230" s="94">
        <f t="shared" si="96"/>
        <v>1.9170551769962606E-4</v>
      </c>
      <c r="AH230" s="72"/>
    </row>
    <row r="231" spans="1:34">
      <c r="A231" s="62">
        <v>229</v>
      </c>
      <c r="B231" s="61">
        <v>2.89</v>
      </c>
      <c r="C231" s="62">
        <v>4.45</v>
      </c>
      <c r="D231" s="62">
        <v>1.2370000000000001</v>
      </c>
      <c r="E231" s="67">
        <v>1.1447142425533314</v>
      </c>
      <c r="F231" s="77">
        <v>0.87358046473629825</v>
      </c>
      <c r="G231" s="77">
        <v>0.77419052939884114</v>
      </c>
      <c r="H231" s="63">
        <v>33.5</v>
      </c>
      <c r="I231" s="67">
        <f t="shared" si="97"/>
        <v>16.413974344044561</v>
      </c>
      <c r="J231" s="67">
        <f t="shared" si="98"/>
        <v>3.4654229099041527</v>
      </c>
      <c r="K231" s="93">
        <f t="shared" si="99"/>
        <v>2.9619021069189069</v>
      </c>
      <c r="L231" s="81">
        <f t="shared" si="78"/>
        <v>2.6587213172085571</v>
      </c>
      <c r="M231" s="81">
        <f t="shared" si="79"/>
        <v>38.246043908245511</v>
      </c>
      <c r="N231" s="81">
        <f t="shared" si="80"/>
        <v>14.167295248494064</v>
      </c>
      <c r="O231" s="91">
        <f t="shared" si="81"/>
        <v>2.0071225465800247E-2</v>
      </c>
      <c r="P231" s="90">
        <f t="shared" si="100"/>
        <v>14.224420241344996</v>
      </c>
      <c r="Q231" s="88">
        <f t="shared" si="82"/>
        <v>8.8800416353293841</v>
      </c>
      <c r="R231" s="88">
        <f t="shared" si="101"/>
        <v>4.6143931477549804</v>
      </c>
      <c r="S231" s="88">
        <f t="shared" si="83"/>
        <v>29.03124301872392</v>
      </c>
      <c r="T231" s="83">
        <f t="shared" si="84"/>
        <v>13.339573078436059</v>
      </c>
      <c r="U231" s="86">
        <f t="shared" si="85"/>
        <v>1.7794420991493608E-2</v>
      </c>
      <c r="V231" s="96">
        <f t="shared" si="102"/>
        <v>2.8996445177176664</v>
      </c>
      <c r="W231" s="81">
        <f t="shared" si="86"/>
        <v>36.622715966292979</v>
      </c>
      <c r="X231" s="97">
        <f t="shared" si="87"/>
        <v>9.3215401978894903</v>
      </c>
      <c r="Y231" s="98">
        <f t="shared" si="88"/>
        <v>8.689111166086963E-3</v>
      </c>
      <c r="Z231" s="99">
        <f t="shared" si="89"/>
        <v>3.5327028043570805</v>
      </c>
      <c r="AA231" s="101">
        <f t="shared" si="90"/>
        <v>33.179464816282987</v>
      </c>
      <c r="AB231" s="102">
        <f t="shared" si="91"/>
        <v>0.95682144393138135</v>
      </c>
      <c r="AC231" s="98">
        <f t="shared" si="92"/>
        <v>9.1550727556693348E-5</v>
      </c>
      <c r="AD231" s="104">
        <f t="shared" si="93"/>
        <v>3.5304961889325046</v>
      </c>
      <c r="AE231" s="88">
        <f t="shared" si="94"/>
        <v>33.189832039256046</v>
      </c>
      <c r="AF231" s="88">
        <f t="shared" si="95"/>
        <v>0.92587450968344354</v>
      </c>
      <c r="AG231" s="94">
        <f t="shared" si="96"/>
        <v>8.5724360768155687E-5</v>
      </c>
      <c r="AH231" s="72"/>
    </row>
    <row r="232" spans="1:34">
      <c r="A232" s="62">
        <v>230</v>
      </c>
      <c r="B232" s="61">
        <v>2.89</v>
      </c>
      <c r="C232" s="62">
        <v>7.96</v>
      </c>
      <c r="D232" s="62">
        <v>1.2370000000000001</v>
      </c>
      <c r="E232" s="67">
        <v>0.22894284851066637</v>
      </c>
      <c r="F232" s="77">
        <v>0.8735804647362988</v>
      </c>
      <c r="G232" s="77">
        <v>0.77419052939884159</v>
      </c>
      <c r="H232" s="63">
        <v>5.8100000000000005</v>
      </c>
      <c r="I232" s="67">
        <f t="shared" si="97"/>
        <v>0.5693444235158146</v>
      </c>
      <c r="J232" s="67">
        <f t="shared" si="98"/>
        <v>48.214311880703313</v>
      </c>
      <c r="K232" s="93">
        <f t="shared" si="99"/>
        <v>46.44783048874082</v>
      </c>
      <c r="L232" s="81">
        <f t="shared" si="78"/>
        <v>53.523192433382093</v>
      </c>
      <c r="M232" s="81">
        <f t="shared" si="79"/>
        <v>5.514334591671008</v>
      </c>
      <c r="N232" s="81">
        <f t="shared" si="80"/>
        <v>5.0889054789843788</v>
      </c>
      <c r="O232" s="91">
        <f t="shared" si="81"/>
        <v>2.5896958974037233E-3</v>
      </c>
      <c r="P232" s="90">
        <f t="shared" si="100"/>
        <v>0.47116465662206575</v>
      </c>
      <c r="Q232" s="88">
        <f t="shared" si="82"/>
        <v>2.2715857010471696</v>
      </c>
      <c r="R232" s="88">
        <f t="shared" si="101"/>
        <v>70.40130421157761</v>
      </c>
      <c r="S232" s="88">
        <f t="shared" si="83"/>
        <v>4.8081030425657021</v>
      </c>
      <c r="T232" s="83">
        <f t="shared" si="84"/>
        <v>17.244353828473294</v>
      </c>
      <c r="U232" s="86">
        <f t="shared" si="85"/>
        <v>2.9736773896158156E-2</v>
      </c>
      <c r="V232" s="96">
        <f t="shared" si="102"/>
        <v>41.744294946432028</v>
      </c>
      <c r="W232" s="81">
        <f t="shared" si="86"/>
        <v>6.2440382334379567</v>
      </c>
      <c r="X232" s="97">
        <f t="shared" si="87"/>
        <v>7.4705375806877141</v>
      </c>
      <c r="Y232" s="98">
        <f t="shared" si="88"/>
        <v>5.5808931744467443E-3</v>
      </c>
      <c r="Z232" s="99">
        <f t="shared" si="89"/>
        <v>51.309637325272469</v>
      </c>
      <c r="AA232" s="101">
        <f t="shared" si="90"/>
        <v>5.6320259392501484</v>
      </c>
      <c r="AB232" s="102">
        <f t="shared" si="91"/>
        <v>3.0632368459527037</v>
      </c>
      <c r="AC232" s="98">
        <f t="shared" si="92"/>
        <v>9.3834199744022686E-4</v>
      </c>
      <c r="AD232" s="104">
        <f t="shared" si="93"/>
        <v>54.018102964603337</v>
      </c>
      <c r="AE232" s="88">
        <f t="shared" si="94"/>
        <v>5.4890154682736085</v>
      </c>
      <c r="AF232" s="88">
        <f t="shared" si="95"/>
        <v>5.5246907353940093</v>
      </c>
      <c r="AG232" s="94">
        <f t="shared" si="96"/>
        <v>3.0522207721748397E-3</v>
      </c>
      <c r="AH232" s="72"/>
    </row>
    <row r="233" spans="1:34">
      <c r="A233" s="62">
        <v>231</v>
      </c>
      <c r="B233" s="61">
        <v>2.89</v>
      </c>
      <c r="C233" s="62">
        <v>7.96</v>
      </c>
      <c r="D233" s="62">
        <v>1.2370000000000001</v>
      </c>
      <c r="E233" s="67">
        <v>0.45788569702133264</v>
      </c>
      <c r="F233" s="77">
        <v>0.87358046473629836</v>
      </c>
      <c r="G233" s="77">
        <v>0.77419052939884114</v>
      </c>
      <c r="H233" s="63">
        <v>17.12</v>
      </c>
      <c r="I233" s="67">
        <f t="shared" si="97"/>
        <v>3.3553103375527513</v>
      </c>
      <c r="J233" s="67">
        <f t="shared" si="98"/>
        <v>11.105822105616543</v>
      </c>
      <c r="K233" s="93">
        <f t="shared" si="99"/>
        <v>9.6174906172376105</v>
      </c>
      <c r="L233" s="81">
        <f t="shared" si="78"/>
        <v>9.7720611533011184</v>
      </c>
      <c r="M233" s="81">
        <f t="shared" si="79"/>
        <v>18.250973251090354</v>
      </c>
      <c r="N233" s="81">
        <f t="shared" si="80"/>
        <v>6.6061521675838373</v>
      </c>
      <c r="O233" s="91">
        <f t="shared" si="81"/>
        <v>4.3641246461272624E-3</v>
      </c>
      <c r="P233" s="90">
        <f t="shared" si="100"/>
        <v>2.9615766350648633</v>
      </c>
      <c r="Q233" s="88">
        <f t="shared" si="82"/>
        <v>4.5431714020943383</v>
      </c>
      <c r="R233" s="88">
        <f t="shared" si="101"/>
        <v>14.255096189703105</v>
      </c>
      <c r="S233" s="88">
        <f t="shared" si="83"/>
        <v>15.111029052916436</v>
      </c>
      <c r="T233" s="83">
        <f t="shared" si="84"/>
        <v>11.73464338249746</v>
      </c>
      <c r="U233" s="86">
        <f t="shared" si="85"/>
        <v>1.377018553143914E-2</v>
      </c>
      <c r="V233" s="96">
        <f t="shared" si="102"/>
        <v>8.9095620782505911</v>
      </c>
      <c r="W233" s="81">
        <f t="shared" si="86"/>
        <v>19.113971651661501</v>
      </c>
      <c r="X233" s="97">
        <f t="shared" si="87"/>
        <v>11.647030675592873</v>
      </c>
      <c r="Y233" s="98">
        <f t="shared" si="88"/>
        <v>1.3565332355820138E-2</v>
      </c>
      <c r="Z233" s="99">
        <f t="shared" si="89"/>
        <v>10.537708499105745</v>
      </c>
      <c r="AA233" s="101">
        <f t="shared" si="90"/>
        <v>17.57543271358367</v>
      </c>
      <c r="AB233" s="102">
        <f t="shared" si="91"/>
        <v>2.6602378129887185</v>
      </c>
      <c r="AC233" s="98">
        <f t="shared" si="92"/>
        <v>7.0768652216550009E-4</v>
      </c>
      <c r="AD233" s="104">
        <f t="shared" si="93"/>
        <v>11.229390193001931</v>
      </c>
      <c r="AE233" s="88">
        <f t="shared" si="94"/>
        <v>17.025545289783469</v>
      </c>
      <c r="AF233" s="88">
        <f t="shared" si="95"/>
        <v>0.55172143818067532</v>
      </c>
      <c r="AG233" s="94">
        <f t="shared" si="96"/>
        <v>3.0439654534815275E-5</v>
      </c>
      <c r="AH233" s="72"/>
    </row>
    <row r="234" spans="1:34">
      <c r="A234" s="62">
        <v>232</v>
      </c>
      <c r="B234" s="61">
        <v>2.89</v>
      </c>
      <c r="C234" s="62">
        <v>7.96</v>
      </c>
      <c r="D234" s="62">
        <v>1.2370000000000001</v>
      </c>
      <c r="E234" s="67">
        <v>0.68682854553199912</v>
      </c>
      <c r="F234" s="77">
        <v>0.87358046473629891</v>
      </c>
      <c r="G234" s="77">
        <v>0.7741905293988417</v>
      </c>
      <c r="H234" s="63">
        <v>29.603333333333332</v>
      </c>
      <c r="I234" s="67">
        <f t="shared" si="97"/>
        <v>8.702836188027451</v>
      </c>
      <c r="J234" s="67">
        <f t="shared" si="98"/>
        <v>5.5714503116578298</v>
      </c>
      <c r="K234" s="93">
        <f t="shared" si="99"/>
        <v>4.5867377800103819</v>
      </c>
      <c r="L234" s="81">
        <f t="shared" si="78"/>
        <v>4.2781625015287208</v>
      </c>
      <c r="M234" s="81">
        <f t="shared" si="79"/>
        <v>33.782836224836707</v>
      </c>
      <c r="N234" s="81">
        <f t="shared" si="80"/>
        <v>14.118352296487025</v>
      </c>
      <c r="O234" s="91">
        <f t="shared" si="81"/>
        <v>1.9932787156772044E-2</v>
      </c>
      <c r="P234" s="90">
        <f t="shared" si="100"/>
        <v>7.8805310744989727</v>
      </c>
      <c r="Q234" s="88">
        <f t="shared" si="82"/>
        <v>6.8147571031415088</v>
      </c>
      <c r="R234" s="88">
        <f t="shared" si="101"/>
        <v>6.7948348848186884</v>
      </c>
      <c r="S234" s="88">
        <f t="shared" si="83"/>
        <v>26.80620239216076</v>
      </c>
      <c r="T234" s="83">
        <f t="shared" si="84"/>
        <v>9.4487026500593583</v>
      </c>
      <c r="U234" s="86">
        <f t="shared" si="85"/>
        <v>8.9277981769238738E-3</v>
      </c>
      <c r="V234" s="96">
        <f t="shared" si="102"/>
        <v>4.3811059136248396</v>
      </c>
      <c r="W234" s="81">
        <f t="shared" si="86"/>
        <v>33.383577087029181</v>
      </c>
      <c r="X234" s="97">
        <f t="shared" si="87"/>
        <v>12.769655738191139</v>
      </c>
      <c r="Y234" s="98">
        <f t="shared" si="88"/>
        <v>1.6306410767191786E-2</v>
      </c>
      <c r="Z234" s="99">
        <f t="shared" si="89"/>
        <v>5.2549542627971784</v>
      </c>
      <c r="AA234" s="101">
        <f t="shared" si="90"/>
        <v>30.481776608977185</v>
      </c>
      <c r="AB234" s="102">
        <f t="shared" si="91"/>
        <v>2.9673796046971743</v>
      </c>
      <c r="AC234" s="98">
        <f t="shared" si="92"/>
        <v>8.8053417183727573E-4</v>
      </c>
      <c r="AD234" s="104">
        <f t="shared" si="93"/>
        <v>5.4065345884939635</v>
      </c>
      <c r="AE234" s="88">
        <f t="shared" si="94"/>
        <v>30.051437648061736</v>
      </c>
      <c r="AF234" s="88">
        <f t="shared" si="95"/>
        <v>1.5136954669352689</v>
      </c>
      <c r="AG234" s="94">
        <f t="shared" si="96"/>
        <v>2.2912739666203818E-4</v>
      </c>
      <c r="AH234" s="72"/>
    </row>
    <row r="235" spans="1:34">
      <c r="A235" s="62">
        <v>233</v>
      </c>
      <c r="B235" s="61">
        <v>2.89</v>
      </c>
      <c r="C235" s="62">
        <v>7.96</v>
      </c>
      <c r="D235" s="62">
        <v>1.2370000000000001</v>
      </c>
      <c r="E235" s="67">
        <v>0.91577139404266528</v>
      </c>
      <c r="F235" s="77">
        <v>0.87358046473629836</v>
      </c>
      <c r="G235" s="77">
        <v>0.77419052939884114</v>
      </c>
      <c r="H235" s="63">
        <v>43.22</v>
      </c>
      <c r="I235" s="67">
        <f t="shared" si="97"/>
        <v>16.941181400587606</v>
      </c>
      <c r="J235" s="67">
        <f t="shared" si="98"/>
        <v>3.4851277639947416</v>
      </c>
      <c r="K235" s="93">
        <f t="shared" si="99"/>
        <v>2.9016444780694584</v>
      </c>
      <c r="L235" s="81">
        <f t="shared" si="78"/>
        <v>2.6018432243077374</v>
      </c>
      <c r="M235" s="81">
        <f t="shared" si="79"/>
        <v>50.02113620812549</v>
      </c>
      <c r="N235" s="81">
        <f t="shared" si="80"/>
        <v>15.73608562731488</v>
      </c>
      <c r="O235" s="91">
        <f t="shared" si="81"/>
        <v>2.4762439087018594E-2</v>
      </c>
      <c r="P235" s="90">
        <f t="shared" si="100"/>
        <v>14.945771228076719</v>
      </c>
      <c r="Q235" s="88">
        <f t="shared" si="82"/>
        <v>9.0863428041886767</v>
      </c>
      <c r="R235" s="88">
        <f t="shared" si="101"/>
        <v>4.4778488387195123</v>
      </c>
      <c r="S235" s="88">
        <f t="shared" si="83"/>
        <v>38.129349848946838</v>
      </c>
      <c r="T235" s="83">
        <f t="shared" si="84"/>
        <v>11.778459396235913</v>
      </c>
      <c r="U235" s="86">
        <f t="shared" si="85"/>
        <v>1.3873210574877807E-2</v>
      </c>
      <c r="V235" s="96">
        <f t="shared" si="102"/>
        <v>2.8443642154398643</v>
      </c>
      <c r="W235" s="81">
        <f t="shared" si="86"/>
        <v>47.841139066945878</v>
      </c>
      <c r="X235" s="97">
        <f t="shared" si="87"/>
        <v>10.69213111278547</v>
      </c>
      <c r="Y235" s="98">
        <f t="shared" si="88"/>
        <v>1.1432166773299503E-2</v>
      </c>
      <c r="Z235" s="99">
        <f t="shared" si="89"/>
        <v>3.4682266627149674</v>
      </c>
      <c r="AA235" s="101">
        <f t="shared" si="90"/>
        <v>43.325180243033238</v>
      </c>
      <c r="AB235" s="102">
        <f t="shared" si="91"/>
        <v>0.24336011807783134</v>
      </c>
      <c r="AC235" s="98">
        <f t="shared" si="92"/>
        <v>5.9224147070856015E-6</v>
      </c>
      <c r="AD235" s="104">
        <f t="shared" si="93"/>
        <v>3.4609886465444415</v>
      </c>
      <c r="AE235" s="88">
        <f t="shared" si="94"/>
        <v>43.370459873427222</v>
      </c>
      <c r="AF235" s="88">
        <f t="shared" si="95"/>
        <v>0.34812557479690781</v>
      </c>
      <c r="AG235" s="94">
        <f t="shared" si="96"/>
        <v>1.2119141582767746E-5</v>
      </c>
      <c r="AH235" s="72"/>
    </row>
    <row r="236" spans="1:34">
      <c r="A236" s="62">
        <v>234</v>
      </c>
      <c r="B236" s="61">
        <v>2.89</v>
      </c>
      <c r="C236" s="62">
        <v>7.96</v>
      </c>
      <c r="D236" s="62">
        <v>1.2370000000000001</v>
      </c>
      <c r="E236" s="67">
        <v>1.1447142425533314</v>
      </c>
      <c r="F236" s="77">
        <v>0.87358046473629825</v>
      </c>
      <c r="G236" s="77">
        <v>0.77419052939884114</v>
      </c>
      <c r="H236" s="63">
        <v>55.433333333333337</v>
      </c>
      <c r="I236" s="67">
        <f t="shared" si="97"/>
        <v>27.160636153379208</v>
      </c>
      <c r="J236" s="67">
        <f t="shared" si="98"/>
        <v>2.6482333652651362</v>
      </c>
      <c r="K236" s="93">
        <f t="shared" si="99"/>
        <v>2.1648805168651415</v>
      </c>
      <c r="L236" s="81">
        <f t="shared" si="78"/>
        <v>1.9355500728438564</v>
      </c>
      <c r="M236" s="81">
        <f t="shared" si="79"/>
        <v>64.840583657946112</v>
      </c>
      <c r="N236" s="81">
        <f t="shared" si="80"/>
        <v>16.970385432253956</v>
      </c>
      <c r="O236" s="91">
        <f t="shared" si="81"/>
        <v>2.8799398171925721E-2</v>
      </c>
      <c r="P236" s="90">
        <f t="shared" si="100"/>
        <v>23.837417956624709</v>
      </c>
      <c r="Q236" s="88">
        <f t="shared" si="82"/>
        <v>11.357928505235844</v>
      </c>
      <c r="R236" s="88">
        <f t="shared" si="101"/>
        <v>3.4380936782752252</v>
      </c>
      <c r="S236" s="88">
        <f t="shared" si="83"/>
        <v>48.650831590745426</v>
      </c>
      <c r="T236" s="83">
        <f t="shared" si="84"/>
        <v>12.235421062996831</v>
      </c>
      <c r="U236" s="86">
        <f t="shared" si="85"/>
        <v>1.4970552858882652E-2</v>
      </c>
      <c r="V236" s="96">
        <f t="shared" si="102"/>
        <v>2.1656705549699597</v>
      </c>
      <c r="W236" s="81">
        <f t="shared" si="86"/>
        <v>61.298934418689804</v>
      </c>
      <c r="X236" s="97">
        <f t="shared" si="87"/>
        <v>10.581360947726639</v>
      </c>
      <c r="Y236" s="98">
        <f t="shared" si="88"/>
        <v>1.1196519950607439E-2</v>
      </c>
      <c r="Z236" s="99">
        <f t="shared" si="89"/>
        <v>2.6733625054376509</v>
      </c>
      <c r="AA236" s="101">
        <f t="shared" si="90"/>
        <v>55.172186379439772</v>
      </c>
      <c r="AB236" s="102">
        <f t="shared" si="91"/>
        <v>0.47110093907438083</v>
      </c>
      <c r="AC236" s="98">
        <f t="shared" si="92"/>
        <v>2.2193609479676349E-5</v>
      </c>
      <c r="AD236" s="104">
        <f t="shared" si="93"/>
        <v>2.6115162902882743</v>
      </c>
      <c r="AE236" s="88">
        <f t="shared" si="94"/>
        <v>55.821660533884796</v>
      </c>
      <c r="AF236" s="88">
        <f t="shared" si="95"/>
        <v>0.70053012727262487</v>
      </c>
      <c r="AG236" s="94">
        <f t="shared" si="96"/>
        <v>4.9074245921660001E-5</v>
      </c>
      <c r="AH236" s="72"/>
    </row>
    <row r="237" spans="1:34">
      <c r="A237" s="62">
        <v>235</v>
      </c>
      <c r="B237" s="61">
        <v>1.35</v>
      </c>
      <c r="C237" s="62">
        <v>2.68</v>
      </c>
      <c r="D237" s="62">
        <v>1.224</v>
      </c>
      <c r="E237" s="67">
        <v>0.22894284851066637</v>
      </c>
      <c r="F237" s="77">
        <v>0.8735804647362988</v>
      </c>
      <c r="G237" s="77">
        <v>0.77419052939884159</v>
      </c>
      <c r="H237" s="63">
        <v>2.8066666666666666</v>
      </c>
      <c r="I237" s="67">
        <f t="shared" si="97"/>
        <v>0.58259341041452062</v>
      </c>
      <c r="J237" s="67">
        <f t="shared" si="98"/>
        <v>45.220265681004641</v>
      </c>
      <c r="K237" s="93">
        <f t="shared" si="99"/>
        <v>45.458388274638608</v>
      </c>
      <c r="L237" s="81">
        <f t="shared" si="78"/>
        <v>52.324898705953323</v>
      </c>
      <c r="M237" s="81">
        <f t="shared" si="79"/>
        <v>2.609174908692685</v>
      </c>
      <c r="N237" s="81">
        <f t="shared" si="80"/>
        <v>7.0365234432535031</v>
      </c>
      <c r="O237" s="91">
        <f t="shared" si="81"/>
        <v>4.9512662167456138E-3</v>
      </c>
      <c r="P237" s="90">
        <f t="shared" si="100"/>
        <v>0.46344311711885594</v>
      </c>
      <c r="Q237" s="88">
        <f t="shared" si="82"/>
        <v>2.2579197537262718</v>
      </c>
      <c r="R237" s="88">
        <f t="shared" si="101"/>
        <v>71.461375727722654</v>
      </c>
      <c r="S237" s="88">
        <f t="shared" si="83"/>
        <v>2.2326554428209344</v>
      </c>
      <c r="T237" s="83">
        <f t="shared" si="84"/>
        <v>20.451706312793309</v>
      </c>
      <c r="U237" s="86">
        <f t="shared" si="85"/>
        <v>4.1827229110474977E-2</v>
      </c>
      <c r="V237" s="96">
        <f t="shared" si="102"/>
        <v>40.86000979131925</v>
      </c>
      <c r="W237" s="81">
        <f t="shared" si="86"/>
        <v>2.9526240874790202</v>
      </c>
      <c r="X237" s="97">
        <f t="shared" si="87"/>
        <v>5.2003831643356362</v>
      </c>
      <c r="Y237" s="98">
        <f t="shared" si="88"/>
        <v>2.7043985055905523E-3</v>
      </c>
      <c r="Z237" s="99">
        <f t="shared" si="89"/>
        <v>50.158134296027256</v>
      </c>
      <c r="AA237" s="101">
        <f t="shared" si="90"/>
        <v>2.6649355150958853</v>
      </c>
      <c r="AB237" s="102">
        <f t="shared" si="91"/>
        <v>5.0498035001466022</v>
      </c>
      <c r="AC237" s="98">
        <f t="shared" si="92"/>
        <v>2.550051539009288E-3</v>
      </c>
      <c r="AD237" s="104">
        <f t="shared" si="93"/>
        <v>52.867297822782433</v>
      </c>
      <c r="AE237" s="88">
        <f t="shared" si="94"/>
        <v>2.5957558116298314</v>
      </c>
      <c r="AF237" s="88">
        <f t="shared" si="95"/>
        <v>7.5146385405048202</v>
      </c>
      <c r="AG237" s="94">
        <f t="shared" si="96"/>
        <v>5.6469792394440409E-3</v>
      </c>
      <c r="AH237" s="72"/>
    </row>
    <row r="238" spans="1:34">
      <c r="A238" s="62">
        <v>236</v>
      </c>
      <c r="B238" s="61">
        <v>1.35</v>
      </c>
      <c r="C238" s="62">
        <v>2.68</v>
      </c>
      <c r="D238" s="62">
        <v>1.224</v>
      </c>
      <c r="E238" s="67">
        <v>0.45788569702133264</v>
      </c>
      <c r="F238" s="77">
        <v>0.87358046473629836</v>
      </c>
      <c r="G238" s="77">
        <v>0.77419052939884114</v>
      </c>
      <c r="H238" s="63">
        <v>8.423333333333332</v>
      </c>
      <c r="I238" s="67">
        <f t="shared" si="97"/>
        <v>3.4969442948158971</v>
      </c>
      <c r="J238" s="67">
        <f t="shared" si="98"/>
        <v>10.040996239667473</v>
      </c>
      <c r="K238" s="93">
        <f t="shared" si="99"/>
        <v>9.2960975802501586</v>
      </c>
      <c r="L238" s="81">
        <f t="shared" si="78"/>
        <v>9.4099288764827964</v>
      </c>
      <c r="M238" s="81">
        <f t="shared" si="79"/>
        <v>8.7012013583389614</v>
      </c>
      <c r="N238" s="81">
        <f t="shared" si="80"/>
        <v>3.2987893748195023</v>
      </c>
      <c r="O238" s="91">
        <f t="shared" si="81"/>
        <v>1.0882011339422043E-3</v>
      </c>
      <c r="P238" s="90">
        <f t="shared" si="100"/>
        <v>2.9168593998604093</v>
      </c>
      <c r="Q238" s="88">
        <f t="shared" si="82"/>
        <v>4.5158395074525428</v>
      </c>
      <c r="R238" s="88">
        <f t="shared" si="101"/>
        <v>14.431891056213109</v>
      </c>
      <c r="S238" s="88">
        <f t="shared" si="83"/>
        <v>7.0260424359388791</v>
      </c>
      <c r="T238" s="83">
        <f t="shared" si="84"/>
        <v>16.588336732027539</v>
      </c>
      <c r="U238" s="86">
        <f t="shared" si="85"/>
        <v>2.7517291553513411E-2</v>
      </c>
      <c r="V238" s="96">
        <f t="shared" si="102"/>
        <v>8.6217164348959123</v>
      </c>
      <c r="W238" s="81">
        <f t="shared" si="86"/>
        <v>9.090243607326558</v>
      </c>
      <c r="X238" s="97">
        <f t="shared" si="87"/>
        <v>7.9174152037185532</v>
      </c>
      <c r="Y238" s="98">
        <f t="shared" si="88"/>
        <v>6.26854635080737E-3</v>
      </c>
      <c r="Z238" s="99">
        <f t="shared" si="89"/>
        <v>10.199793835404181</v>
      </c>
      <c r="AA238" s="101">
        <f t="shared" si="90"/>
        <v>8.3575059144731743</v>
      </c>
      <c r="AB238" s="102">
        <f t="shared" si="91"/>
        <v>0.78148894570824412</v>
      </c>
      <c r="AC238" s="98">
        <f t="shared" si="92"/>
        <v>6.1072497226418297E-5</v>
      </c>
      <c r="AD238" s="104">
        <f t="shared" si="93"/>
        <v>10.856970675374146</v>
      </c>
      <c r="AE238" s="88">
        <f t="shared" si="94"/>
        <v>8.1006162157447381</v>
      </c>
      <c r="AF238" s="88">
        <f t="shared" si="95"/>
        <v>3.8312281470747203</v>
      </c>
      <c r="AG238" s="94">
        <f t="shared" si="96"/>
        <v>1.4678309114937594E-3</v>
      </c>
      <c r="AH238" s="72"/>
    </row>
    <row r="239" spans="1:34">
      <c r="A239" s="62">
        <v>237</v>
      </c>
      <c r="B239" s="61">
        <v>1.35</v>
      </c>
      <c r="C239" s="62">
        <v>2.68</v>
      </c>
      <c r="D239" s="62">
        <v>1.224</v>
      </c>
      <c r="E239" s="67">
        <v>0.68682854553199912</v>
      </c>
      <c r="F239" s="77">
        <v>0.87358046473629891</v>
      </c>
      <c r="G239" s="77">
        <v>0.7741905293988417</v>
      </c>
      <c r="H239" s="63">
        <v>14.776666666666669</v>
      </c>
      <c r="I239" s="67">
        <f t="shared" si="97"/>
        <v>9.2017930701932418</v>
      </c>
      <c r="J239" s="67">
        <f t="shared" si="98"/>
        <v>4.8942154619837348</v>
      </c>
      <c r="K239" s="93">
        <f t="shared" si="99"/>
        <v>4.4055749602974874</v>
      </c>
      <c r="L239" s="81">
        <f t="shared" si="78"/>
        <v>4.0912445553559769</v>
      </c>
      <c r="M239" s="81">
        <f t="shared" si="79"/>
        <v>16.161821235682641</v>
      </c>
      <c r="N239" s="81">
        <f t="shared" si="80"/>
        <v>9.3739312137331741</v>
      </c>
      <c r="O239" s="91">
        <f t="shared" si="81"/>
        <v>8.7870586399801092E-3</v>
      </c>
      <c r="P239" s="90">
        <f t="shared" si="100"/>
        <v>7.7716817534558702</v>
      </c>
      <c r="Q239" s="88">
        <f t="shared" si="82"/>
        <v>6.7737592611788164</v>
      </c>
      <c r="R239" s="88">
        <f t="shared" si="101"/>
        <v>6.8611670563466758</v>
      </c>
      <c r="S239" s="88">
        <f t="shared" si="83"/>
        <v>12.480127496262126</v>
      </c>
      <c r="T239" s="83">
        <f t="shared" si="84"/>
        <v>15.541659172600109</v>
      </c>
      <c r="U239" s="86">
        <f t="shared" si="85"/>
        <v>2.4154316983726509E-2</v>
      </c>
      <c r="V239" s="96">
        <f t="shared" si="102"/>
        <v>4.2166481524083332</v>
      </c>
      <c r="W239" s="81">
        <f t="shared" si="86"/>
        <v>15.919680117690822</v>
      </c>
      <c r="X239" s="97">
        <f t="shared" si="87"/>
        <v>7.7352590865609265</v>
      </c>
      <c r="Y239" s="98">
        <f t="shared" si="88"/>
        <v>5.983423313622338E-3</v>
      </c>
      <c r="Z239" s="99">
        <f t="shared" si="89"/>
        <v>5.0639941830822393</v>
      </c>
      <c r="AA239" s="101">
        <f t="shared" si="90"/>
        <v>14.526848920198454</v>
      </c>
      <c r="AB239" s="102">
        <f t="shared" si="91"/>
        <v>1.6906231432543339</v>
      </c>
      <c r="AC239" s="98">
        <f t="shared" si="92"/>
        <v>2.858206612507164E-4</v>
      </c>
      <c r="AD239" s="104">
        <f t="shared" si="93"/>
        <v>5.1972081579900591</v>
      </c>
      <c r="AE239" s="88">
        <f t="shared" si="94"/>
        <v>14.339465493014819</v>
      </c>
      <c r="AF239" s="88">
        <f t="shared" si="95"/>
        <v>2.9587266432563735</v>
      </c>
      <c r="AG239" s="94">
        <f t="shared" si="96"/>
        <v>8.7540633495151283E-4</v>
      </c>
      <c r="AH239" s="72"/>
    </row>
    <row r="240" spans="1:34">
      <c r="A240" s="62">
        <v>238</v>
      </c>
      <c r="B240" s="61">
        <v>1.35</v>
      </c>
      <c r="C240" s="62">
        <v>2.68</v>
      </c>
      <c r="D240" s="62">
        <v>1.224</v>
      </c>
      <c r="E240" s="67">
        <v>0.91577139404266528</v>
      </c>
      <c r="F240" s="77">
        <v>0.87358046473629836</v>
      </c>
      <c r="G240" s="77">
        <v>0.77419052939884114</v>
      </c>
      <c r="H240" s="63">
        <v>21.116666666666671</v>
      </c>
      <c r="I240" s="67">
        <f t="shared" si="97"/>
        <v>17.533155605586639</v>
      </c>
      <c r="J240" s="67">
        <f t="shared" si="98"/>
        <v>3.1953912785316789</v>
      </c>
      <c r="K240" s="93">
        <f t="shared" si="99"/>
        <v>2.8379483139116908</v>
      </c>
      <c r="L240" s="81">
        <f t="shared" si="78"/>
        <v>2.5420543663743196</v>
      </c>
      <c r="M240" s="81">
        <f t="shared" si="79"/>
        <v>23.675271607035032</v>
      </c>
      <c r="N240" s="81">
        <f t="shared" si="80"/>
        <v>12.116519054625231</v>
      </c>
      <c r="O240" s="91">
        <f t="shared" si="81"/>
        <v>1.4681003400109631E-2</v>
      </c>
      <c r="P240" s="90">
        <f t="shared" si="100"/>
        <v>14.753164090742276</v>
      </c>
      <c r="Q240" s="88">
        <f t="shared" si="82"/>
        <v>9.0316790149050856</v>
      </c>
      <c r="R240" s="88">
        <f t="shared" si="101"/>
        <v>4.5130887512148803</v>
      </c>
      <c r="S240" s="88">
        <f t="shared" si="83"/>
        <v>17.768487053384455</v>
      </c>
      <c r="T240" s="83">
        <f t="shared" si="84"/>
        <v>15.855625635117043</v>
      </c>
      <c r="U240" s="86">
        <f t="shared" si="85"/>
        <v>2.5140086428098073E-2</v>
      </c>
      <c r="V240" s="96">
        <f t="shared" si="102"/>
        <v>2.7858960132834629</v>
      </c>
      <c r="W240" s="81">
        <f t="shared" si="86"/>
        <v>22.615434513399677</v>
      </c>
      <c r="X240" s="97">
        <f t="shared" si="87"/>
        <v>7.097558863771142</v>
      </c>
      <c r="Y240" s="98">
        <f t="shared" si="88"/>
        <v>5.0375341824696303E-3</v>
      </c>
      <c r="Z240" s="99">
        <f t="shared" si="89"/>
        <v>3.3999999419607581</v>
      </c>
      <c r="AA240" s="101">
        <f t="shared" si="90"/>
        <v>20.471418297987743</v>
      </c>
      <c r="AB240" s="102">
        <f t="shared" si="91"/>
        <v>3.0556355264984738</v>
      </c>
      <c r="AC240" s="98">
        <f t="shared" si="92"/>
        <v>9.3369084707996058E-4</v>
      </c>
      <c r="AD240" s="104">
        <f t="shared" si="93"/>
        <v>3.3875202040114951</v>
      </c>
      <c r="AE240" s="88">
        <f t="shared" si="94"/>
        <v>20.509092327298831</v>
      </c>
      <c r="AF240" s="88">
        <f t="shared" si="95"/>
        <v>2.8772265479140016</v>
      </c>
      <c r="AG240" s="94">
        <f t="shared" si="96"/>
        <v>8.2784326080211209E-4</v>
      </c>
      <c r="AH240" s="72"/>
    </row>
    <row r="241" spans="1:34">
      <c r="A241" s="62">
        <v>239</v>
      </c>
      <c r="B241" s="61">
        <v>1.35</v>
      </c>
      <c r="C241" s="62">
        <v>2.68</v>
      </c>
      <c r="D241" s="62">
        <v>1.224</v>
      </c>
      <c r="E241" s="67">
        <v>1.1447142425533314</v>
      </c>
      <c r="F241" s="77">
        <v>0.87358046473629825</v>
      </c>
      <c r="G241" s="77">
        <v>0.77419052939884114</v>
      </c>
      <c r="H241" s="63">
        <v>27.296666666666663</v>
      </c>
      <c r="I241" s="67">
        <f t="shared" si="97"/>
        <v>28.330507350858113</v>
      </c>
      <c r="J241" s="67">
        <f t="shared" si="98"/>
        <v>2.3903723397736596</v>
      </c>
      <c r="K241" s="93">
        <f t="shared" si="99"/>
        <v>2.111620287338301</v>
      </c>
      <c r="L241" s="81">
        <f t="shared" si="78"/>
        <v>1.8899395538947612</v>
      </c>
      <c r="M241" s="81">
        <f t="shared" si="79"/>
        <v>30.698590565535678</v>
      </c>
      <c r="N241" s="81">
        <f t="shared" si="80"/>
        <v>12.462781409948768</v>
      </c>
      <c r="O241" s="91">
        <f t="shared" si="81"/>
        <v>1.5532092047216457E-2</v>
      </c>
      <c r="P241" s="90">
        <f t="shared" si="100"/>
        <v>23.545848122679025</v>
      </c>
      <c r="Q241" s="88">
        <f t="shared" si="82"/>
        <v>11.289598768631356</v>
      </c>
      <c r="R241" s="88">
        <f t="shared" si="101"/>
        <v>3.4605536139297755</v>
      </c>
      <c r="S241" s="88">
        <f t="shared" si="83"/>
        <v>22.686609866492947</v>
      </c>
      <c r="T241" s="83">
        <f t="shared" si="84"/>
        <v>16.888717060106423</v>
      </c>
      <c r="U241" s="86">
        <f t="shared" si="85"/>
        <v>2.8522876393632973E-2</v>
      </c>
      <c r="V241" s="96">
        <f t="shared" si="102"/>
        <v>2.1163762582269072</v>
      </c>
      <c r="W241" s="81">
        <f t="shared" si="86"/>
        <v>29.009881399892649</v>
      </c>
      <c r="X241" s="97">
        <f t="shared" si="87"/>
        <v>6.2762781776504548</v>
      </c>
      <c r="Y241" s="98">
        <f t="shared" si="88"/>
        <v>3.9391667763251309E-3</v>
      </c>
      <c r="Z241" s="99">
        <f t="shared" si="89"/>
        <v>2.6152985546903147</v>
      </c>
      <c r="AA241" s="101">
        <f t="shared" si="90"/>
        <v>26.096469483353413</v>
      </c>
      <c r="AB241" s="102">
        <f t="shared" si="91"/>
        <v>4.3968635363777642</v>
      </c>
      <c r="AC241" s="98">
        <f t="shared" si="92"/>
        <v>1.9332408957528375E-3</v>
      </c>
      <c r="AD241" s="104">
        <f t="shared" si="93"/>
        <v>2.550132614194129</v>
      </c>
      <c r="AE241" s="88">
        <f t="shared" si="94"/>
        <v>26.427799967461063</v>
      </c>
      <c r="AF241" s="88">
        <f t="shared" si="95"/>
        <v>3.183050552713155</v>
      </c>
      <c r="AG241" s="94">
        <f t="shared" si="96"/>
        <v>1.0131810821127521E-3</v>
      </c>
      <c r="AH241" s="72"/>
    </row>
    <row r="242" spans="1:34">
      <c r="A242" s="62">
        <v>240</v>
      </c>
      <c r="B242" s="61">
        <v>1.35</v>
      </c>
      <c r="C242" s="62">
        <v>4.45</v>
      </c>
      <c r="D242" s="62">
        <v>1.224</v>
      </c>
      <c r="E242" s="67">
        <v>0.22894284851066637</v>
      </c>
      <c r="F242" s="77">
        <v>0.8735804647362988</v>
      </c>
      <c r="G242" s="77">
        <v>0.77419052939884159</v>
      </c>
      <c r="H242" s="63">
        <v>5.6366666666666667</v>
      </c>
      <c r="I242" s="67">
        <f t="shared" si="97"/>
        <v>1.1700302339797557</v>
      </c>
      <c r="J242" s="67">
        <f t="shared" si="98"/>
        <v>24.841228261105364</v>
      </c>
      <c r="K242" s="93">
        <f t="shared" si="99"/>
        <v>23.939639342445627</v>
      </c>
      <c r="L242" s="81">
        <f t="shared" si="78"/>
        <v>26.471373474488786</v>
      </c>
      <c r="M242" s="81">
        <f t="shared" si="79"/>
        <v>5.4603520963356527</v>
      </c>
      <c r="N242" s="81">
        <f t="shared" si="80"/>
        <v>3.1279935599825079</v>
      </c>
      <c r="O242" s="91">
        <f t="shared" si="81"/>
        <v>9.7843437112920444E-4</v>
      </c>
      <c r="P242" s="90">
        <f t="shared" si="100"/>
        <v>0.95291485663958475</v>
      </c>
      <c r="Q242" s="88">
        <f t="shared" si="82"/>
        <v>2.9435821844573016</v>
      </c>
      <c r="R242" s="88">
        <f t="shared" si="101"/>
        <v>37.450622248242546</v>
      </c>
      <c r="S242" s="88">
        <f t="shared" si="83"/>
        <v>4.5907047977058753</v>
      </c>
      <c r="T242" s="83">
        <f t="shared" si="84"/>
        <v>18.556390342296712</v>
      </c>
      <c r="U242" s="86">
        <f t="shared" si="85"/>
        <v>3.4433962253568276E-2</v>
      </c>
      <c r="V242" s="96">
        <f t="shared" si="102"/>
        <v>21.676516916106163</v>
      </c>
      <c r="W242" s="81">
        <f t="shared" si="86"/>
        <v>6.0341226873863443</v>
      </c>
      <c r="X242" s="97">
        <f t="shared" si="87"/>
        <v>7.0512599772858229</v>
      </c>
      <c r="Y242" s="98">
        <f t="shared" si="88"/>
        <v>4.9720267267272869E-3</v>
      </c>
      <c r="Z242" s="99">
        <f t="shared" si="89"/>
        <v>25.878834549109989</v>
      </c>
      <c r="AA242" s="101">
        <f t="shared" si="90"/>
        <v>5.5225102245518158</v>
      </c>
      <c r="AB242" s="102">
        <f t="shared" si="91"/>
        <v>2.0252473468039778</v>
      </c>
      <c r="AC242" s="98">
        <f t="shared" si="92"/>
        <v>4.1016268157365509E-4</v>
      </c>
      <c r="AD242" s="104">
        <f t="shared" si="93"/>
        <v>27.85166514201606</v>
      </c>
      <c r="AE242" s="88">
        <f t="shared" si="94"/>
        <v>5.3233289412362872</v>
      </c>
      <c r="AF242" s="88">
        <f t="shared" si="95"/>
        <v>5.5589188426442258</v>
      </c>
      <c r="AG242" s="94">
        <f t="shared" si="96"/>
        <v>3.0901578699105013E-3</v>
      </c>
      <c r="AH242" s="72"/>
    </row>
    <row r="243" spans="1:34">
      <c r="A243" s="62">
        <v>241</v>
      </c>
      <c r="B243" s="61">
        <v>1.35</v>
      </c>
      <c r="C243" s="62">
        <v>4.45</v>
      </c>
      <c r="D243" s="62">
        <v>1.224</v>
      </c>
      <c r="E243" s="67">
        <v>0.45788569702133264</v>
      </c>
      <c r="F243" s="77">
        <v>0.87358046473629836</v>
      </c>
      <c r="G243" s="77">
        <v>0.77419052939884114</v>
      </c>
      <c r="H243" s="63">
        <v>15.519999999999998</v>
      </c>
      <c r="I243" s="67">
        <f t="shared" si="97"/>
        <v>6.4431233227791136</v>
      </c>
      <c r="J243" s="67">
        <f t="shared" si="98"/>
        <v>6.5533646336410545</v>
      </c>
      <c r="K243" s="93">
        <f t="shared" si="99"/>
        <v>5.7343360261768668</v>
      </c>
      <c r="L243" s="81">
        <f t="shared" si="78"/>
        <v>5.4871373337376639</v>
      </c>
      <c r="M243" s="81">
        <f t="shared" si="79"/>
        <v>16.960981031838486</v>
      </c>
      <c r="N243" s="81">
        <f t="shared" si="80"/>
        <v>9.2846715968974749</v>
      </c>
      <c r="O243" s="91">
        <f t="shared" si="81"/>
        <v>8.6205126662234725E-3</v>
      </c>
      <c r="P243" s="90">
        <f t="shared" si="100"/>
        <v>5.5927271383952721</v>
      </c>
      <c r="Q243" s="88">
        <f t="shared" si="82"/>
        <v>5.8871643689146014</v>
      </c>
      <c r="R243" s="88">
        <f t="shared" si="101"/>
        <v>8.6978108419534017</v>
      </c>
      <c r="S243" s="88">
        <f t="shared" si="83"/>
        <v>13.471591468849233</v>
      </c>
      <c r="T243" s="83">
        <f t="shared" si="84"/>
        <v>13.198508577002348</v>
      </c>
      <c r="U243" s="86">
        <f t="shared" si="85"/>
        <v>1.7420062865720457E-2</v>
      </c>
      <c r="V243" s="96">
        <f t="shared" si="102"/>
        <v>5.4198348725963266</v>
      </c>
      <c r="W243" s="81">
        <f t="shared" si="86"/>
        <v>17.065965210024547</v>
      </c>
      <c r="X243" s="97">
        <f t="shared" si="87"/>
        <v>9.9611160439726145</v>
      </c>
      <c r="Y243" s="98">
        <f t="shared" si="88"/>
        <v>9.9223832841488641E-3</v>
      </c>
      <c r="Z243" s="99">
        <f t="shared" si="89"/>
        <v>6.4616082252967173</v>
      </c>
      <c r="AA243" s="101">
        <f t="shared" si="90"/>
        <v>15.629805445453826</v>
      </c>
      <c r="AB243" s="102">
        <f t="shared" si="91"/>
        <v>0.7075093134911612</v>
      </c>
      <c r="AC243" s="98">
        <f t="shared" si="92"/>
        <v>5.0056942867673412E-5</v>
      </c>
      <c r="AD243" s="104">
        <f t="shared" si="93"/>
        <v>6.7332798621218615</v>
      </c>
      <c r="AE243" s="88">
        <f t="shared" si="94"/>
        <v>15.311246575745912</v>
      </c>
      <c r="AF243" s="88">
        <f t="shared" si="95"/>
        <v>1.3450607232866356</v>
      </c>
      <c r="AG243" s="94">
        <f t="shared" si="96"/>
        <v>1.8091883493283673E-4</v>
      </c>
      <c r="AH243" s="72"/>
    </row>
    <row r="244" spans="1:34">
      <c r="A244" s="62">
        <v>242</v>
      </c>
      <c r="B244" s="61">
        <v>1.35</v>
      </c>
      <c r="C244" s="62">
        <v>4.45</v>
      </c>
      <c r="D244" s="62">
        <v>1.224</v>
      </c>
      <c r="E244" s="67">
        <v>0.68682854553199912</v>
      </c>
      <c r="F244" s="77">
        <v>0.87358046473629891</v>
      </c>
      <c r="G244" s="77">
        <v>0.7741905293988417</v>
      </c>
      <c r="H244" s="63">
        <v>25.943333333333335</v>
      </c>
      <c r="I244" s="67">
        <f t="shared" si="97"/>
        <v>16.155550522290547</v>
      </c>
      <c r="J244" s="67">
        <f t="shared" si="98"/>
        <v>3.5179322755577211</v>
      </c>
      <c r="K244" s="93">
        <f t="shared" si="99"/>
        <v>2.9927529236928088</v>
      </c>
      <c r="L244" s="81">
        <f t="shared" si="78"/>
        <v>2.6879573397140746</v>
      </c>
      <c r="M244" s="81">
        <f t="shared" si="79"/>
        <v>29.679619377348008</v>
      </c>
      <c r="N244" s="81">
        <f t="shared" si="80"/>
        <v>14.401719301097286</v>
      </c>
      <c r="O244" s="91">
        <f t="shared" si="81"/>
        <v>2.0740951882759807E-2</v>
      </c>
      <c r="P244" s="90">
        <f t="shared" si="100"/>
        <v>14.054300566153776</v>
      </c>
      <c r="Q244" s="88">
        <f t="shared" si="82"/>
        <v>8.8307465533719043</v>
      </c>
      <c r="R244" s="88">
        <f t="shared" si="101"/>
        <v>4.6484966655538624</v>
      </c>
      <c r="S244" s="88">
        <f t="shared" si="83"/>
        <v>22.569048566404863</v>
      </c>
      <c r="T244" s="83">
        <f t="shared" si="84"/>
        <v>13.006365541289242</v>
      </c>
      <c r="U244" s="86">
        <f t="shared" si="85"/>
        <v>1.6916554459363617E-2</v>
      </c>
      <c r="V244" s="96">
        <f t="shared" si="102"/>
        <v>2.9279354279335421</v>
      </c>
      <c r="W244" s="81">
        <f t="shared" si="86"/>
        <v>28.437326587562467</v>
      </c>
      <c r="X244" s="97">
        <f t="shared" si="87"/>
        <v>9.6132336665648133</v>
      </c>
      <c r="Y244" s="98">
        <f t="shared" si="88"/>
        <v>9.2414261527975165E-3</v>
      </c>
      <c r="Z244" s="99">
        <f t="shared" si="89"/>
        <v>3.5656890937207986</v>
      </c>
      <c r="AA244" s="101">
        <f t="shared" si="90"/>
        <v>25.769012528147531</v>
      </c>
      <c r="AB244" s="102">
        <f t="shared" si="91"/>
        <v>0.67192909618066565</v>
      </c>
      <c r="AC244" s="98">
        <f t="shared" si="92"/>
        <v>4.5148871029416632E-5</v>
      </c>
      <c r="AD244" s="104">
        <f t="shared" si="93"/>
        <v>3.566084742883044</v>
      </c>
      <c r="AE244" s="88">
        <f t="shared" si="94"/>
        <v>25.767582981212851</v>
      </c>
      <c r="AF244" s="88">
        <f t="shared" si="95"/>
        <v>0.67743936317802111</v>
      </c>
      <c r="AG244" s="94">
        <f t="shared" si="96"/>
        <v>4.5892409078304272E-5</v>
      </c>
      <c r="AH244" s="72"/>
    </row>
    <row r="245" spans="1:34">
      <c r="A245" s="62">
        <v>243</v>
      </c>
      <c r="B245" s="61">
        <v>1.35</v>
      </c>
      <c r="C245" s="62">
        <v>4.45</v>
      </c>
      <c r="D245" s="62">
        <v>1.224</v>
      </c>
      <c r="E245" s="67">
        <v>0.91577139404266528</v>
      </c>
      <c r="F245" s="77">
        <v>0.87358046473629836</v>
      </c>
      <c r="G245" s="77">
        <v>0.77419052939884114</v>
      </c>
      <c r="H245" s="63">
        <v>36.353333333333332</v>
      </c>
      <c r="I245" s="67">
        <f t="shared" si="97"/>
        <v>30.184150755253011</v>
      </c>
      <c r="J245" s="67">
        <f t="shared" si="98"/>
        <v>2.3888522266412799</v>
      </c>
      <c r="K245" s="93">
        <f t="shared" si="99"/>
        <v>2.0348054341576827</v>
      </c>
      <c r="L245" s="81">
        <f t="shared" si="78"/>
        <v>1.8249094973568663</v>
      </c>
      <c r="M245" s="81">
        <f t="shared" si="79"/>
        <v>41.59280553823249</v>
      </c>
      <c r="N245" s="81">
        <f t="shared" si="80"/>
        <v>14.412632142579751</v>
      </c>
      <c r="O245" s="91">
        <f t="shared" si="81"/>
        <v>2.0772396527732297E-2</v>
      </c>
      <c r="P245" s="90">
        <f t="shared" si="100"/>
        <v>25.644840273349779</v>
      </c>
      <c r="Q245" s="88">
        <f t="shared" si="82"/>
        <v>11.774328737829203</v>
      </c>
      <c r="R245" s="88">
        <f t="shared" si="101"/>
        <v>3.3093843667748319</v>
      </c>
      <c r="S245" s="88">
        <f t="shared" si="83"/>
        <v>30.88625664165588</v>
      </c>
      <c r="T245" s="83">
        <f t="shared" si="84"/>
        <v>15.038721873310431</v>
      </c>
      <c r="U245" s="86">
        <f t="shared" si="85"/>
        <v>2.261631555827856E-2</v>
      </c>
      <c r="V245" s="96">
        <f t="shared" si="102"/>
        <v>2.0452165789585246</v>
      </c>
      <c r="W245" s="81">
        <f t="shared" si="86"/>
        <v>39.288842037488266</v>
      </c>
      <c r="X245" s="97">
        <f t="shared" si="87"/>
        <v>8.0749368351960413</v>
      </c>
      <c r="Y245" s="98">
        <f t="shared" si="88"/>
        <v>6.5204604892405852E-3</v>
      </c>
      <c r="Z245" s="99">
        <f t="shared" si="89"/>
        <v>2.5313686386037206</v>
      </c>
      <c r="AA245" s="101">
        <f t="shared" si="90"/>
        <v>35.315160441422279</v>
      </c>
      <c r="AB245" s="102">
        <f t="shared" si="91"/>
        <v>2.8557845917230504</v>
      </c>
      <c r="AC245" s="98">
        <f t="shared" si="92"/>
        <v>8.1555056343227909E-4</v>
      </c>
      <c r="AD245" s="104">
        <f t="shared" si="93"/>
        <v>2.4616055102772276</v>
      </c>
      <c r="AE245" s="88">
        <f t="shared" si="94"/>
        <v>35.812088872793581</v>
      </c>
      <c r="AF245" s="88">
        <f t="shared" si="95"/>
        <v>1.4888441056475823</v>
      </c>
      <c r="AG245" s="94">
        <f t="shared" si="96"/>
        <v>2.2166567709215493E-4</v>
      </c>
      <c r="AH245" s="72"/>
    </row>
    <row r="246" spans="1:34">
      <c r="A246" s="62">
        <v>244</v>
      </c>
      <c r="B246" s="61">
        <v>1.35</v>
      </c>
      <c r="C246" s="62">
        <v>4.45</v>
      </c>
      <c r="D246" s="62">
        <v>1.224</v>
      </c>
      <c r="E246" s="67">
        <v>1.1447142425533314</v>
      </c>
      <c r="F246" s="77">
        <v>0.87358046473629825</v>
      </c>
      <c r="G246" s="77">
        <v>0.77419052939884114</v>
      </c>
      <c r="H246" s="63">
        <v>46.476666666666659</v>
      </c>
      <c r="I246" s="67">
        <f t="shared" si="97"/>
        <v>48.236935400294868</v>
      </c>
      <c r="J246" s="67">
        <f t="shared" si="98"/>
        <v>1.8269128490495183</v>
      </c>
      <c r="K246" s="93">
        <f t="shared" si="99"/>
        <v>1.5684799104874472</v>
      </c>
      <c r="L246" s="81">
        <f t="shared" si="78"/>
        <v>1.452940463651192</v>
      </c>
      <c r="M246" s="81">
        <f t="shared" si="79"/>
        <v>52.115868355451461</v>
      </c>
      <c r="N246" s="81">
        <f t="shared" si="80"/>
        <v>12.133403906156786</v>
      </c>
      <c r="O246" s="91">
        <f t="shared" si="81"/>
        <v>1.4721949034994077E-2</v>
      </c>
      <c r="P246" s="90">
        <f t="shared" si="100"/>
        <v>39.832069528287356</v>
      </c>
      <c r="Q246" s="88">
        <f t="shared" si="82"/>
        <v>14.717910922286503</v>
      </c>
      <c r="R246" s="88">
        <f t="shared" si="101"/>
        <v>2.6792392954884874</v>
      </c>
      <c r="S246" s="88">
        <f t="shared" si="83"/>
        <v>38.378512290363808</v>
      </c>
      <c r="T246" s="83">
        <f t="shared" si="84"/>
        <v>17.424129046050748</v>
      </c>
      <c r="U246" s="86">
        <f t="shared" si="85"/>
        <v>3.0360027301342938E-2</v>
      </c>
      <c r="V246" s="96">
        <f t="shared" si="102"/>
        <v>1.6113424755535979</v>
      </c>
      <c r="W246" s="81">
        <f t="shared" si="86"/>
        <v>49.488006544407455</v>
      </c>
      <c r="X246" s="97">
        <f t="shared" si="87"/>
        <v>6.4792509741249287</v>
      </c>
      <c r="Y246" s="98">
        <f t="shared" si="88"/>
        <v>4.1980693185698827E-3</v>
      </c>
      <c r="Z246" s="99">
        <f t="shared" si="89"/>
        <v>2.0159298435694111</v>
      </c>
      <c r="AA246" s="101">
        <f t="shared" si="90"/>
        <v>44.244183077609385</v>
      </c>
      <c r="AB246" s="102">
        <f t="shared" si="91"/>
        <v>4.8034503099561237</v>
      </c>
      <c r="AC246" s="98">
        <f t="shared" si="92"/>
        <v>2.3073134880217585E-3</v>
      </c>
      <c r="AD246" s="104">
        <f t="shared" si="93"/>
        <v>1.9241877395086096</v>
      </c>
      <c r="AE246" s="88">
        <f t="shared" si="94"/>
        <v>45.28664692815331</v>
      </c>
      <c r="AF246" s="88">
        <f t="shared" si="95"/>
        <v>2.5604670555404496</v>
      </c>
      <c r="AG246" s="94">
        <f t="shared" si="96"/>
        <v>6.5559915425079799E-4</v>
      </c>
      <c r="AH246" s="72"/>
    </row>
    <row r="247" spans="1:34">
      <c r="A247" s="62">
        <v>245</v>
      </c>
      <c r="B247" s="61">
        <v>1.35</v>
      </c>
      <c r="C247" s="62">
        <v>7.96</v>
      </c>
      <c r="D247" s="62">
        <v>1.224</v>
      </c>
      <c r="E247" s="67">
        <v>0.22894284851066637</v>
      </c>
      <c r="F247" s="77">
        <v>0.8735804647362988</v>
      </c>
      <c r="G247" s="77">
        <v>0.77419052939884159</v>
      </c>
      <c r="H247" s="63">
        <v>10.693333333333332</v>
      </c>
      <c r="I247" s="67">
        <f t="shared" si="97"/>
        <v>2.2196670553560351</v>
      </c>
      <c r="J247" s="67">
        <f t="shared" si="98"/>
        <v>14.412166703454583</v>
      </c>
      <c r="K247" s="93">
        <f t="shared" si="99"/>
        <v>13.617338114668589</v>
      </c>
      <c r="L247" s="81">
        <f t="shared" si="78"/>
        <v>14.346550913876593</v>
      </c>
      <c r="M247" s="81">
        <f t="shared" si="79"/>
        <v>10.717759101946179</v>
      </c>
      <c r="N247" s="81">
        <f t="shared" si="80"/>
        <v>0.22842052942188656</v>
      </c>
      <c r="O247" s="91">
        <f t="shared" si="81"/>
        <v>5.2175938261374939E-6</v>
      </c>
      <c r="P247" s="90">
        <f t="shared" si="100"/>
        <v>1.8261485289436132</v>
      </c>
      <c r="Q247" s="88">
        <f t="shared" si="82"/>
        <v>3.7623171673548481</v>
      </c>
      <c r="R247" s="88">
        <f t="shared" si="101"/>
        <v>21.292798967659678</v>
      </c>
      <c r="S247" s="88">
        <f t="shared" si="83"/>
        <v>8.7975423562062733</v>
      </c>
      <c r="T247" s="83">
        <f t="shared" si="84"/>
        <v>17.728718614031099</v>
      </c>
      <c r="U247" s="86">
        <f t="shared" si="85"/>
        <v>3.1430746369549269E-2</v>
      </c>
      <c r="V247" s="96">
        <f t="shared" si="102"/>
        <v>12.483473270698312</v>
      </c>
      <c r="W247" s="81">
        <f t="shared" si="86"/>
        <v>11.489735351462631</v>
      </c>
      <c r="X247" s="97">
        <f t="shared" si="87"/>
        <v>7.4476497954735006</v>
      </c>
      <c r="Y247" s="98">
        <f t="shared" si="88"/>
        <v>5.546748747601647E-3</v>
      </c>
      <c r="Z247" s="99">
        <f t="shared" si="89"/>
        <v>14.762117456747152</v>
      </c>
      <c r="AA247" s="101">
        <f t="shared" si="90"/>
        <v>10.565825044192126</v>
      </c>
      <c r="AB247" s="102">
        <f t="shared" si="91"/>
        <v>1.1924091877294811</v>
      </c>
      <c r="AC247" s="98">
        <f t="shared" si="92"/>
        <v>1.4218396709816809E-4</v>
      </c>
      <c r="AD247" s="104">
        <f t="shared" si="93"/>
        <v>15.867267041007416</v>
      </c>
      <c r="AE247" s="88">
        <f t="shared" si="94"/>
        <v>10.191231757203251</v>
      </c>
      <c r="AF247" s="88">
        <f t="shared" si="95"/>
        <v>4.6954636171765616</v>
      </c>
      <c r="AG247" s="94">
        <f t="shared" si="96"/>
        <v>2.2047378580228802E-3</v>
      </c>
      <c r="AH247" s="72"/>
    </row>
    <row r="248" spans="1:34">
      <c r="A248" s="62">
        <v>246</v>
      </c>
      <c r="B248" s="61">
        <v>1.35</v>
      </c>
      <c r="C248" s="62">
        <v>7.96</v>
      </c>
      <c r="D248" s="62">
        <v>1.224</v>
      </c>
      <c r="E248" s="67">
        <v>0.45788569702133264</v>
      </c>
      <c r="F248" s="77">
        <v>0.87358046473629836</v>
      </c>
      <c r="G248" s="77">
        <v>0.77419052939884114</v>
      </c>
      <c r="H248" s="63">
        <v>26.903333333333336</v>
      </c>
      <c r="I248" s="67">
        <f t="shared" si="97"/>
        <v>11.168910725547731</v>
      </c>
      <c r="J248" s="67">
        <f t="shared" si="98"/>
        <v>4.5537931258194249</v>
      </c>
      <c r="K248" s="93">
        <f t="shared" si="99"/>
        <v>3.8404963490572084</v>
      </c>
      <c r="L248" s="81">
        <f t="shared" si="78"/>
        <v>3.5170377850816004</v>
      </c>
      <c r="M248" s="81">
        <f t="shared" si="79"/>
        <v>30.612882467060196</v>
      </c>
      <c r="N248" s="81">
        <f t="shared" si="80"/>
        <v>13.788436874217048</v>
      </c>
      <c r="O248" s="91">
        <f t="shared" si="81"/>
        <v>1.9012099143426837E-2</v>
      </c>
      <c r="P248" s="90">
        <f t="shared" si="100"/>
        <v>9.8742018885064304</v>
      </c>
      <c r="Q248" s="88">
        <f t="shared" si="82"/>
        <v>7.5246343347096944</v>
      </c>
      <c r="R248" s="88">
        <f t="shared" si="101"/>
        <v>5.8262743521429989</v>
      </c>
      <c r="S248" s="88">
        <f t="shared" si="83"/>
        <v>23.784677963221025</v>
      </c>
      <c r="T248" s="83">
        <f t="shared" si="84"/>
        <v>11.592077946149091</v>
      </c>
      <c r="U248" s="86">
        <f t="shared" si="85"/>
        <v>1.3437627110959614E-2</v>
      </c>
      <c r="V248" s="96">
        <f t="shared" si="102"/>
        <v>3.7026423038749225</v>
      </c>
      <c r="W248" s="81">
        <f t="shared" si="86"/>
        <v>29.835743290436127</v>
      </c>
      <c r="X248" s="97">
        <f t="shared" si="87"/>
        <v>10.899801599936035</v>
      </c>
      <c r="Y248" s="98">
        <f t="shared" si="88"/>
        <v>1.1880567491796815E-2</v>
      </c>
      <c r="Z248" s="99">
        <f t="shared" si="89"/>
        <v>4.4670215142457259</v>
      </c>
      <c r="AA248" s="101">
        <f t="shared" si="90"/>
        <v>27.163374364662584</v>
      </c>
      <c r="AB248" s="102">
        <f t="shared" si="91"/>
        <v>0.96657550983489449</v>
      </c>
      <c r="AC248" s="98">
        <f t="shared" si="92"/>
        <v>9.3426821621258628E-5</v>
      </c>
      <c r="AD248" s="104">
        <f t="shared" si="93"/>
        <v>4.5445179439115666</v>
      </c>
      <c r="AE248" s="88">
        <f t="shared" si="94"/>
        <v>26.930773660506095</v>
      </c>
      <c r="AF248" s="88">
        <f t="shared" si="95"/>
        <v>0.1019960122887817</v>
      </c>
      <c r="AG248" s="94">
        <f t="shared" si="96"/>
        <v>1.0403186522813307E-6</v>
      </c>
      <c r="AH248" s="72"/>
    </row>
    <row r="249" spans="1:34">
      <c r="A249" s="62">
        <v>247</v>
      </c>
      <c r="B249" s="61">
        <v>1.35</v>
      </c>
      <c r="C249" s="62">
        <v>7.96</v>
      </c>
      <c r="D249" s="62">
        <v>1.224</v>
      </c>
      <c r="E249" s="67">
        <v>0.68682854553199912</v>
      </c>
      <c r="F249" s="77">
        <v>0.87358046473629891</v>
      </c>
      <c r="G249" s="77">
        <v>0.7741905293988417</v>
      </c>
      <c r="H249" s="63">
        <v>43.016666666666666</v>
      </c>
      <c r="I249" s="67">
        <f t="shared" si="97"/>
        <v>26.787534304273354</v>
      </c>
      <c r="J249" s="67">
        <f t="shared" si="98"/>
        <v>2.6717956171040531</v>
      </c>
      <c r="K249" s="93">
        <f t="shared" si="99"/>
        <v>2.1827378211941713</v>
      </c>
      <c r="L249" s="81">
        <f t="shared" si="78"/>
        <v>1.9509343104268142</v>
      </c>
      <c r="M249" s="81">
        <f t="shared" si="79"/>
        <v>50.340444663810175</v>
      </c>
      <c r="N249" s="81">
        <f t="shared" si="80"/>
        <v>17.025442844967476</v>
      </c>
      <c r="O249" s="91">
        <f t="shared" si="81"/>
        <v>2.898657040672542E-2</v>
      </c>
      <c r="P249" s="90">
        <f t="shared" si="100"/>
        <v>23.534580726109965</v>
      </c>
      <c r="Q249" s="88">
        <f t="shared" si="82"/>
        <v>11.286951502064543</v>
      </c>
      <c r="R249" s="88">
        <f t="shared" si="101"/>
        <v>3.4614318238348822</v>
      </c>
      <c r="S249" s="88">
        <f t="shared" si="83"/>
        <v>37.792922735457893</v>
      </c>
      <c r="T249" s="83">
        <f t="shared" si="84"/>
        <v>12.143534904011096</v>
      </c>
      <c r="U249" s="86">
        <f t="shared" si="85"/>
        <v>1.4746543996493576E-2</v>
      </c>
      <c r="V249" s="96">
        <f t="shared" si="102"/>
        <v>2.1821901673261861</v>
      </c>
      <c r="W249" s="81">
        <f t="shared" si="86"/>
        <v>47.598369211173562</v>
      </c>
      <c r="X249" s="97">
        <f t="shared" si="87"/>
        <v>10.650993904316691</v>
      </c>
      <c r="Y249" s="98">
        <f t="shared" si="88"/>
        <v>1.1344367114979131E-2</v>
      </c>
      <c r="Z249" s="99">
        <f t="shared" si="89"/>
        <v>2.692807836587932</v>
      </c>
      <c r="AA249" s="101">
        <f t="shared" si="90"/>
        <v>42.848506540671714</v>
      </c>
      <c r="AB249" s="102">
        <f t="shared" si="91"/>
        <v>0.39091854163878731</v>
      </c>
      <c r="AC249" s="98">
        <f t="shared" si="92"/>
        <v>1.5281730619699626E-5</v>
      </c>
      <c r="AD249" s="104">
        <f t="shared" si="93"/>
        <v>2.6320978096057237</v>
      </c>
      <c r="AE249" s="88">
        <f t="shared" si="94"/>
        <v>43.339845502792073</v>
      </c>
      <c r="AF249" s="88">
        <f t="shared" si="95"/>
        <v>0.75128749196142786</v>
      </c>
      <c r="AG249" s="94">
        <f t="shared" si="96"/>
        <v>5.6443289557769256E-5</v>
      </c>
      <c r="AH249" s="72"/>
    </row>
    <row r="250" spans="1:34">
      <c r="A250" s="62">
        <v>248</v>
      </c>
      <c r="B250" s="61">
        <v>1.35</v>
      </c>
      <c r="C250" s="62">
        <v>7.96</v>
      </c>
      <c r="D250" s="62">
        <v>1.224</v>
      </c>
      <c r="E250" s="67">
        <v>0.91577139404266528</v>
      </c>
      <c r="F250" s="77">
        <v>0.87358046473629836</v>
      </c>
      <c r="G250" s="77">
        <v>0.77419052939884114</v>
      </c>
      <c r="H250" s="63">
        <v>59.073333333333345</v>
      </c>
      <c r="I250" s="67">
        <f t="shared" si="97"/>
        <v>49.04855306112178</v>
      </c>
      <c r="J250" s="67">
        <f t="shared" si="98"/>
        <v>1.8890024579068438</v>
      </c>
      <c r="K250" s="93">
        <f t="shared" si="99"/>
        <v>1.5546902866386165</v>
      </c>
      <c r="L250" s="81">
        <f t="shared" si="78"/>
        <v>1.4426492443013128</v>
      </c>
      <c r="M250" s="81">
        <f t="shared" si="79"/>
        <v>67.596990757963354</v>
      </c>
      <c r="N250" s="81">
        <f t="shared" si="80"/>
        <v>14.428942711821477</v>
      </c>
      <c r="O250" s="91">
        <f t="shared" si="81"/>
        <v>2.0819438778102613E-2</v>
      </c>
      <c r="P250" s="90">
        <f t="shared" si="100"/>
        <v>41.574526273959648</v>
      </c>
      <c r="Q250" s="88">
        <f t="shared" si="82"/>
        <v>15.049268669419389</v>
      </c>
      <c r="R250" s="88">
        <f t="shared" si="101"/>
        <v>2.6292404475622351</v>
      </c>
      <c r="S250" s="88">
        <f t="shared" si="83"/>
        <v>50.071728837679899</v>
      </c>
      <c r="T250" s="83">
        <f t="shared" si="84"/>
        <v>15.238016864327014</v>
      </c>
      <c r="U250" s="86">
        <f t="shared" si="85"/>
        <v>2.3219715795751449E-2</v>
      </c>
      <c r="V250" s="96">
        <f t="shared" si="102"/>
        <v>1.5984562226784915</v>
      </c>
      <c r="W250" s="81">
        <f t="shared" si="86"/>
        <v>64.218087223719067</v>
      </c>
      <c r="X250" s="97">
        <f t="shared" si="87"/>
        <v>8.7090969818063222</v>
      </c>
      <c r="Y250" s="98">
        <f t="shared" si="88"/>
        <v>7.5848370238507986E-3</v>
      </c>
      <c r="Z250" s="99">
        <f t="shared" si="89"/>
        <v>2.000496744100158</v>
      </c>
      <c r="AA250" s="101">
        <f t="shared" si="90"/>
        <v>57.403558369785777</v>
      </c>
      <c r="AB250" s="102">
        <f t="shared" si="91"/>
        <v>2.8266137516322654</v>
      </c>
      <c r="AC250" s="98">
        <f t="shared" si="92"/>
        <v>7.9897453009166309E-4</v>
      </c>
      <c r="AD250" s="104">
        <f t="shared" si="93"/>
        <v>1.9082928002201267</v>
      </c>
      <c r="AE250" s="88">
        <f t="shared" si="94"/>
        <v>58.773997902119611</v>
      </c>
      <c r="AF250" s="88">
        <f t="shared" si="95"/>
        <v>0.5067183690560898</v>
      </c>
      <c r="AG250" s="94">
        <f t="shared" si="96"/>
        <v>2.5676350553886361E-5</v>
      </c>
      <c r="AH250" s="72"/>
    </row>
    <row r="251" spans="1:34">
      <c r="A251" s="62">
        <v>249</v>
      </c>
      <c r="B251" s="61">
        <v>1.35</v>
      </c>
      <c r="C251" s="62">
        <v>7.96</v>
      </c>
      <c r="D251" s="62">
        <v>1.224</v>
      </c>
      <c r="E251" s="67">
        <v>1.1447142425533314</v>
      </c>
      <c r="F251" s="77">
        <v>0.87358046473629825</v>
      </c>
      <c r="G251" s="77">
        <v>0.77419052939884114</v>
      </c>
      <c r="H251" s="63">
        <v>74.02000000000001</v>
      </c>
      <c r="I251" s="67">
        <f t="shared" si="97"/>
        <v>76.823451731976476</v>
      </c>
      <c r="J251" s="67">
        <f t="shared" si="98"/>
        <v>1.5039289849915956</v>
      </c>
      <c r="K251" s="93">
        <f t="shared" si="99"/>
        <v>1.2389223449230558</v>
      </c>
      <c r="L251" s="81">
        <f t="shared" si="78"/>
        <v>1.2215161610347247</v>
      </c>
      <c r="M251" s="81">
        <f t="shared" si="79"/>
        <v>82.132139649390822</v>
      </c>
      <c r="N251" s="81">
        <f t="shared" si="80"/>
        <v>10.959388880560404</v>
      </c>
      <c r="O251" s="91">
        <f t="shared" si="81"/>
        <v>1.2010820463535103E-2</v>
      </c>
      <c r="P251" s="90">
        <f t="shared" si="100"/>
        <v>63.219842538336991</v>
      </c>
      <c r="Q251" s="88">
        <f t="shared" si="82"/>
        <v>18.811585836774231</v>
      </c>
      <c r="R251" s="88">
        <f t="shared" si="101"/>
        <v>2.220793321494436</v>
      </c>
      <c r="S251" s="88">
        <f t="shared" si="83"/>
        <v>60.9128155424957</v>
      </c>
      <c r="T251" s="83">
        <f t="shared" si="84"/>
        <v>17.707625584307358</v>
      </c>
      <c r="U251" s="86">
        <f t="shared" si="85"/>
        <v>3.135600038340166E-2</v>
      </c>
      <c r="V251" s="96">
        <f>K251*(I251/1.1883)^(1/0.4826)/(I251^2*G251^(I251^0.05))</f>
        <v>1.6287352483696238</v>
      </c>
      <c r="W251" s="81">
        <f t="shared" si="86"/>
        <v>71.127492392396221</v>
      </c>
      <c r="X251" s="97">
        <f t="shared" si="87"/>
        <v>3.9077379189459456</v>
      </c>
      <c r="Y251" s="98">
        <f t="shared" si="88"/>
        <v>1.5270415643167991E-3</v>
      </c>
      <c r="Z251" s="99">
        <f t="shared" si="89"/>
        <v>1.6429105842906886</v>
      </c>
      <c r="AA251" s="101">
        <f t="shared" si="90"/>
        <v>70.819977060786499</v>
      </c>
      <c r="AB251" s="102">
        <f t="shared" si="91"/>
        <v>4.3231868943711307</v>
      </c>
      <c r="AC251" s="98">
        <f t="shared" si="92"/>
        <v>1.8689944923662299E-3</v>
      </c>
      <c r="AD251" s="104">
        <f t="shared" si="93"/>
        <v>1.5441230374466322</v>
      </c>
      <c r="AE251" s="88">
        <f t="shared" si="94"/>
        <v>73.050264756198544</v>
      </c>
      <c r="AF251" s="88">
        <f t="shared" si="95"/>
        <v>1.3100989513664765</v>
      </c>
      <c r="AG251" s="94">
        <f t="shared" si="96"/>
        <v>1.7163592623715415E-4</v>
      </c>
      <c r="AH251" s="72"/>
    </row>
    <row r="252" spans="1:34">
      <c r="A252" s="62">
        <v>250</v>
      </c>
      <c r="B252" s="61">
        <v>6.6849999999999996</v>
      </c>
      <c r="C252" s="62">
        <v>2.68</v>
      </c>
      <c r="D252" s="62">
        <v>1.25</v>
      </c>
      <c r="E252" s="67">
        <v>0.53132928459130546</v>
      </c>
      <c r="F252" s="77">
        <v>0.47051801444051405</v>
      </c>
      <c r="G252" s="77">
        <v>0.47051801444051405</v>
      </c>
      <c r="H252" s="63">
        <v>1.6566666666666667</v>
      </c>
      <c r="I252" s="67">
        <f t="shared" si="97"/>
        <v>0.16459153231231541</v>
      </c>
      <c r="J252" s="67">
        <f t="shared" si="98"/>
        <v>289.68583083656557</v>
      </c>
      <c r="K252" s="93">
        <f t="shared" si="99"/>
        <v>152.14790182779313</v>
      </c>
      <c r="L252" s="81">
        <f t="shared" si="78"/>
        <v>188.58038217256615</v>
      </c>
      <c r="M252" s="81">
        <f t="shared" si="79"/>
        <v>2.0532910066732519</v>
      </c>
      <c r="N252" s="81">
        <f t="shared" si="80"/>
        <v>23.941107042651016</v>
      </c>
      <c r="O252" s="91">
        <f t="shared" si="81"/>
        <v>5.7317660642767408E-2</v>
      </c>
      <c r="P252" s="90">
        <f t="shared" si="100"/>
        <v>0.25099820170766529</v>
      </c>
      <c r="Q252" s="88">
        <f t="shared" si="82"/>
        <v>1.8055152649360482</v>
      </c>
      <c r="R252" s="88">
        <f t="shared" si="101"/>
        <v>124.56642781788227</v>
      </c>
      <c r="S252" s="88">
        <f t="shared" si="83"/>
        <v>2.526377562202526</v>
      </c>
      <c r="T252" s="83">
        <f t="shared" si="84"/>
        <v>52.497639569568967</v>
      </c>
      <c r="U252" s="86">
        <f t="shared" si="85"/>
        <v>0.27560021603763735</v>
      </c>
      <c r="V252" s="96">
        <f t="shared" ref="V252:V277" si="103">K252*(I252/1.1883)^(1/0.4826)/(I252^2*G252^(I252^(-0.23)))</f>
        <v>292.64470500828946</v>
      </c>
      <c r="W252" s="81">
        <f t="shared" si="86"/>
        <v>1.6482702705837902</v>
      </c>
      <c r="X252" s="97">
        <f t="shared" si="87"/>
        <v>0.50682471325210665</v>
      </c>
      <c r="Y252" s="98">
        <f t="shared" si="88"/>
        <v>2.5687128996308017E-5</v>
      </c>
      <c r="Z252" s="99">
        <f t="shared" si="89"/>
        <v>221.11658673058758</v>
      </c>
      <c r="AA252" s="101">
        <f t="shared" si="90"/>
        <v>1.8962172796678256</v>
      </c>
      <c r="AB252" s="102">
        <f t="shared" si="91"/>
        <v>14.459795553389871</v>
      </c>
      <c r="AC252" s="98">
        <f t="shared" si="92"/>
        <v>2.0908568744583345E-2</v>
      </c>
      <c r="AD252" s="104">
        <f t="shared" si="93"/>
        <v>263.71667522072727</v>
      </c>
      <c r="AE252" s="88">
        <f t="shared" si="94"/>
        <v>1.7363207879849667</v>
      </c>
      <c r="AF252" s="88">
        <f t="shared" si="95"/>
        <v>4.8080958542233372</v>
      </c>
      <c r="AG252" s="94">
        <f t="shared" si="96"/>
        <v>2.3117785743399645E-3</v>
      </c>
      <c r="AH252" s="72"/>
    </row>
    <row r="253" spans="1:34">
      <c r="A253" s="62">
        <v>251</v>
      </c>
      <c r="B253" s="61">
        <v>6.6849999999999996</v>
      </c>
      <c r="C253" s="62">
        <v>2.68</v>
      </c>
      <c r="D253" s="62">
        <v>1.25</v>
      </c>
      <c r="E253" s="67">
        <v>1.0626585691826107</v>
      </c>
      <c r="F253" s="77">
        <v>0.47051801444051389</v>
      </c>
      <c r="G253" s="77">
        <v>0.47051801444051389</v>
      </c>
      <c r="H253" s="63">
        <v>5.7833333333333323</v>
      </c>
      <c r="I253" s="67">
        <f t="shared" si="97"/>
        <v>1.1491601954199884</v>
      </c>
      <c r="J253" s="67">
        <f t="shared" si="98"/>
        <v>47.541301656261069</v>
      </c>
      <c r="K253" s="93">
        <f t="shared" si="99"/>
        <v>24.331527457385072</v>
      </c>
      <c r="L253" s="81">
        <f t="shared" si="78"/>
        <v>32.417002029496516</v>
      </c>
      <c r="M253" s="81">
        <f t="shared" si="79"/>
        <v>7.003696765695997</v>
      </c>
      <c r="N253" s="81">
        <f t="shared" si="80"/>
        <v>21.101384997625328</v>
      </c>
      <c r="O253" s="91">
        <f t="shared" si="81"/>
        <v>4.4526844881800726E-2</v>
      </c>
      <c r="P253" s="90">
        <f t="shared" si="100"/>
        <v>1.6404029730666572</v>
      </c>
      <c r="Q253" s="88">
        <f t="shared" si="82"/>
        <v>3.6110305298720959</v>
      </c>
      <c r="R253" s="88">
        <f t="shared" si="101"/>
        <v>23.330880103073632</v>
      </c>
      <c r="S253" s="88">
        <f t="shared" si="83"/>
        <v>8.2555915459360723</v>
      </c>
      <c r="T253" s="83">
        <f t="shared" si="84"/>
        <v>42.747980621373031</v>
      </c>
      <c r="U253" s="86">
        <f t="shared" si="85"/>
        <v>0.18273898472052844</v>
      </c>
      <c r="V253" s="96">
        <f t="shared" si="103"/>
        <v>35.676938864759869</v>
      </c>
      <c r="W253" s="81">
        <f t="shared" si="86"/>
        <v>6.6760559309546652</v>
      </c>
      <c r="X253" s="97">
        <f t="shared" si="87"/>
        <v>15.436125607285298</v>
      </c>
      <c r="Y253" s="98">
        <f t="shared" si="88"/>
        <v>2.3827397376388889E-2</v>
      </c>
      <c r="Z253" s="99">
        <f t="shared" si="89"/>
        <v>30.347538321610475</v>
      </c>
      <c r="AA253" s="101">
        <f t="shared" si="90"/>
        <v>7.2385574285556133</v>
      </c>
      <c r="AB253" s="102">
        <f t="shared" si="91"/>
        <v>25.162376286264234</v>
      </c>
      <c r="AC253" s="98">
        <f t="shared" si="92"/>
        <v>6.3314518037155251E-2</v>
      </c>
      <c r="AD253" s="104">
        <f t="shared" si="93"/>
        <v>43.562021812241618</v>
      </c>
      <c r="AE253" s="88">
        <f t="shared" si="94"/>
        <v>6.041708178146532</v>
      </c>
      <c r="AF253" s="88">
        <f t="shared" si="95"/>
        <v>4.4675765673752119</v>
      </c>
      <c r="AG253" s="94">
        <f t="shared" si="96"/>
        <v>1.9959240385360086E-3</v>
      </c>
      <c r="AH253" s="72"/>
    </row>
    <row r="254" spans="1:34">
      <c r="A254" s="62">
        <v>252</v>
      </c>
      <c r="B254" s="61">
        <v>6.6849999999999996</v>
      </c>
      <c r="C254" s="62">
        <v>2.68</v>
      </c>
      <c r="D254" s="62">
        <v>1.25</v>
      </c>
      <c r="E254" s="67">
        <v>1.5939878537739165</v>
      </c>
      <c r="F254" s="77">
        <v>0.47051801444051411</v>
      </c>
      <c r="G254" s="77">
        <v>0.47051801444051411</v>
      </c>
      <c r="H254" s="63">
        <v>10.303333333333333</v>
      </c>
      <c r="I254" s="67">
        <f t="shared" si="97"/>
        <v>3.0709401994609671</v>
      </c>
      <c r="J254" s="67">
        <f t="shared" si="98"/>
        <v>22.467941037879012</v>
      </c>
      <c r="K254" s="93">
        <f t="shared" si="99"/>
        <v>10.349115498266196</v>
      </c>
      <c r="L254" s="81">
        <f t="shared" si="78"/>
        <v>16.079976376164012</v>
      </c>
      <c r="M254" s="81">
        <f t="shared" si="79"/>
        <v>12.17914174326587</v>
      </c>
      <c r="N254" s="81">
        <f t="shared" si="80"/>
        <v>18.205840277572342</v>
      </c>
      <c r="O254" s="91">
        <f t="shared" si="81"/>
        <v>3.314526202124754E-2</v>
      </c>
      <c r="P254" s="90">
        <f t="shared" si="100"/>
        <v>4.5765593125013169</v>
      </c>
      <c r="Q254" s="88">
        <f t="shared" si="82"/>
        <v>5.4165457948081448</v>
      </c>
      <c r="R254" s="88">
        <f t="shared" si="101"/>
        <v>10.116442188368278</v>
      </c>
      <c r="S254" s="88">
        <f t="shared" si="83"/>
        <v>15.354846741968039</v>
      </c>
      <c r="T254" s="83">
        <f t="shared" si="84"/>
        <v>49.027952849900096</v>
      </c>
      <c r="U254" s="86">
        <f t="shared" si="85"/>
        <v>0.2403740160652027</v>
      </c>
      <c r="V254" s="96">
        <f t="shared" si="103"/>
        <v>14.051956691755059</v>
      </c>
      <c r="W254" s="81">
        <f t="shared" si="86"/>
        <v>13.028397087241192</v>
      </c>
      <c r="X254" s="97">
        <f t="shared" si="87"/>
        <v>26.448370306449618</v>
      </c>
      <c r="Y254" s="98">
        <f t="shared" si="88"/>
        <v>6.9951629186708594E-2</v>
      </c>
      <c r="Z254" s="99">
        <f t="shared" si="89"/>
        <v>13.91269062067348</v>
      </c>
      <c r="AA254" s="101">
        <f t="shared" si="90"/>
        <v>13.093441863161837</v>
      </c>
      <c r="AB254" s="102">
        <f t="shared" si="91"/>
        <v>27.079668681609558</v>
      </c>
      <c r="AC254" s="98">
        <f t="shared" si="92"/>
        <v>7.3330845590574553E-2</v>
      </c>
      <c r="AD254" s="104">
        <f t="shared" si="93"/>
        <v>19.606845264792884</v>
      </c>
      <c r="AE254" s="88">
        <f t="shared" si="94"/>
        <v>11.02949244058091</v>
      </c>
      <c r="AF254" s="88">
        <f t="shared" si="95"/>
        <v>7.0478075760036605</v>
      </c>
      <c r="AG254" s="94">
        <f t="shared" si="96"/>
        <v>4.9671591628374593E-3</v>
      </c>
      <c r="AH254" s="72"/>
    </row>
    <row r="255" spans="1:34">
      <c r="A255" s="62">
        <v>253</v>
      </c>
      <c r="B255" s="61">
        <v>6.6849999999999996</v>
      </c>
      <c r="C255" s="62">
        <v>4.45</v>
      </c>
      <c r="D255" s="62">
        <v>1.25</v>
      </c>
      <c r="E255" s="67">
        <v>0.53132928459130546</v>
      </c>
      <c r="F255" s="77">
        <v>0.47051801444051405</v>
      </c>
      <c r="G255" s="77">
        <v>0.47051801444051405</v>
      </c>
      <c r="H255" s="63">
        <v>3.92</v>
      </c>
      <c r="I255" s="67">
        <f t="shared" si="97"/>
        <v>0.38945602011928143</v>
      </c>
      <c r="J255" s="67">
        <f t="shared" si="98"/>
        <v>115.78154173184966</v>
      </c>
      <c r="K255" s="93">
        <f t="shared" si="99"/>
        <v>66.460450147357463</v>
      </c>
      <c r="L255" s="81">
        <f t="shared" si="78"/>
        <v>83.341501848146763</v>
      </c>
      <c r="M255" s="81">
        <f t="shared" si="79"/>
        <v>4.6203520700221308</v>
      </c>
      <c r="N255" s="81">
        <f t="shared" si="80"/>
        <v>17.86612423525844</v>
      </c>
      <c r="O255" s="91">
        <f t="shared" si="81"/>
        <v>3.1919839518968901E-2</v>
      </c>
      <c r="P255" s="90">
        <f t="shared" si="100"/>
        <v>0.52402053375827773</v>
      </c>
      <c r="Q255" s="88">
        <f t="shared" si="82"/>
        <v>2.361597125477588</v>
      </c>
      <c r="R255" s="88">
        <f t="shared" si="101"/>
        <v>63.952799591029297</v>
      </c>
      <c r="S255" s="88">
        <f t="shared" si="83"/>
        <v>5.2744350740895101</v>
      </c>
      <c r="T255" s="83">
        <f t="shared" si="84"/>
        <v>34.551915155344645</v>
      </c>
      <c r="U255" s="86">
        <f t="shared" si="85"/>
        <v>0.11938348409021352</v>
      </c>
      <c r="V255" s="96">
        <f t="shared" si="103"/>
        <v>110.79113915197823</v>
      </c>
      <c r="W255" s="81">
        <f t="shared" si="86"/>
        <v>4.0073125568723285</v>
      </c>
      <c r="X255" s="97">
        <f t="shared" si="87"/>
        <v>2.2273611447022583</v>
      </c>
      <c r="Y255" s="98">
        <f t="shared" si="88"/>
        <v>4.9611376689293551E-4</v>
      </c>
      <c r="Z255" s="99">
        <f t="shared" si="89"/>
        <v>86.106678179081825</v>
      </c>
      <c r="AA255" s="101">
        <f t="shared" si="90"/>
        <v>4.5455591500045349</v>
      </c>
      <c r="AB255" s="102">
        <f t="shared" si="91"/>
        <v>15.958141581748341</v>
      </c>
      <c r="AC255" s="98">
        <f t="shared" si="92"/>
        <v>2.5466228274312545E-2</v>
      </c>
      <c r="AD255" s="104">
        <f t="shared" si="93"/>
        <v>116.01243570953845</v>
      </c>
      <c r="AE255" s="88">
        <f t="shared" si="94"/>
        <v>3.9160971632818526</v>
      </c>
      <c r="AF255" s="88">
        <f t="shared" si="95"/>
        <v>9.9562161177226646E-2</v>
      </c>
      <c r="AG255" s="94">
        <f t="shared" si="96"/>
        <v>9.9126239382800562E-7</v>
      </c>
      <c r="AH255" s="72"/>
    </row>
    <row r="256" spans="1:34">
      <c r="A256" s="62">
        <v>254</v>
      </c>
      <c r="B256" s="61">
        <v>6.6849999999999996</v>
      </c>
      <c r="C256" s="62">
        <v>4.45</v>
      </c>
      <c r="D256" s="62">
        <v>1.25</v>
      </c>
      <c r="E256" s="67">
        <v>1.0626585691826107</v>
      </c>
      <c r="F256" s="77">
        <v>0.47051801444051389</v>
      </c>
      <c r="G256" s="77">
        <v>0.47051801444051389</v>
      </c>
      <c r="H256" s="63">
        <v>10.653333333333332</v>
      </c>
      <c r="I256" s="67">
        <f t="shared" si="97"/>
        <v>2.1168391841857543</v>
      </c>
      <c r="J256" s="67">
        <f t="shared" si="98"/>
        <v>31.352373637053066</v>
      </c>
      <c r="K256" s="93">
        <f t="shared" si="99"/>
        <v>14.184516552240577</v>
      </c>
      <c r="L256" s="81">
        <f t="shared" si="78"/>
        <v>20.483054459296994</v>
      </c>
      <c r="M256" s="81">
        <f t="shared" si="79"/>
        <v>13.180241539246873</v>
      </c>
      <c r="N256" s="81">
        <f t="shared" si="80"/>
        <v>23.7194136975614</v>
      </c>
      <c r="O256" s="91">
        <f t="shared" si="81"/>
        <v>5.6261058615606339E-2</v>
      </c>
      <c r="P256" s="90">
        <f t="shared" si="100"/>
        <v>3.2650344398425108</v>
      </c>
      <c r="Q256" s="88">
        <f t="shared" si="82"/>
        <v>4.7231942509551752</v>
      </c>
      <c r="R256" s="88">
        <f t="shared" si="101"/>
        <v>13.178640922406094</v>
      </c>
      <c r="S256" s="88">
        <f t="shared" si="83"/>
        <v>16.43181045225931</v>
      </c>
      <c r="T256" s="83">
        <f t="shared" si="84"/>
        <v>54.241024270268881</v>
      </c>
      <c r="U256" s="86">
        <f t="shared" si="85"/>
        <v>0.29420887138878976</v>
      </c>
      <c r="V256" s="96">
        <f t="shared" si="103"/>
        <v>19.751296462798546</v>
      </c>
      <c r="W256" s="81">
        <f t="shared" si="86"/>
        <v>13.422175872453579</v>
      </c>
      <c r="X256" s="97">
        <f t="shared" si="87"/>
        <v>25.990386787736984</v>
      </c>
      <c r="Y256" s="98">
        <f t="shared" si="88"/>
        <v>6.7550020537617328E-2</v>
      </c>
      <c r="Z256" s="99">
        <f t="shared" si="89"/>
        <v>18.327588908519061</v>
      </c>
      <c r="AA256" s="101">
        <f t="shared" si="90"/>
        <v>13.933751519663064</v>
      </c>
      <c r="AB256" s="102">
        <f t="shared" si="91"/>
        <v>30.792411010604486</v>
      </c>
      <c r="AC256" s="98">
        <f t="shared" si="92"/>
        <v>9.4817257584599648E-2</v>
      </c>
      <c r="AD256" s="104">
        <f t="shared" si="93"/>
        <v>26.167302287417908</v>
      </c>
      <c r="AE256" s="88">
        <f t="shared" si="94"/>
        <v>11.661146548397097</v>
      </c>
      <c r="AF256" s="88">
        <f t="shared" si="95"/>
        <v>9.4600739837024221</v>
      </c>
      <c r="AG256" s="94">
        <f t="shared" si="96"/>
        <v>8.9492999777123407E-3</v>
      </c>
      <c r="AH256" s="72"/>
    </row>
    <row r="257" spans="1:34">
      <c r="A257" s="62">
        <v>255</v>
      </c>
      <c r="B257" s="61">
        <v>6.6849999999999996</v>
      </c>
      <c r="C257" s="62">
        <v>4.45</v>
      </c>
      <c r="D257" s="62">
        <v>1.25</v>
      </c>
      <c r="E257" s="67">
        <v>1.5939878537739165</v>
      </c>
      <c r="F257" s="77">
        <v>0.47051801444051411</v>
      </c>
      <c r="G257" s="77">
        <v>0.47051801444051411</v>
      </c>
      <c r="H257" s="63">
        <v>18.343333333333334</v>
      </c>
      <c r="I257" s="67">
        <f t="shared" si="97"/>
        <v>5.4672869355010363</v>
      </c>
      <c r="J257" s="67">
        <f t="shared" si="98"/>
        <v>15.862666763875398</v>
      </c>
      <c r="K257" s="93">
        <f t="shared" si="99"/>
        <v>6.5051553763943382</v>
      </c>
      <c r="L257" s="81">
        <f t="shared" si="78"/>
        <v>11.798163479748553</v>
      </c>
      <c r="M257" s="81">
        <f t="shared" si="79"/>
        <v>21.269591730604308</v>
      </c>
      <c r="N257" s="81">
        <f t="shared" si="80"/>
        <v>15.952707962589354</v>
      </c>
      <c r="O257" s="91">
        <f t="shared" si="81"/>
        <v>2.5448889133966181E-2</v>
      </c>
      <c r="P257" s="90">
        <f t="shared" si="100"/>
        <v>8.6148247864747987</v>
      </c>
      <c r="Q257" s="88">
        <f t="shared" si="82"/>
        <v>7.0847913764327641</v>
      </c>
      <c r="R257" s="88">
        <f t="shared" si="101"/>
        <v>6.3889139303074751</v>
      </c>
      <c r="S257" s="88">
        <f t="shared" si="83"/>
        <v>28.903659992757923</v>
      </c>
      <c r="T257" s="83">
        <f t="shared" si="84"/>
        <v>57.570379753359568</v>
      </c>
      <c r="U257" s="86">
        <f t="shared" si="85"/>
        <v>0.33143486249460336</v>
      </c>
      <c r="V257" s="96">
        <f t="shared" si="103"/>
        <v>8.5650093729567978</v>
      </c>
      <c r="W257" s="81">
        <f t="shared" si="86"/>
        <v>24.963325364879321</v>
      </c>
      <c r="X257" s="97">
        <f t="shared" si="87"/>
        <v>36.089362338066437</v>
      </c>
      <c r="Y257" s="98">
        <f t="shared" si="88"/>
        <v>0.13024420739682482</v>
      </c>
      <c r="Z257" s="99">
        <f t="shared" si="89"/>
        <v>9.5097030581578661</v>
      </c>
      <c r="AA257" s="101">
        <f t="shared" si="90"/>
        <v>23.690972051897511</v>
      </c>
      <c r="AB257" s="102">
        <f t="shared" si="91"/>
        <v>29.153036808454537</v>
      </c>
      <c r="AC257" s="98">
        <f t="shared" si="92"/>
        <v>8.4989955515510501E-2</v>
      </c>
      <c r="AD257" s="104">
        <f t="shared" si="93"/>
        <v>13.046026867214614</v>
      </c>
      <c r="AE257" s="88">
        <f t="shared" si="94"/>
        <v>20.22680204888799</v>
      </c>
      <c r="AF257" s="88">
        <f t="shared" si="95"/>
        <v>10.267865067534014</v>
      </c>
      <c r="AG257" s="94">
        <f t="shared" si="96"/>
        <v>1.0542905304508528E-2</v>
      </c>
      <c r="AH257" s="72"/>
    </row>
    <row r="258" spans="1:34">
      <c r="A258" s="62">
        <v>256</v>
      </c>
      <c r="B258" s="61">
        <v>6.6849999999999996</v>
      </c>
      <c r="C258" s="62">
        <v>7.96</v>
      </c>
      <c r="D258" s="62">
        <v>1.25</v>
      </c>
      <c r="E258" s="67">
        <v>0.53132928459130546</v>
      </c>
      <c r="F258" s="77">
        <v>0.47051801444051405</v>
      </c>
      <c r="G258" s="77">
        <v>0.47051801444051405</v>
      </c>
      <c r="H258" s="63">
        <v>7.39</v>
      </c>
      <c r="I258" s="67">
        <f t="shared" si="97"/>
        <v>0.73420407874527815</v>
      </c>
      <c r="J258" s="67">
        <f t="shared" si="98"/>
        <v>68.311705361805451</v>
      </c>
      <c r="K258" s="93">
        <f t="shared" si="99"/>
        <v>36.654001529805555</v>
      </c>
      <c r="L258" s="81">
        <f t="shared" si="78"/>
        <v>47.171555074815259</v>
      </c>
      <c r="M258" s="81">
        <f t="shared" si="79"/>
        <v>8.8930739827277012</v>
      </c>
      <c r="N258" s="81">
        <f t="shared" si="80"/>
        <v>20.339296112688789</v>
      </c>
      <c r="O258" s="91">
        <f t="shared" si="81"/>
        <v>4.136869663596373E-2</v>
      </c>
      <c r="P258" s="90">
        <f t="shared" si="100"/>
        <v>1.0232939621185648</v>
      </c>
      <c r="Q258" s="88">
        <f t="shared" si="82"/>
        <v>3.0227112250694601</v>
      </c>
      <c r="R258" s="88">
        <f t="shared" si="101"/>
        <v>35.166398229659478</v>
      </c>
      <c r="S258" s="88">
        <f t="shared" si="83"/>
        <v>10.299782579496913</v>
      </c>
      <c r="T258" s="83">
        <f t="shared" si="84"/>
        <v>39.374595121744434</v>
      </c>
      <c r="U258" s="86">
        <f t="shared" si="85"/>
        <v>0.15503587410013003</v>
      </c>
      <c r="V258" s="96">
        <f t="shared" si="103"/>
        <v>56.328537606509116</v>
      </c>
      <c r="W258" s="81">
        <f t="shared" si="86"/>
        <v>8.1381888560639037</v>
      </c>
      <c r="X258" s="97">
        <f t="shared" si="87"/>
        <v>10.124341759998702</v>
      </c>
      <c r="Y258" s="98">
        <f t="shared" si="88"/>
        <v>1.0250229607325361E-2</v>
      </c>
      <c r="Z258" s="99">
        <f t="shared" si="89"/>
        <v>45.715540123883684</v>
      </c>
      <c r="AA258" s="101">
        <f t="shared" si="90"/>
        <v>9.0335837335057363</v>
      </c>
      <c r="AB258" s="102">
        <f t="shared" si="91"/>
        <v>22.240645920240009</v>
      </c>
      <c r="AC258" s="98">
        <f t="shared" si="92"/>
        <v>4.9464633094948862E-2</v>
      </c>
      <c r="AD258" s="104">
        <f t="shared" si="93"/>
        <v>64.727371861035408</v>
      </c>
      <c r="AE258" s="88">
        <f t="shared" si="94"/>
        <v>7.5918569323955243</v>
      </c>
      <c r="AF258" s="88">
        <f t="shared" si="95"/>
        <v>2.7314875831600083</v>
      </c>
      <c r="AG258" s="94">
        <f t="shared" si="96"/>
        <v>7.4610244169573034E-4</v>
      </c>
      <c r="AH258" s="72"/>
    </row>
    <row r="259" spans="1:34">
      <c r="A259" s="62">
        <v>257</v>
      </c>
      <c r="B259" s="61">
        <v>6.6849999999999996</v>
      </c>
      <c r="C259" s="62">
        <v>7.96</v>
      </c>
      <c r="D259" s="62">
        <v>1.25</v>
      </c>
      <c r="E259" s="67">
        <v>1.0626585691826107</v>
      </c>
      <c r="F259" s="77">
        <v>0.47051801444051389</v>
      </c>
      <c r="G259" s="77">
        <v>0.47051801444051389</v>
      </c>
      <c r="H259" s="63">
        <v>19.46</v>
      </c>
      <c r="I259" s="67">
        <f t="shared" si="97"/>
        <v>3.8667419140414365</v>
      </c>
      <c r="J259" s="67">
        <f t="shared" si="98"/>
        <v>19.702817196840144</v>
      </c>
      <c r="K259" s="93">
        <f t="shared" si="99"/>
        <v>8.5643870203723598</v>
      </c>
      <c r="L259" s="81">
        <f t="shared" ref="L259:L322" si="104">30/I259+67.289/EXP(5.03*F259)</f>
        <v>14.069450904052545</v>
      </c>
      <c r="M259" s="81">
        <f t="shared" ref="M259:M322" si="105">SQRT(4*981*E259*(C259/D259-1)/(3*L259))</f>
        <v>23.028647164613112</v>
      </c>
      <c r="N259" s="81">
        <f t="shared" ref="N259:N322" si="106">ABS(M259-H259)/H259*100</f>
        <v>18.338371863376725</v>
      </c>
      <c r="O259" s="91">
        <f t="shared" ref="O259:O322" si="107">((M259-H259)/H259)^2</f>
        <v>3.3629588259948717E-2</v>
      </c>
      <c r="P259" s="90">
        <f t="shared" si="100"/>
        <v>5.9566951344513974</v>
      </c>
      <c r="Q259" s="88">
        <f t="shared" ref="Q259:Q322" si="108">E259*((981/(B259/D259)^2)*(C259/D259-1))^(1/3)</f>
        <v>6.0454224501389184</v>
      </c>
      <c r="R259" s="88">
        <f t="shared" si="101"/>
        <v>8.3024822032367744</v>
      </c>
      <c r="S259" s="88">
        <f t="shared" ref="S259:S322" si="109">SQRT(4*981*E259*(C259/D259-1)/(3*R259))</f>
        <v>29.978025400528981</v>
      </c>
      <c r="T259" s="83">
        <f t="shared" ref="T259:T322" si="110">ABS(S259-H259)/H259*100</f>
        <v>54.049462489871424</v>
      </c>
      <c r="U259" s="86">
        <f t="shared" ref="U259:U322" si="111">((S259-H259)/H259)^2</f>
        <v>0.29213443954440182</v>
      </c>
      <c r="V259" s="96">
        <f t="shared" si="103"/>
        <v>11.473319722995658</v>
      </c>
      <c r="W259" s="81">
        <f t="shared" ref="W259:W322" si="112">SQRT(4*981*E259*(C259/D259-1)/(3*V259))</f>
        <v>25.501307721550013</v>
      </c>
      <c r="X259" s="97">
        <f t="shared" ref="X259:X322" si="113">ABS(W259-H259)/H259*100</f>
        <v>31.044746770555047</v>
      </c>
      <c r="Y259" s="98">
        <f t="shared" ref="Y259:Y322" si="114">((W259-H259)/H259)^2</f>
        <v>9.6377630204788817E-2</v>
      </c>
      <c r="Z259" s="99">
        <f t="shared" ref="Z259:Z322" si="115">24/I259*((1-G259)/I259+1)^0.25+24/I259*0.15*I259^0.687*G259^(-(I259^0.08))+0.42/(1+42500/I259^1.16*G259^(-0.05))</f>
        <v>11.870529079435684</v>
      </c>
      <c r="AA259" s="101">
        <f t="shared" ref="AA259:AA322" si="116">SQRT(4*981*E259*(C259/D259-1)/(3*Z259))</f>
        <v>25.071017601388458</v>
      </c>
      <c r="AB259" s="102">
        <f t="shared" ref="AB259:AB322" si="117">ABS(AA259-H259)/H259*100</f>
        <v>28.833595073938628</v>
      </c>
      <c r="AC259" s="98">
        <f t="shared" ref="AC259:AC322" si="118">((AA259-H259)/H259)^2</f>
        <v>8.3137620488785799E-2</v>
      </c>
      <c r="AD259" s="104">
        <f t="shared" ref="AD259:AD322" si="119">24/I259*(2-F259)^1.29+24/I259*0.15*I259^0.687*F259^(-(I259^0.134))+0.42/(1+42500/I259^1.16)*EXP(1.43*(1-F259))</f>
        <v>16.55845877296138</v>
      </c>
      <c r="AE259" s="88">
        <f t="shared" ref="AE259:AE322" si="120">SQRT(4*981*E259*(C259/D259-1)/(3*AD259))</f>
        <v>21.227411766043161</v>
      </c>
      <c r="AF259" s="88">
        <f t="shared" ref="AF259:AF322" si="121">ABS(AE259-H259)/H259*100</f>
        <v>9.0822804010439899</v>
      </c>
      <c r="AG259" s="94">
        <f t="shared" ref="AG259:AG322" si="122">((AE259-H259)/H259)^2</f>
        <v>8.2487817283187787E-3</v>
      </c>
      <c r="AH259" s="72"/>
    </row>
    <row r="260" spans="1:34">
      <c r="A260" s="62">
        <v>258</v>
      </c>
      <c r="B260" s="61">
        <v>6.6849999999999996</v>
      </c>
      <c r="C260" s="62">
        <v>7.96</v>
      </c>
      <c r="D260" s="62">
        <v>1.25</v>
      </c>
      <c r="E260" s="67">
        <v>1.5939878537739165</v>
      </c>
      <c r="F260" s="77">
        <v>0.47051801444051411</v>
      </c>
      <c r="G260" s="77">
        <v>0.47051801444051411</v>
      </c>
      <c r="H260" s="63">
        <v>31.286666666666669</v>
      </c>
      <c r="I260" s="67">
        <f t="shared" ref="I260:I323" si="123">H260*E260*D260/B260</f>
        <v>9.3250872572438173</v>
      </c>
      <c r="J260" s="67">
        <f t="shared" ref="J260:J323" si="124">4*981*E260*(C260/D260-1)/(3*H260^2)</f>
        <v>11.433696726562083</v>
      </c>
      <c r="K260" s="93">
        <f t="shared" ref="K260:K323" si="125">24/I260*(1+0.15*I260^0.687)+0.42/(1+42500/I260^1.16)</f>
        <v>4.3636202836406373</v>
      </c>
      <c r="L260" s="81">
        <f t="shared" si="104"/>
        <v>9.5281092714798081</v>
      </c>
      <c r="M260" s="81">
        <f t="shared" si="105"/>
        <v>34.272774608769701</v>
      </c>
      <c r="N260" s="81">
        <f t="shared" si="106"/>
        <v>9.5443467145845915</v>
      </c>
      <c r="O260" s="91">
        <f t="shared" si="107"/>
        <v>9.1094554208201676E-3</v>
      </c>
      <c r="P260" s="90">
        <f t="shared" ref="P260:P323" si="126">(SQRT(22+1.13*Q260^2)-4.67)^1.5</f>
        <v>14.881494376957486</v>
      </c>
      <c r="Q260" s="88">
        <f t="shared" si="108"/>
        <v>9.0681336752083812</v>
      </c>
      <c r="R260" s="88">
        <f t="shared" ref="R260:R323" si="127">4/3*Q260^3/(P260^2)</f>
        <v>4.4895145976520139</v>
      </c>
      <c r="S260" s="88">
        <f t="shared" si="109"/>
        <v>49.929007764733434</v>
      </c>
      <c r="T260" s="83">
        <f t="shared" si="110"/>
        <v>59.58557776923108</v>
      </c>
      <c r="U260" s="86">
        <f t="shared" si="111"/>
        <v>0.35504410780930851</v>
      </c>
      <c r="V260" s="96">
        <f t="shared" si="103"/>
        <v>5.629088074937993</v>
      </c>
      <c r="W260" s="81">
        <f t="shared" si="112"/>
        <v>44.589603190469312</v>
      </c>
      <c r="X260" s="97">
        <f t="shared" si="113"/>
        <v>42.51950732091192</v>
      </c>
      <c r="Y260" s="98">
        <f t="shared" si="114"/>
        <v>0.18079085028130823</v>
      </c>
      <c r="Z260" s="99">
        <f t="shared" si="115"/>
        <v>7.0177629662140717</v>
      </c>
      <c r="AA260" s="101">
        <f t="shared" si="116"/>
        <v>39.934962577909779</v>
      </c>
      <c r="AB260" s="102">
        <f t="shared" si="117"/>
        <v>27.64211350280133</v>
      </c>
      <c r="AC260" s="98">
        <f t="shared" si="118"/>
        <v>7.6408643890175154E-2</v>
      </c>
      <c r="AD260" s="104">
        <f t="shared" si="119"/>
        <v>9.4007952091135341</v>
      </c>
      <c r="AE260" s="88">
        <f t="shared" si="120"/>
        <v>34.50407057724842</v>
      </c>
      <c r="AF260" s="88">
        <f t="shared" si="121"/>
        <v>10.283626392228056</v>
      </c>
      <c r="AG260" s="94">
        <f t="shared" si="122"/>
        <v>1.0575297177492941E-2</v>
      </c>
      <c r="AH260" s="72"/>
    </row>
    <row r="261" spans="1:34">
      <c r="A261" s="62">
        <v>259</v>
      </c>
      <c r="B261" s="61">
        <v>2.89</v>
      </c>
      <c r="C261" s="62">
        <v>2.68</v>
      </c>
      <c r="D261" s="62">
        <v>1.2370000000000001</v>
      </c>
      <c r="E261" s="67">
        <v>0.53132928459130546</v>
      </c>
      <c r="F261" s="77">
        <v>0.47051801444051405</v>
      </c>
      <c r="G261" s="77">
        <v>0.47051801444051405</v>
      </c>
      <c r="H261" s="63">
        <v>3.6066666666666665</v>
      </c>
      <c r="I261" s="67">
        <f t="shared" si="123"/>
        <v>0.82024126838832678</v>
      </c>
      <c r="J261" s="67">
        <f t="shared" si="124"/>
        <v>62.324114442405062</v>
      </c>
      <c r="K261" s="93">
        <f t="shared" si="125"/>
        <v>33.090044247748985</v>
      </c>
      <c r="L261" s="81">
        <f t="shared" si="104"/>
        <v>42.885585715526716</v>
      </c>
      <c r="M261" s="81">
        <f t="shared" si="105"/>
        <v>4.3478884304865115</v>
      </c>
      <c r="N261" s="81">
        <f t="shared" si="106"/>
        <v>20.551435226058551</v>
      </c>
      <c r="O261" s="91">
        <f t="shared" si="107"/>
        <v>4.2236148985088026E-2</v>
      </c>
      <c r="P261" s="90">
        <f t="shared" si="126"/>
        <v>1.1489961178395498</v>
      </c>
      <c r="Q261" s="88">
        <f t="shared" si="108"/>
        <v>3.1564593731143584</v>
      </c>
      <c r="R261" s="88">
        <f t="shared" si="127"/>
        <v>31.761589292484146</v>
      </c>
      <c r="S261" s="88">
        <f t="shared" si="109"/>
        <v>5.0522281163490508</v>
      </c>
      <c r="T261" s="83">
        <f t="shared" si="110"/>
        <v>40.080262005981083</v>
      </c>
      <c r="U261" s="86">
        <f t="shared" si="111"/>
        <v>0.16064274024680908</v>
      </c>
      <c r="V261" s="96">
        <f t="shared" si="103"/>
        <v>50.225974109386321</v>
      </c>
      <c r="W261" s="81">
        <f t="shared" si="112"/>
        <v>4.0176294608420218</v>
      </c>
      <c r="X261" s="97">
        <f t="shared" si="113"/>
        <v>11.394532186008004</v>
      </c>
      <c r="Y261" s="98">
        <f t="shared" si="114"/>
        <v>1.2983536373797233E-2</v>
      </c>
      <c r="Z261" s="99">
        <f t="shared" si="115"/>
        <v>41.184223093195783</v>
      </c>
      <c r="AA261" s="101">
        <f t="shared" si="116"/>
        <v>4.4367874659653266</v>
      </c>
      <c r="AB261" s="102">
        <f t="shared" si="117"/>
        <v>23.016288335452685</v>
      </c>
      <c r="AC261" s="98">
        <f t="shared" si="118"/>
        <v>5.2974952874069524E-2</v>
      </c>
      <c r="AD261" s="104">
        <f t="shared" si="119"/>
        <v>58.60261867000132</v>
      </c>
      <c r="AE261" s="88">
        <f t="shared" si="120"/>
        <v>3.7194228323689709</v>
      </c>
      <c r="AF261" s="88">
        <f t="shared" si="121"/>
        <v>3.1263262209511389</v>
      </c>
      <c r="AG261" s="94">
        <f t="shared" si="122"/>
        <v>9.7739156398066293E-4</v>
      </c>
      <c r="AH261" s="72"/>
    </row>
    <row r="262" spans="1:34">
      <c r="A262" s="62">
        <v>260</v>
      </c>
      <c r="B262" s="61">
        <v>2.89</v>
      </c>
      <c r="C262" s="62">
        <v>2.68</v>
      </c>
      <c r="D262" s="62">
        <v>1.2370000000000001</v>
      </c>
      <c r="E262" s="67">
        <v>1.0626585691826107</v>
      </c>
      <c r="F262" s="77">
        <v>0.47051801444051389</v>
      </c>
      <c r="G262" s="77">
        <v>0.47051801444051389</v>
      </c>
      <c r="H262" s="63">
        <v>10.106666666666667</v>
      </c>
      <c r="I262" s="67">
        <f t="shared" si="123"/>
        <v>4.5969898812447445</v>
      </c>
      <c r="J262" s="67">
        <f t="shared" si="124"/>
        <v>15.873848813289337</v>
      </c>
      <c r="K262" s="93">
        <f t="shared" si="125"/>
        <v>7.454171886941964</v>
      </c>
      <c r="L262" s="81">
        <f t="shared" si="104"/>
        <v>12.836990777407689</v>
      </c>
      <c r="M262" s="81">
        <f t="shared" si="105"/>
        <v>11.238735425403144</v>
      </c>
      <c r="N262" s="81">
        <f t="shared" si="106"/>
        <v>11.201208034991522</v>
      </c>
      <c r="O262" s="91">
        <f t="shared" si="107"/>
        <v>1.2546706144315864E-2</v>
      </c>
      <c r="P262" s="90">
        <f t="shared" si="126"/>
        <v>6.5968424250682958</v>
      </c>
      <c r="Q262" s="88">
        <f t="shared" si="108"/>
        <v>6.312918746228716</v>
      </c>
      <c r="R262" s="88">
        <f t="shared" si="127"/>
        <v>7.7082734769460481</v>
      </c>
      <c r="S262" s="88">
        <f t="shared" si="109"/>
        <v>14.503422710305648</v>
      </c>
      <c r="T262" s="83">
        <f t="shared" si="110"/>
        <v>43.503522859224738</v>
      </c>
      <c r="U262" s="86">
        <f t="shared" si="111"/>
        <v>0.1892556501163089</v>
      </c>
      <c r="V262" s="96">
        <f t="shared" si="103"/>
        <v>9.8958302045113946</v>
      </c>
      <c r="W262" s="81">
        <f t="shared" si="112"/>
        <v>12.800382417623075</v>
      </c>
      <c r="X262" s="97">
        <f t="shared" si="113"/>
        <v>26.652860332682128</v>
      </c>
      <c r="Y262" s="98">
        <f t="shared" si="114"/>
        <v>7.1037496391346044E-2</v>
      </c>
      <c r="Z262" s="99">
        <f t="shared" si="115"/>
        <v>10.599527064794914</v>
      </c>
      <c r="AA262" s="101">
        <f t="shared" si="116"/>
        <v>12.368180595015174</v>
      </c>
      <c r="AB262" s="102">
        <f t="shared" si="117"/>
        <v>22.376457074688386</v>
      </c>
      <c r="AC262" s="98">
        <f t="shared" si="118"/>
        <v>5.0070583121537192E-2</v>
      </c>
      <c r="AD262" s="104">
        <f t="shared" si="119"/>
        <v>14.664027685086676</v>
      </c>
      <c r="AE262" s="88">
        <f t="shared" si="120"/>
        <v>10.515318366714419</v>
      </c>
      <c r="AF262" s="88">
        <f t="shared" si="121"/>
        <v>4.0433875334540108</v>
      </c>
      <c r="AG262" s="94">
        <f t="shared" si="122"/>
        <v>1.6348982745691312E-3</v>
      </c>
      <c r="AH262" s="72"/>
    </row>
    <row r="263" spans="1:34">
      <c r="A263" s="62">
        <v>261</v>
      </c>
      <c r="B263" s="61">
        <v>2.89</v>
      </c>
      <c r="C263" s="62">
        <v>2.68</v>
      </c>
      <c r="D263" s="62">
        <v>1.2370000000000001</v>
      </c>
      <c r="E263" s="67">
        <v>1.5939878537739165</v>
      </c>
      <c r="F263" s="77">
        <v>0.47051801444051411</v>
      </c>
      <c r="G263" s="77">
        <v>0.47051801444051411</v>
      </c>
      <c r="H263" s="63">
        <v>15.726666666666667</v>
      </c>
      <c r="I263" s="67">
        <f t="shared" si="123"/>
        <v>10.729847424000351</v>
      </c>
      <c r="J263" s="67">
        <f t="shared" si="124"/>
        <v>9.8336788185322686</v>
      </c>
      <c r="K263" s="93">
        <f t="shared" si="125"/>
        <v>3.9497853739209563</v>
      </c>
      <c r="L263" s="81">
        <f t="shared" si="104"/>
        <v>9.1069203029928119</v>
      </c>
      <c r="M263" s="81">
        <f t="shared" si="105"/>
        <v>16.342139883870754</v>
      </c>
      <c r="N263" s="81">
        <f t="shared" si="106"/>
        <v>3.9135643315223865</v>
      </c>
      <c r="O263" s="91">
        <f t="shared" si="107"/>
        <v>1.5315985776964264E-3</v>
      </c>
      <c r="P263" s="90">
        <f t="shared" si="126"/>
        <v>16.324729506374339</v>
      </c>
      <c r="Q263" s="88">
        <f t="shared" si="108"/>
        <v>9.4693781193430766</v>
      </c>
      <c r="R263" s="88">
        <f t="shared" si="127"/>
        <v>4.248260353772559</v>
      </c>
      <c r="S263" s="88">
        <f t="shared" si="109"/>
        <v>23.927048468181354</v>
      </c>
      <c r="T263" s="83">
        <f t="shared" si="110"/>
        <v>52.143165333921282</v>
      </c>
      <c r="U263" s="86">
        <f t="shared" si="111"/>
        <v>0.27189096910406502</v>
      </c>
      <c r="V263" s="96">
        <f t="shared" si="103"/>
        <v>5.073838959350244</v>
      </c>
      <c r="W263" s="81">
        <f t="shared" si="112"/>
        <v>21.894062432305695</v>
      </c>
      <c r="X263" s="97">
        <f t="shared" si="113"/>
        <v>39.216166377526676</v>
      </c>
      <c r="Y263" s="98">
        <f t="shared" si="114"/>
        <v>0.15379077053498538</v>
      </c>
      <c r="Z263" s="99">
        <f t="shared" si="115"/>
        <v>6.5258793020295078</v>
      </c>
      <c r="AA263" s="101">
        <f t="shared" si="116"/>
        <v>19.305238575343992</v>
      </c>
      <c r="AB263" s="102">
        <f t="shared" si="117"/>
        <v>22.754802301890582</v>
      </c>
      <c r="AC263" s="98">
        <f t="shared" si="118"/>
        <v>5.1778102779812485E-2</v>
      </c>
      <c r="AD263" s="104">
        <f t="shared" si="119"/>
        <v>8.6975708141142238</v>
      </c>
      <c r="AE263" s="88">
        <f t="shared" si="120"/>
        <v>16.72228823468026</v>
      </c>
      <c r="AF263" s="88">
        <f t="shared" si="121"/>
        <v>6.3307857228503188</v>
      </c>
      <c r="AG263" s="94">
        <f t="shared" si="122"/>
        <v>4.0078847868645429E-3</v>
      </c>
      <c r="AH263" s="72"/>
    </row>
    <row r="264" spans="1:34">
      <c r="A264" s="62">
        <v>262</v>
      </c>
      <c r="B264" s="61">
        <v>2.89</v>
      </c>
      <c r="C264" s="62">
        <v>4.45</v>
      </c>
      <c r="D264" s="62">
        <v>1.2370000000000001</v>
      </c>
      <c r="E264" s="67">
        <v>0.53132928459130546</v>
      </c>
      <c r="F264" s="77">
        <v>0.47051801444051405</v>
      </c>
      <c r="G264" s="77">
        <v>0.47051801444051405</v>
      </c>
      <c r="H264" s="63">
        <v>7.503333333333333</v>
      </c>
      <c r="I264" s="67">
        <f t="shared" si="123"/>
        <v>1.70643539292248</v>
      </c>
      <c r="J264" s="67">
        <f t="shared" si="124"/>
        <v>32.062991682629736</v>
      </c>
      <c r="K264" s="93">
        <f t="shared" si="125"/>
        <v>17.109922677309424</v>
      </c>
      <c r="L264" s="81">
        <f t="shared" si="104"/>
        <v>23.891488567316287</v>
      </c>
      <c r="M264" s="81">
        <f t="shared" si="105"/>
        <v>8.692298997070349</v>
      </c>
      <c r="N264" s="81">
        <f t="shared" si="106"/>
        <v>15.845832924082845</v>
      </c>
      <c r="O264" s="91">
        <f t="shared" si="107"/>
        <v>2.5109042105794788E-2</v>
      </c>
      <c r="P264" s="90">
        <f t="shared" si="126"/>
        <v>2.3120920660010191</v>
      </c>
      <c r="Q264" s="88">
        <f t="shared" si="108"/>
        <v>4.1217502096561436</v>
      </c>
      <c r="R264" s="88">
        <f t="shared" si="127"/>
        <v>17.465197290362756</v>
      </c>
      <c r="S264" s="88">
        <f t="shared" si="109"/>
        <v>10.16645431788057</v>
      </c>
      <c r="T264" s="83">
        <f t="shared" si="110"/>
        <v>35.492505347142206</v>
      </c>
      <c r="U264" s="86">
        <f t="shared" si="111"/>
        <v>0.1259717935816918</v>
      </c>
      <c r="V264" s="96">
        <f t="shared" si="103"/>
        <v>24.226060379776037</v>
      </c>
      <c r="W264" s="81">
        <f t="shared" si="112"/>
        <v>8.6320682171861414</v>
      </c>
      <c r="X264" s="97">
        <f t="shared" si="113"/>
        <v>15.043112623538097</v>
      </c>
      <c r="Y264" s="98">
        <f t="shared" si="114"/>
        <v>2.2629523740445124E-2</v>
      </c>
      <c r="Z264" s="99">
        <f t="shared" si="115"/>
        <v>21.736815233896252</v>
      </c>
      <c r="AA264" s="101">
        <f t="shared" si="116"/>
        <v>9.1129356708146929</v>
      </c>
      <c r="AB264" s="102">
        <f t="shared" si="117"/>
        <v>21.451830352927946</v>
      </c>
      <c r="AC264" s="98">
        <f t="shared" si="118"/>
        <v>4.6018102549080064E-2</v>
      </c>
      <c r="AD264" s="104">
        <f t="shared" si="119"/>
        <v>31.177610460266944</v>
      </c>
      <c r="AE264" s="88">
        <f t="shared" si="120"/>
        <v>7.6091272703464847</v>
      </c>
      <c r="AF264" s="88">
        <f t="shared" si="121"/>
        <v>1.4099591783183265</v>
      </c>
      <c r="AG264" s="94">
        <f t="shared" si="122"/>
        <v>1.9879848845240903E-4</v>
      </c>
      <c r="AH264" s="72"/>
    </row>
    <row r="265" spans="1:34">
      <c r="A265" s="62">
        <v>263</v>
      </c>
      <c r="B265" s="61">
        <v>2.89</v>
      </c>
      <c r="C265" s="62">
        <v>4.45</v>
      </c>
      <c r="D265" s="62">
        <v>1.2370000000000001</v>
      </c>
      <c r="E265" s="67">
        <v>1.0626585691826107</v>
      </c>
      <c r="F265" s="77">
        <v>0.47051801444051389</v>
      </c>
      <c r="G265" s="77">
        <v>0.47051801444051389</v>
      </c>
      <c r="H265" s="63">
        <v>16.633333333333333</v>
      </c>
      <c r="I265" s="67">
        <f t="shared" si="123"/>
        <v>7.5656264866132155</v>
      </c>
      <c r="J265" s="67">
        <f t="shared" si="124"/>
        <v>13.049201482634729</v>
      </c>
      <c r="K265" s="93">
        <f t="shared" si="125"/>
        <v>5.0831843653904532</v>
      </c>
      <c r="L265" s="81">
        <f t="shared" si="104"/>
        <v>10.276284012705192</v>
      </c>
      <c r="M265" s="81">
        <f t="shared" si="105"/>
        <v>18.74360873507197</v>
      </c>
      <c r="N265" s="81">
        <f t="shared" si="106"/>
        <v>12.687026463358539</v>
      </c>
      <c r="O265" s="91">
        <f t="shared" si="107"/>
        <v>1.6096064048195989E-2</v>
      </c>
      <c r="P265" s="90">
        <f t="shared" si="126"/>
        <v>12.095620882819</v>
      </c>
      <c r="Q265" s="88">
        <f t="shared" si="108"/>
        <v>8.2435004193122854</v>
      </c>
      <c r="R265" s="88">
        <f t="shared" si="127"/>
        <v>5.1052545075269986</v>
      </c>
      <c r="S265" s="88">
        <f t="shared" si="109"/>
        <v>26.592707738552367</v>
      </c>
      <c r="T265" s="83">
        <f t="shared" si="110"/>
        <v>59.87599842817054</v>
      </c>
      <c r="U265" s="86">
        <f t="shared" si="111"/>
        <v>0.35851351877702808</v>
      </c>
      <c r="V265" s="96">
        <f t="shared" si="103"/>
        <v>6.6043700717307239</v>
      </c>
      <c r="W265" s="81">
        <f t="shared" si="112"/>
        <v>23.380594992533542</v>
      </c>
      <c r="X265" s="97">
        <f t="shared" si="113"/>
        <v>40.56469935390907</v>
      </c>
      <c r="Y265" s="98">
        <f t="shared" si="114"/>
        <v>0.1645494833673031</v>
      </c>
      <c r="Z265" s="99">
        <f t="shared" si="115"/>
        <v>7.8628984332055145</v>
      </c>
      <c r="AA265" s="101">
        <f t="shared" si="116"/>
        <v>21.427915564157075</v>
      </c>
      <c r="AB265" s="102">
        <f t="shared" si="117"/>
        <v>28.82514367228703</v>
      </c>
      <c r="AC265" s="98">
        <f t="shared" si="118"/>
        <v>8.3088890772798893E-2</v>
      </c>
      <c r="AD265" s="104">
        <f t="shared" si="119"/>
        <v>10.624547861838499</v>
      </c>
      <c r="AE265" s="88">
        <f t="shared" si="120"/>
        <v>18.433849211760378</v>
      </c>
      <c r="AF265" s="88">
        <f t="shared" si="121"/>
        <v>10.824744760082439</v>
      </c>
      <c r="AG265" s="94">
        <f t="shared" si="122"/>
        <v>1.1717509912093221E-2</v>
      </c>
      <c r="AH265" s="72"/>
    </row>
    <row r="266" spans="1:34">
      <c r="A266" s="62">
        <v>264</v>
      </c>
      <c r="B266" s="61">
        <v>2.89</v>
      </c>
      <c r="C266" s="62">
        <v>4.45</v>
      </c>
      <c r="D266" s="62">
        <v>1.2370000000000001</v>
      </c>
      <c r="E266" s="67">
        <v>1.5939878537739165</v>
      </c>
      <c r="F266" s="77">
        <v>0.47051801444051411</v>
      </c>
      <c r="G266" s="77">
        <v>0.47051801444051411</v>
      </c>
      <c r="H266" s="63">
        <v>25.82</v>
      </c>
      <c r="I266" s="67">
        <f t="shared" si="123"/>
        <v>17.616235300192184</v>
      </c>
      <c r="J266" s="67">
        <f t="shared" si="124"/>
        <v>8.1230906873639146</v>
      </c>
      <c r="K266" s="93">
        <f t="shared" si="125"/>
        <v>2.82932254590198</v>
      </c>
      <c r="L266" s="81">
        <f t="shared" si="104"/>
        <v>8.0139557265704653</v>
      </c>
      <c r="M266" s="81">
        <f t="shared" si="105"/>
        <v>25.995215340275546</v>
      </c>
      <c r="N266" s="81">
        <f t="shared" si="106"/>
        <v>0.6786031768998686</v>
      </c>
      <c r="O266" s="91">
        <f t="shared" si="107"/>
        <v>4.6050227169859443E-5</v>
      </c>
      <c r="P266" s="90">
        <f t="shared" si="126"/>
        <v>28.298221046757369</v>
      </c>
      <c r="Q266" s="88">
        <f t="shared" si="108"/>
        <v>12.365250628968433</v>
      </c>
      <c r="R266" s="88">
        <f t="shared" si="127"/>
        <v>3.1479602334757204</v>
      </c>
      <c r="S266" s="88">
        <f t="shared" si="109"/>
        <v>41.476516121427146</v>
      </c>
      <c r="T266" s="83">
        <f t="shared" si="110"/>
        <v>60.637165458664391</v>
      </c>
      <c r="U266" s="86">
        <f t="shared" si="111"/>
        <v>0.36768658348614414</v>
      </c>
      <c r="V266" s="96">
        <f t="shared" si="103"/>
        <v>3.5935841264562352</v>
      </c>
      <c r="W266" s="81">
        <f t="shared" si="112"/>
        <v>38.81977203506856</v>
      </c>
      <c r="X266" s="97">
        <f t="shared" si="113"/>
        <v>50.347684101737258</v>
      </c>
      <c r="Y266" s="98">
        <f t="shared" si="114"/>
        <v>0.25348892944083262</v>
      </c>
      <c r="Z266" s="99">
        <f t="shared" si="115"/>
        <v>5.1591429618083628</v>
      </c>
      <c r="AA266" s="101">
        <f t="shared" si="116"/>
        <v>32.398739024492869</v>
      </c>
      <c r="AB266" s="102">
        <f t="shared" si="117"/>
        <v>25.479237120421644</v>
      </c>
      <c r="AC266" s="98">
        <f t="shared" si="118"/>
        <v>6.4919152423867227E-2</v>
      </c>
      <c r="AD266" s="104">
        <f t="shared" si="119"/>
        <v>6.7961327759885881</v>
      </c>
      <c r="AE266" s="88">
        <f t="shared" si="120"/>
        <v>28.228380400890494</v>
      </c>
      <c r="AF266" s="88">
        <f t="shared" si="121"/>
        <v>9.3275770754860314</v>
      </c>
      <c r="AG266" s="94">
        <f t="shared" si="122"/>
        <v>8.7003694099132556E-3</v>
      </c>
      <c r="AH266" s="72"/>
    </row>
    <row r="267" spans="1:34">
      <c r="A267" s="62">
        <v>265</v>
      </c>
      <c r="B267" s="61">
        <v>2.89</v>
      </c>
      <c r="C267" s="62">
        <v>7.96</v>
      </c>
      <c r="D267" s="62">
        <v>1.2370000000000001</v>
      </c>
      <c r="E267" s="67">
        <v>0.53132928459130546</v>
      </c>
      <c r="F267" s="77">
        <v>0.47051801444051405</v>
      </c>
      <c r="G267" s="77">
        <v>0.47051801444051405</v>
      </c>
      <c r="H267" s="63">
        <v>12.709999999999999</v>
      </c>
      <c r="I267" s="67">
        <f t="shared" si="123"/>
        <v>2.8905544883222642</v>
      </c>
      <c r="J267" s="67">
        <f t="shared" si="124"/>
        <v>23.381577439896191</v>
      </c>
      <c r="K267" s="93">
        <f t="shared" si="125"/>
        <v>10.885290831883282</v>
      </c>
      <c r="L267" s="81">
        <f t="shared" si="104"/>
        <v>16.689612745028956</v>
      </c>
      <c r="M267" s="81">
        <f t="shared" si="105"/>
        <v>15.043861430293912</v>
      </c>
      <c r="N267" s="81">
        <f t="shared" si="106"/>
        <v>18.362403070762497</v>
      </c>
      <c r="O267" s="91">
        <f t="shared" si="107"/>
        <v>3.3717784653314792E-2</v>
      </c>
      <c r="P267" s="90">
        <f t="shared" si="126"/>
        <v>4.2844435617504946</v>
      </c>
      <c r="Q267" s="88">
        <f t="shared" si="108"/>
        <v>5.2718834122874982</v>
      </c>
      <c r="R267" s="88">
        <f t="shared" si="127"/>
        <v>10.642588634231407</v>
      </c>
      <c r="S267" s="88">
        <f t="shared" si="109"/>
        <v>18.839042090313871</v>
      </c>
      <c r="T267" s="83">
        <f t="shared" si="110"/>
        <v>48.222203700345176</v>
      </c>
      <c r="U267" s="86">
        <f t="shared" si="111"/>
        <v>0.23253809297175843</v>
      </c>
      <c r="V267" s="96">
        <f t="shared" si="103"/>
        <v>14.836257146763931</v>
      </c>
      <c r="W267" s="81">
        <f t="shared" si="112"/>
        <v>15.955862249367303</v>
      </c>
      <c r="X267" s="97">
        <f t="shared" si="113"/>
        <v>25.537861914770293</v>
      </c>
      <c r="Y267" s="98">
        <f t="shared" si="114"/>
        <v>6.5218239117787499E-2</v>
      </c>
      <c r="Z267" s="99">
        <f t="shared" si="115"/>
        <v>14.527081575077499</v>
      </c>
      <c r="AA267" s="101">
        <f t="shared" si="116"/>
        <v>16.124760272605222</v>
      </c>
      <c r="AB267" s="102">
        <f t="shared" si="117"/>
        <v>26.866721263613087</v>
      </c>
      <c r="AC267" s="98">
        <f t="shared" si="118"/>
        <v>7.218207114566795E-2</v>
      </c>
      <c r="AD267" s="104">
        <f t="shared" si="119"/>
        <v>20.523270126558639</v>
      </c>
      <c r="AE267" s="88">
        <f t="shared" si="120"/>
        <v>13.566229933793595</v>
      </c>
      <c r="AF267" s="88">
        <f t="shared" si="121"/>
        <v>6.7366635231596872</v>
      </c>
      <c r="AG267" s="94">
        <f t="shared" si="122"/>
        <v>4.5382635424270294E-3</v>
      </c>
      <c r="AH267" s="72"/>
    </row>
    <row r="268" spans="1:34">
      <c r="A268" s="62">
        <v>266</v>
      </c>
      <c r="B268" s="61">
        <v>2.89</v>
      </c>
      <c r="C268" s="62">
        <v>7.96</v>
      </c>
      <c r="D268" s="62">
        <v>1.2370000000000001</v>
      </c>
      <c r="E268" s="67">
        <v>1.0626585691826107</v>
      </c>
      <c r="F268" s="77">
        <v>0.47051801444051389</v>
      </c>
      <c r="G268" s="77">
        <v>0.47051801444051389</v>
      </c>
      <c r="H268" s="63">
        <v>27.713333333333335</v>
      </c>
      <c r="I268" s="67">
        <f t="shared" si="123"/>
        <v>12.6053343907219</v>
      </c>
      <c r="J268" s="67">
        <f t="shared" si="124"/>
        <v>9.8359740299612</v>
      </c>
      <c r="K268" s="93">
        <f t="shared" si="125"/>
        <v>3.5327971805666594</v>
      </c>
      <c r="L268" s="81">
        <f t="shared" si="104"/>
        <v>8.6909259955009155</v>
      </c>
      <c r="M268" s="81">
        <f t="shared" si="105"/>
        <v>29.482508078917476</v>
      </c>
      <c r="N268" s="81">
        <f t="shared" si="106"/>
        <v>6.3838395919562476</v>
      </c>
      <c r="O268" s="91">
        <f t="shared" si="107"/>
        <v>4.0753407935828108E-3</v>
      </c>
      <c r="P268" s="90">
        <f t="shared" si="126"/>
        <v>20.457619157625782</v>
      </c>
      <c r="Q268" s="88">
        <f t="shared" si="108"/>
        <v>10.543766824574995</v>
      </c>
      <c r="R268" s="88">
        <f t="shared" si="127"/>
        <v>3.7343578846434098</v>
      </c>
      <c r="S268" s="88">
        <f t="shared" si="109"/>
        <v>44.976896395463299</v>
      </c>
      <c r="T268" s="83">
        <f t="shared" si="110"/>
        <v>62.293347590076856</v>
      </c>
      <c r="U268" s="86">
        <f t="shared" si="111"/>
        <v>0.38804611539781336</v>
      </c>
      <c r="V268" s="96">
        <f t="shared" si="103"/>
        <v>4.5188370707417782</v>
      </c>
      <c r="W268" s="81">
        <f t="shared" si="112"/>
        <v>40.886893093409434</v>
      </c>
      <c r="X268" s="97">
        <f t="shared" si="113"/>
        <v>47.535096560293837</v>
      </c>
      <c r="Y268" s="98">
        <f t="shared" si="114"/>
        <v>0.22595854049964589</v>
      </c>
      <c r="Z268" s="99">
        <f t="shared" si="115"/>
        <v>6.0243364973606877</v>
      </c>
      <c r="AA268" s="101">
        <f t="shared" si="116"/>
        <v>35.411379135126111</v>
      </c>
      <c r="AB268" s="102">
        <f t="shared" si="117"/>
        <v>27.77740847411394</v>
      </c>
      <c r="AC268" s="98">
        <f t="shared" si="118"/>
        <v>7.7158442153777693E-2</v>
      </c>
      <c r="AD268" s="104">
        <f t="shared" si="119"/>
        <v>7.9894699557444273</v>
      </c>
      <c r="AE268" s="88">
        <f t="shared" si="120"/>
        <v>30.749529017090151</v>
      </c>
      <c r="AF268" s="88">
        <f t="shared" si="121"/>
        <v>10.955721735951945</v>
      </c>
      <c r="AG268" s="94">
        <f t="shared" si="122"/>
        <v>1.2002783875560991E-2</v>
      </c>
      <c r="AH268" s="72"/>
    </row>
    <row r="269" spans="1:34">
      <c r="A269" s="62">
        <v>267</v>
      </c>
      <c r="B269" s="61">
        <v>2.89</v>
      </c>
      <c r="C269" s="62">
        <v>7.96</v>
      </c>
      <c r="D269" s="62">
        <v>1.2370000000000001</v>
      </c>
      <c r="E269" s="67">
        <v>1.5939878537739165</v>
      </c>
      <c r="F269" s="77">
        <v>0.47051801444051411</v>
      </c>
      <c r="G269" s="77">
        <v>0.47051801444051411</v>
      </c>
      <c r="H269" s="63">
        <v>41.030000000000008</v>
      </c>
      <c r="I269" s="67">
        <f t="shared" si="123"/>
        <v>27.99357607927519</v>
      </c>
      <c r="J269" s="67">
        <f t="shared" si="124"/>
        <v>6.7310548479771626</v>
      </c>
      <c r="K269" s="93">
        <f t="shared" si="125"/>
        <v>2.126552226289022</v>
      </c>
      <c r="L269" s="81">
        <f t="shared" si="104"/>
        <v>7.3826556394444331</v>
      </c>
      <c r="M269" s="81">
        <f t="shared" si="105"/>
        <v>39.177505112828314</v>
      </c>
      <c r="N269" s="81">
        <f t="shared" si="106"/>
        <v>4.5149765712203118</v>
      </c>
      <c r="O269" s="91">
        <f t="shared" si="107"/>
        <v>2.0385013438668324E-3</v>
      </c>
      <c r="P269" s="90">
        <f t="shared" si="126"/>
        <v>45.710401026638898</v>
      </c>
      <c r="Q269" s="88">
        <f t="shared" si="108"/>
        <v>15.815650236862497</v>
      </c>
      <c r="R269" s="88">
        <f t="shared" si="127"/>
        <v>2.5244677656139332</v>
      </c>
      <c r="S269" s="88">
        <f t="shared" si="109"/>
        <v>66.997433583039225</v>
      </c>
      <c r="T269" s="83">
        <f t="shared" si="110"/>
        <v>63.288894913573515</v>
      </c>
      <c r="U269" s="86">
        <f t="shared" si="111"/>
        <v>0.40054842193813511</v>
      </c>
      <c r="V269" s="96">
        <f t="shared" si="103"/>
        <v>2.6848664313322019</v>
      </c>
      <c r="W269" s="81">
        <f t="shared" si="112"/>
        <v>64.965343513696453</v>
      </c>
      <c r="X269" s="97">
        <f t="shared" si="113"/>
        <v>58.336201593215797</v>
      </c>
      <c r="Y269" s="98">
        <f t="shared" si="114"/>
        <v>0.34031124163243132</v>
      </c>
      <c r="Z269" s="99">
        <f t="shared" si="115"/>
        <v>4.2566086471657547</v>
      </c>
      <c r="AA269" s="101">
        <f t="shared" si="116"/>
        <v>51.595428093595814</v>
      </c>
      <c r="AB269" s="102">
        <f t="shared" si="117"/>
        <v>25.75049498804729</v>
      </c>
      <c r="AC269" s="98">
        <f t="shared" si="118"/>
        <v>6.6308799212944858E-2</v>
      </c>
      <c r="AD269" s="104">
        <f t="shared" si="119"/>
        <v>5.6059331906766223</v>
      </c>
      <c r="AE269" s="88">
        <f t="shared" si="120"/>
        <v>44.959256729484309</v>
      </c>
      <c r="AF269" s="88">
        <f t="shared" si="121"/>
        <v>9.5765457701299059</v>
      </c>
      <c r="AG269" s="94">
        <f t="shared" si="122"/>
        <v>9.1710228887393001E-3</v>
      </c>
      <c r="AH269" s="72"/>
    </row>
    <row r="270" spans="1:34">
      <c r="A270" s="62">
        <v>268</v>
      </c>
      <c r="B270" s="61">
        <v>1.35</v>
      </c>
      <c r="C270" s="62">
        <v>2.68</v>
      </c>
      <c r="D270" s="62">
        <v>1.224</v>
      </c>
      <c r="E270" s="67">
        <v>0.53132928459130546</v>
      </c>
      <c r="F270" s="77">
        <v>0.47051801444051405</v>
      </c>
      <c r="G270" s="77">
        <v>0.47051801444051405</v>
      </c>
      <c r="H270" s="63">
        <v>6.0666666666666664</v>
      </c>
      <c r="I270" s="67">
        <f t="shared" si="123"/>
        <v>2.9225472116008873</v>
      </c>
      <c r="J270" s="67">
        <f t="shared" si="124"/>
        <v>22.462142994357716</v>
      </c>
      <c r="K270" s="93">
        <f t="shared" si="125"/>
        <v>10.78551893773513</v>
      </c>
      <c r="L270" s="81">
        <f t="shared" si="104"/>
        <v>16.575999289695599</v>
      </c>
      <c r="M270" s="81">
        <f t="shared" si="105"/>
        <v>7.0621325944194133</v>
      </c>
      <c r="N270" s="81">
        <f t="shared" si="106"/>
        <v>16.408779028891431</v>
      </c>
      <c r="O270" s="91">
        <f t="shared" si="107"/>
        <v>2.6924802921898725E-2</v>
      </c>
      <c r="P270" s="90">
        <f t="shared" si="126"/>
        <v>4.2216893473990531</v>
      </c>
      <c r="Q270" s="88">
        <f t="shared" si="108"/>
        <v>5.2401675580447895</v>
      </c>
      <c r="R270" s="88">
        <f t="shared" si="127"/>
        <v>10.764694610088412</v>
      </c>
      <c r="S270" s="88">
        <f t="shared" si="109"/>
        <v>8.7634450999538558</v>
      </c>
      <c r="T270" s="83">
        <f t="shared" si="110"/>
        <v>44.452391757481145</v>
      </c>
      <c r="U270" s="86">
        <f t="shared" si="111"/>
        <v>0.19760151329605777</v>
      </c>
      <c r="V270" s="96">
        <f t="shared" si="103"/>
        <v>14.689990855175367</v>
      </c>
      <c r="W270" s="81">
        <f t="shared" si="112"/>
        <v>7.5017910662890088</v>
      </c>
      <c r="X270" s="97">
        <f t="shared" si="113"/>
        <v>23.655896697071579</v>
      </c>
      <c r="Y270" s="98">
        <f t="shared" si="114"/>
        <v>5.5960144854252207E-2</v>
      </c>
      <c r="Z270" s="99">
        <f t="shared" si="115"/>
        <v>14.412705560308126</v>
      </c>
      <c r="AA270" s="101">
        <f t="shared" si="116"/>
        <v>7.5736105636912354</v>
      </c>
      <c r="AB270" s="102">
        <f t="shared" si="117"/>
        <v>24.83973456633905</v>
      </c>
      <c r="AC270" s="98">
        <f t="shared" si="118"/>
        <v>6.1701241332617902E-2</v>
      </c>
      <c r="AD270" s="104">
        <f t="shared" si="119"/>
        <v>20.352721519140854</v>
      </c>
      <c r="AE270" s="88">
        <f t="shared" si="120"/>
        <v>6.3733017629927007</v>
      </c>
      <c r="AF270" s="88">
        <f t="shared" si="121"/>
        <v>5.0544246647148503</v>
      </c>
      <c r="AG270" s="94">
        <f t="shared" si="122"/>
        <v>2.5547208691277827E-3</v>
      </c>
      <c r="AH270" s="72"/>
    </row>
    <row r="271" spans="1:34">
      <c r="A271" s="62">
        <v>269</v>
      </c>
      <c r="B271" s="61">
        <v>1.35</v>
      </c>
      <c r="C271" s="62">
        <v>2.68</v>
      </c>
      <c r="D271" s="62">
        <v>1.224</v>
      </c>
      <c r="E271" s="67">
        <v>1.0626585691826107</v>
      </c>
      <c r="F271" s="77">
        <v>0.47051801444051389</v>
      </c>
      <c r="G271" s="77">
        <v>0.47051801444051389</v>
      </c>
      <c r="H271" s="63">
        <v>13.99</v>
      </c>
      <c r="I271" s="67">
        <f t="shared" si="123"/>
        <v>13.479044667130681</v>
      </c>
      <c r="J271" s="67">
        <f t="shared" si="124"/>
        <v>8.4478466334219657</v>
      </c>
      <c r="K271" s="93">
        <f t="shared" si="125"/>
        <v>3.3755911150992501</v>
      </c>
      <c r="L271" s="81">
        <f t="shared" si="104"/>
        <v>8.5366582207484143</v>
      </c>
      <c r="M271" s="81">
        <f t="shared" si="105"/>
        <v>13.917036872565996</v>
      </c>
      <c r="N271" s="81">
        <f t="shared" si="106"/>
        <v>0.52153772290210398</v>
      </c>
      <c r="O271" s="91">
        <f t="shared" si="107"/>
        <v>2.7200159640991182E-5</v>
      </c>
      <c r="P271" s="90">
        <f t="shared" si="126"/>
        <v>20.203085141345433</v>
      </c>
      <c r="Q271" s="88">
        <f t="shared" si="108"/>
        <v>10.480335116089577</v>
      </c>
      <c r="R271" s="88">
        <f t="shared" si="127"/>
        <v>3.7603550936590611</v>
      </c>
      <c r="S271" s="88">
        <f t="shared" si="109"/>
        <v>20.968931263849665</v>
      </c>
      <c r="T271" s="83">
        <f t="shared" si="110"/>
        <v>49.885141271262796</v>
      </c>
      <c r="U271" s="86">
        <f t="shared" si="111"/>
        <v>0.24885273196538465</v>
      </c>
      <c r="V271" s="96">
        <f t="shared" si="103"/>
        <v>4.3108258058071041</v>
      </c>
      <c r="W271" s="81">
        <f t="shared" si="112"/>
        <v>19.584409792325584</v>
      </c>
      <c r="X271" s="97">
        <f t="shared" si="113"/>
        <v>39.988633254650345</v>
      </c>
      <c r="Y271" s="98">
        <f t="shared" si="114"/>
        <v>0.15990907895749276</v>
      </c>
      <c r="Z271" s="99">
        <f t="shared" si="115"/>
        <v>5.833348381440481</v>
      </c>
      <c r="AA271" s="101">
        <f t="shared" si="116"/>
        <v>16.835722849867203</v>
      </c>
      <c r="AB271" s="102">
        <f t="shared" si="117"/>
        <v>20.341121157020748</v>
      </c>
      <c r="AC271" s="98">
        <f t="shared" si="118"/>
        <v>4.1376120992459707E-2</v>
      </c>
      <c r="AD271" s="104">
        <f t="shared" si="119"/>
        <v>7.7226497120256568</v>
      </c>
      <c r="AE271" s="88">
        <f t="shared" si="120"/>
        <v>14.632130193883158</v>
      </c>
      <c r="AF271" s="88">
        <f t="shared" si="121"/>
        <v>4.5899227582784725</v>
      </c>
      <c r="AG271" s="94">
        <f t="shared" si="122"/>
        <v>2.1067390926962659E-3</v>
      </c>
      <c r="AH271" s="72"/>
    </row>
    <row r="272" spans="1:34">
      <c r="A272" s="62">
        <v>270</v>
      </c>
      <c r="B272" s="61">
        <v>1.35</v>
      </c>
      <c r="C272" s="62">
        <v>2.68</v>
      </c>
      <c r="D272" s="62">
        <v>1.224</v>
      </c>
      <c r="E272" s="67">
        <v>1.5939878537739165</v>
      </c>
      <c r="F272" s="77">
        <v>0.47051801444051411</v>
      </c>
      <c r="G272" s="77">
        <v>0.47051801444051411</v>
      </c>
      <c r="H272" s="63">
        <v>20.306666666666665</v>
      </c>
      <c r="I272" s="67">
        <f t="shared" si="123"/>
        <v>29.347512549020777</v>
      </c>
      <c r="J272" s="67">
        <f t="shared" si="124"/>
        <v>6.0144432167999282</v>
      </c>
      <c r="K272" s="93">
        <f t="shared" si="125"/>
        <v>2.0684067658684797</v>
      </c>
      <c r="L272" s="81">
        <f t="shared" si="104"/>
        <v>7.3332143415791684</v>
      </c>
      <c r="M272" s="81">
        <f t="shared" si="105"/>
        <v>18.390314861853916</v>
      </c>
      <c r="N272" s="81">
        <f t="shared" si="106"/>
        <v>9.4370574760969248</v>
      </c>
      <c r="O272" s="91">
        <f t="shared" si="107"/>
        <v>8.9058053807156857E-3</v>
      </c>
      <c r="P272" s="90">
        <f t="shared" si="126"/>
        <v>45.189006344341642</v>
      </c>
      <c r="Q272" s="88">
        <f t="shared" si="108"/>
        <v>15.720502674134369</v>
      </c>
      <c r="R272" s="88">
        <f t="shared" si="127"/>
        <v>2.5367194535371977</v>
      </c>
      <c r="S272" s="88">
        <f t="shared" si="109"/>
        <v>31.268002264234472</v>
      </c>
      <c r="T272" s="83">
        <f t="shared" si="110"/>
        <v>53.978999988022693</v>
      </c>
      <c r="U272" s="86">
        <f t="shared" si="111"/>
        <v>0.29137324397069536</v>
      </c>
      <c r="V272" s="96">
        <f t="shared" si="103"/>
        <v>2.6104643077569478</v>
      </c>
      <c r="W272" s="81">
        <f t="shared" si="112"/>
        <v>30.823182284360495</v>
      </c>
      <c r="X272" s="97">
        <f t="shared" si="113"/>
        <v>51.788487940054985</v>
      </c>
      <c r="Y272" s="98">
        <f t="shared" si="114"/>
        <v>0.26820474831172203</v>
      </c>
      <c r="Z272" s="99">
        <f t="shared" si="115"/>
        <v>4.1793872029144108</v>
      </c>
      <c r="AA272" s="101">
        <f t="shared" si="116"/>
        <v>24.360155158773601</v>
      </c>
      <c r="AB272" s="102">
        <f t="shared" si="117"/>
        <v>19.961368148917941</v>
      </c>
      <c r="AC272" s="98">
        <f t="shared" si="118"/>
        <v>3.9845621837663568E-2</v>
      </c>
      <c r="AD272" s="104">
        <f t="shared" si="119"/>
        <v>5.5075696983492852</v>
      </c>
      <c r="AE272" s="88">
        <f t="shared" si="120"/>
        <v>21.220536203477312</v>
      </c>
      <c r="AF272" s="88">
        <f t="shared" si="121"/>
        <v>4.5003424334076536</v>
      </c>
      <c r="AG272" s="94">
        <f t="shared" si="122"/>
        <v>2.0253082017929521E-3</v>
      </c>
      <c r="AH272" s="72"/>
    </row>
    <row r="273" spans="1:34">
      <c r="A273" s="62">
        <v>271</v>
      </c>
      <c r="B273" s="61">
        <v>1.35</v>
      </c>
      <c r="C273" s="62">
        <v>4.45</v>
      </c>
      <c r="D273" s="62">
        <v>1.224</v>
      </c>
      <c r="E273" s="67">
        <v>0.53132928459130546</v>
      </c>
      <c r="F273" s="77">
        <v>0.47051801444051405</v>
      </c>
      <c r="G273" s="77">
        <v>0.47051801444051405</v>
      </c>
      <c r="H273" s="63">
        <v>11.596666666666666</v>
      </c>
      <c r="I273" s="67">
        <f t="shared" si="123"/>
        <v>5.5865614006370796</v>
      </c>
      <c r="J273" s="67">
        <f t="shared" si="124"/>
        <v>13.620344557968306</v>
      </c>
      <c r="K273" s="93">
        <f t="shared" si="125"/>
        <v>6.3971940626274328</v>
      </c>
      <c r="L273" s="81">
        <f t="shared" si="104"/>
        <v>11.681010783342597</v>
      </c>
      <c r="M273" s="81">
        <f t="shared" si="105"/>
        <v>12.522383751103952</v>
      </c>
      <c r="N273" s="81">
        <f t="shared" si="106"/>
        <v>7.982613547892667</v>
      </c>
      <c r="O273" s="91">
        <f t="shared" si="107"/>
        <v>6.3722119054999554E-3</v>
      </c>
      <c r="P273" s="90">
        <f t="shared" si="126"/>
        <v>7.9250485339145245</v>
      </c>
      <c r="Q273" s="88">
        <f t="shared" si="108"/>
        <v>6.8314490990992605</v>
      </c>
      <c r="R273" s="88">
        <f t="shared" si="127"/>
        <v>6.7682031508233607</v>
      </c>
      <c r="S273" s="88">
        <f t="shared" si="109"/>
        <v>16.450932796421341</v>
      </c>
      <c r="T273" s="83">
        <f t="shared" si="110"/>
        <v>41.859150299695393</v>
      </c>
      <c r="U273" s="86">
        <f t="shared" si="111"/>
        <v>0.17521884638124888</v>
      </c>
      <c r="V273" s="96">
        <f t="shared" si="103"/>
        <v>8.4147009765630081</v>
      </c>
      <c r="W273" s="81">
        <f t="shared" si="112"/>
        <v>14.753935392174276</v>
      </c>
      <c r="X273" s="97">
        <f t="shared" si="113"/>
        <v>27.225657305325758</v>
      </c>
      <c r="Y273" s="98">
        <f t="shared" si="114"/>
        <v>7.412364157070378E-2</v>
      </c>
      <c r="Z273" s="99">
        <f t="shared" si="115"/>
        <v>9.3853837761845877</v>
      </c>
      <c r="AA273" s="101">
        <f t="shared" si="116"/>
        <v>13.970154307094301</v>
      </c>
      <c r="AB273" s="102">
        <f t="shared" si="117"/>
        <v>20.466981665084525</v>
      </c>
      <c r="AC273" s="98">
        <f t="shared" si="118"/>
        <v>4.188973384789061E-2</v>
      </c>
      <c r="AD273" s="104">
        <f t="shared" si="119"/>
        <v>12.862050719389929</v>
      </c>
      <c r="AE273" s="88">
        <f t="shared" si="120"/>
        <v>11.933617462228533</v>
      </c>
      <c r="AF273" s="88">
        <f t="shared" si="121"/>
        <v>2.9055831752963517</v>
      </c>
      <c r="AG273" s="94">
        <f t="shared" si="122"/>
        <v>8.4424135885652308E-4</v>
      </c>
      <c r="AH273" s="72"/>
    </row>
    <row r="274" spans="1:34">
      <c r="A274" s="62">
        <v>272</v>
      </c>
      <c r="B274" s="61">
        <v>1.35</v>
      </c>
      <c r="C274" s="62">
        <v>4.45</v>
      </c>
      <c r="D274" s="62">
        <v>1.224</v>
      </c>
      <c r="E274" s="67">
        <v>1.0626585691826107</v>
      </c>
      <c r="F274" s="77">
        <v>0.47051801444051389</v>
      </c>
      <c r="G274" s="77">
        <v>0.47051801444051389</v>
      </c>
      <c r="H274" s="63">
        <v>21.830000000000002</v>
      </c>
      <c r="I274" s="67">
        <f t="shared" si="123"/>
        <v>21.03270515249913</v>
      </c>
      <c r="J274" s="67">
        <f t="shared" si="124"/>
        <v>7.6873555197024244</v>
      </c>
      <c r="K274" s="93">
        <f t="shared" si="125"/>
        <v>2.5289288023941459</v>
      </c>
      <c r="L274" s="81">
        <f t="shared" si="104"/>
        <v>7.7373312461315615</v>
      </c>
      <c r="M274" s="81">
        <f t="shared" si="105"/>
        <v>21.759385375896954</v>
      </c>
      <c r="N274" s="81">
        <f t="shared" si="106"/>
        <v>0.32347514476888412</v>
      </c>
      <c r="O274" s="91">
        <f t="shared" si="107"/>
        <v>1.0463616928325055E-5</v>
      </c>
      <c r="P274" s="90">
        <f t="shared" si="126"/>
        <v>34.474255413333665</v>
      </c>
      <c r="Q274" s="88">
        <f t="shared" si="108"/>
        <v>13.662898198198517</v>
      </c>
      <c r="R274" s="88">
        <f t="shared" si="127"/>
        <v>2.8613925632508379</v>
      </c>
      <c r="S274" s="88">
        <f t="shared" si="109"/>
        <v>35.781084278816714</v>
      </c>
      <c r="T274" s="83">
        <f t="shared" si="110"/>
        <v>63.907852857612049</v>
      </c>
      <c r="U274" s="86">
        <f t="shared" si="111"/>
        <v>0.4084213656870192</v>
      </c>
      <c r="V274" s="96">
        <f t="shared" si="103"/>
        <v>3.2031060697570539</v>
      </c>
      <c r="W274" s="81">
        <f t="shared" si="112"/>
        <v>33.818672711479579</v>
      </c>
      <c r="X274" s="97">
        <f t="shared" si="113"/>
        <v>54.918335829040657</v>
      </c>
      <c r="Y274" s="98">
        <f t="shared" si="114"/>
        <v>0.30160236102312904</v>
      </c>
      <c r="Z274" s="99">
        <f t="shared" si="115"/>
        <v>4.7793901505927252</v>
      </c>
      <c r="AA274" s="101">
        <f t="shared" si="116"/>
        <v>27.685729849050393</v>
      </c>
      <c r="AB274" s="102">
        <f t="shared" si="117"/>
        <v>26.824232015805727</v>
      </c>
      <c r="AC274" s="98">
        <f t="shared" si="118"/>
        <v>7.1953942323777692E-2</v>
      </c>
      <c r="AD274" s="104">
        <f t="shared" si="119"/>
        <v>6.2871177825619169</v>
      </c>
      <c r="AE274" s="88">
        <f t="shared" si="120"/>
        <v>24.138841368489469</v>
      </c>
      <c r="AF274" s="88">
        <f t="shared" si="121"/>
        <v>10.576460689369984</v>
      </c>
      <c r="AG274" s="94">
        <f t="shared" si="122"/>
        <v>1.1186152071378859E-2</v>
      </c>
      <c r="AH274" s="72"/>
    </row>
    <row r="275" spans="1:34">
      <c r="A275" s="62">
        <v>273</v>
      </c>
      <c r="B275" s="61">
        <v>1.35</v>
      </c>
      <c r="C275" s="62">
        <v>4.45</v>
      </c>
      <c r="D275" s="62">
        <v>1.224</v>
      </c>
      <c r="E275" s="67">
        <v>1.5939878537739165</v>
      </c>
      <c r="F275" s="77">
        <v>0.47051801444051411</v>
      </c>
      <c r="G275" s="77">
        <v>0.47051801444051411</v>
      </c>
      <c r="H275" s="63">
        <v>31.05</v>
      </c>
      <c r="I275" s="67">
        <f t="shared" si="123"/>
        <v>44.873946059443291</v>
      </c>
      <c r="J275" s="67">
        <f t="shared" si="124"/>
        <v>5.6997064370590058</v>
      </c>
      <c r="K275" s="93">
        <f t="shared" si="125"/>
        <v>1.6301765351013111</v>
      </c>
      <c r="L275" s="81">
        <f t="shared" si="104"/>
        <v>6.9795205766039992</v>
      </c>
      <c r="M275" s="81">
        <f t="shared" si="105"/>
        <v>28.05918500267039</v>
      </c>
      <c r="N275" s="81">
        <f t="shared" si="106"/>
        <v>9.6322544197410984</v>
      </c>
      <c r="O275" s="91">
        <f t="shared" si="107"/>
        <v>9.2780325206621925E-3</v>
      </c>
      <c r="P275" s="90">
        <f t="shared" si="126"/>
        <v>73.93047408791341</v>
      </c>
      <c r="Q275" s="88">
        <f t="shared" si="108"/>
        <v>20.494347297297782</v>
      </c>
      <c r="R275" s="88">
        <f t="shared" si="127"/>
        <v>2.0998778316077997</v>
      </c>
      <c r="S275" s="88">
        <f t="shared" si="109"/>
        <v>51.155323344839573</v>
      </c>
      <c r="T275" s="83">
        <f t="shared" si="110"/>
        <v>64.751443944732927</v>
      </c>
      <c r="U275" s="86">
        <f t="shared" si="111"/>
        <v>0.41927494929278897</v>
      </c>
      <c r="V275" s="96">
        <f t="shared" si="103"/>
        <v>2.0540443449554275</v>
      </c>
      <c r="W275" s="81">
        <f t="shared" si="112"/>
        <v>51.722908798111256</v>
      </c>
      <c r="X275" s="97">
        <f t="shared" si="113"/>
        <v>66.579416419037855</v>
      </c>
      <c r="Y275" s="98">
        <f t="shared" si="114"/>
        <v>0.4432818690699647</v>
      </c>
      <c r="Z275" s="99">
        <f t="shared" si="115"/>
        <v>3.5788586441026262</v>
      </c>
      <c r="AA275" s="101">
        <f t="shared" si="116"/>
        <v>39.184614262979551</v>
      </c>
      <c r="AB275" s="102">
        <f t="shared" si="117"/>
        <v>26.198435629563765</v>
      </c>
      <c r="AC275" s="98">
        <f t="shared" si="118"/>
        <v>6.8635802943639621E-2</v>
      </c>
      <c r="AD275" s="104">
        <f t="shared" si="119"/>
        <v>4.767014965255485</v>
      </c>
      <c r="AE275" s="88">
        <f t="shared" si="120"/>
        <v>33.951939694127219</v>
      </c>
      <c r="AF275" s="88">
        <f t="shared" si="121"/>
        <v>9.3460215591858873</v>
      </c>
      <c r="AG275" s="94">
        <f t="shared" si="122"/>
        <v>8.7348118984767412E-3</v>
      </c>
      <c r="AH275" s="72"/>
    </row>
    <row r="276" spans="1:34">
      <c r="A276" s="62">
        <v>274</v>
      </c>
      <c r="B276" s="61">
        <v>1.35</v>
      </c>
      <c r="C276" s="62">
        <v>7.96</v>
      </c>
      <c r="D276" s="62">
        <v>1.224</v>
      </c>
      <c r="E276" s="67">
        <v>0.53132928459130546</v>
      </c>
      <c r="F276" s="77">
        <v>0.47051801444051405</v>
      </c>
      <c r="G276" s="77">
        <v>0.47051801444051405</v>
      </c>
      <c r="H276" s="63">
        <v>18.366666666666664</v>
      </c>
      <c r="I276" s="67">
        <f t="shared" si="123"/>
        <v>8.8479313933631225</v>
      </c>
      <c r="J276" s="67">
        <f t="shared" si="124"/>
        <v>11.337869904998186</v>
      </c>
      <c r="K276" s="93">
        <f t="shared" si="125"/>
        <v>4.5320761351580305</v>
      </c>
      <c r="L276" s="81">
        <f t="shared" si="104"/>
        <v>9.7016042339427599</v>
      </c>
      <c r="M276" s="81">
        <f t="shared" si="105"/>
        <v>19.855201634783342</v>
      </c>
      <c r="N276" s="81">
        <f t="shared" si="106"/>
        <v>8.1045461058984287</v>
      </c>
      <c r="O276" s="91">
        <f t="shared" si="107"/>
        <v>6.5683667582633384E-3</v>
      </c>
      <c r="P276" s="90">
        <f t="shared" si="126"/>
        <v>13.714664884690405</v>
      </c>
      <c r="Q276" s="88">
        <f t="shared" si="108"/>
        <v>8.7315646762519599</v>
      </c>
      <c r="R276" s="88">
        <f t="shared" si="127"/>
        <v>4.7189411580790797</v>
      </c>
      <c r="S276" s="88">
        <f t="shared" si="109"/>
        <v>28.469103927624602</v>
      </c>
      <c r="T276" s="83">
        <f t="shared" si="110"/>
        <v>55.004195613201126</v>
      </c>
      <c r="U276" s="86">
        <f t="shared" si="111"/>
        <v>0.30254615350552938</v>
      </c>
      <c r="V276" s="96">
        <f t="shared" si="103"/>
        <v>5.8563179833665986</v>
      </c>
      <c r="W276" s="81">
        <f t="shared" si="112"/>
        <v>25.555463016177718</v>
      </c>
      <c r="X276" s="97">
        <f t="shared" si="113"/>
        <v>39.140451993708112</v>
      </c>
      <c r="Y276" s="98">
        <f t="shared" si="114"/>
        <v>0.1531974982271769</v>
      </c>
      <c r="Z276" s="99">
        <f t="shared" si="115"/>
        <v>7.2166360713686624</v>
      </c>
      <c r="AA276" s="101">
        <f t="shared" si="116"/>
        <v>23.021238092010499</v>
      </c>
      <c r="AB276" s="102">
        <f t="shared" si="117"/>
        <v>25.34249414887751</v>
      </c>
      <c r="AC276" s="98">
        <f t="shared" si="118"/>
        <v>6.4224200968589079E-2</v>
      </c>
      <c r="AD276" s="104">
        <f t="shared" si="119"/>
        <v>9.6871760991862921</v>
      </c>
      <c r="AE276" s="88">
        <f t="shared" si="120"/>
        <v>19.86998235789671</v>
      </c>
      <c r="AF276" s="88">
        <f t="shared" si="121"/>
        <v>8.1850219123233021</v>
      </c>
      <c r="AG276" s="94">
        <f t="shared" si="122"/>
        <v>6.6994583705212605E-3</v>
      </c>
      <c r="AH276" s="72"/>
    </row>
    <row r="277" spans="1:34">
      <c r="A277" s="62">
        <v>275</v>
      </c>
      <c r="B277" s="61">
        <v>1.35</v>
      </c>
      <c r="C277" s="62">
        <v>7.96</v>
      </c>
      <c r="D277" s="62">
        <v>1.224</v>
      </c>
      <c r="E277" s="67">
        <v>1.0626585691826107</v>
      </c>
      <c r="F277" s="77">
        <v>0.47051801444051389</v>
      </c>
      <c r="G277" s="77">
        <v>0.47051801444051389</v>
      </c>
      <c r="H277" s="63">
        <v>34.636666666666663</v>
      </c>
      <c r="I277" s="67">
        <f t="shared" si="123"/>
        <v>33.371635248071215</v>
      </c>
      <c r="J277" s="67">
        <f t="shared" si="124"/>
        <v>6.3760244408544642</v>
      </c>
      <c r="K277" s="93">
        <f t="shared" si="125"/>
        <v>1.9205914569668077</v>
      </c>
      <c r="L277" s="81">
        <f t="shared" si="104"/>
        <v>7.2099482335519154</v>
      </c>
      <c r="M277" s="81">
        <f t="shared" si="105"/>
        <v>32.572043295762541</v>
      </c>
      <c r="N277" s="81">
        <f t="shared" si="106"/>
        <v>5.9608027261210363</v>
      </c>
      <c r="O277" s="91">
        <f t="shared" si="107"/>
        <v>3.5531169139731973E-3</v>
      </c>
      <c r="P277" s="90">
        <f t="shared" si="126"/>
        <v>55.082765737066367</v>
      </c>
      <c r="Q277" s="88">
        <f t="shared" si="108"/>
        <v>17.463129352503916</v>
      </c>
      <c r="R277" s="88">
        <f t="shared" si="127"/>
        <v>2.3403104547945031</v>
      </c>
      <c r="S277" s="88">
        <f t="shared" si="109"/>
        <v>57.170809333448098</v>
      </c>
      <c r="T277" s="83">
        <f t="shared" si="110"/>
        <v>65.058635357852296</v>
      </c>
      <c r="U277" s="86">
        <f t="shared" si="111"/>
        <v>0.42326260346259881</v>
      </c>
      <c r="V277" s="96">
        <f t="shared" si="103"/>
        <v>2.4219085422335085</v>
      </c>
      <c r="W277" s="81">
        <f t="shared" si="112"/>
        <v>56.199468355356586</v>
      </c>
      <c r="X277" s="97">
        <f t="shared" si="113"/>
        <v>62.254263368366637</v>
      </c>
      <c r="Y277" s="98">
        <f t="shared" si="114"/>
        <v>0.38755933075379562</v>
      </c>
      <c r="Z277" s="99">
        <f t="shared" si="115"/>
        <v>3.9807570838270778</v>
      </c>
      <c r="AA277" s="101">
        <f t="shared" si="116"/>
        <v>43.835729503253866</v>
      </c>
      <c r="AB277" s="102">
        <f t="shared" si="117"/>
        <v>26.55874170894198</v>
      </c>
      <c r="AC277" s="98">
        <f t="shared" si="118"/>
        <v>7.0536676116229435E-2</v>
      </c>
      <c r="AD277" s="104">
        <f t="shared" si="119"/>
        <v>5.2576101702243365</v>
      </c>
      <c r="AE277" s="88">
        <f t="shared" si="120"/>
        <v>38.143178978339378</v>
      </c>
      <c r="AF277" s="88">
        <f t="shared" si="121"/>
        <v>10.123700255045854</v>
      </c>
      <c r="AG277" s="94">
        <f t="shared" si="122"/>
        <v>1.0248930685401548E-2</v>
      </c>
      <c r="AH277" s="72"/>
    </row>
    <row r="278" spans="1:34">
      <c r="A278" s="62">
        <v>276</v>
      </c>
      <c r="B278" s="61">
        <v>1.35</v>
      </c>
      <c r="C278" s="62">
        <v>7.96</v>
      </c>
      <c r="D278" s="62">
        <v>1.224</v>
      </c>
      <c r="E278" s="67">
        <v>1.5939878537739165</v>
      </c>
      <c r="F278" s="77">
        <v>0.47051801444051411</v>
      </c>
      <c r="G278" s="77">
        <v>0.47051801444051411</v>
      </c>
      <c r="H278" s="63">
        <v>46.296666666666667</v>
      </c>
      <c r="I278" s="67">
        <f t="shared" si="123"/>
        <v>66.908667398777013</v>
      </c>
      <c r="J278" s="67">
        <f t="shared" si="124"/>
        <v>5.353206122885168</v>
      </c>
      <c r="K278" s="93">
        <f t="shared" si="125"/>
        <v>1.3258768204201807</v>
      </c>
      <c r="L278" s="81">
        <f t="shared" si="104"/>
        <v>6.7593536015663052</v>
      </c>
      <c r="M278" s="81">
        <f t="shared" si="105"/>
        <v>41.200655252401738</v>
      </c>
      <c r="N278" s="81">
        <f t="shared" si="106"/>
        <v>11.007296596439476</v>
      </c>
      <c r="O278" s="91">
        <f t="shared" si="107"/>
        <v>1.2116057836198806E-2</v>
      </c>
      <c r="P278" s="90">
        <f t="shared" si="126"/>
        <v>114.41251377359464</v>
      </c>
      <c r="Q278" s="88">
        <f t="shared" si="108"/>
        <v>26.194694028755883</v>
      </c>
      <c r="R278" s="88">
        <f t="shared" si="127"/>
        <v>1.8307610799402283</v>
      </c>
      <c r="S278" s="88">
        <f t="shared" si="109"/>
        <v>79.166395305734937</v>
      </c>
      <c r="T278" s="83">
        <f t="shared" si="110"/>
        <v>70.998045876020456</v>
      </c>
      <c r="U278" s="86">
        <f t="shared" si="111"/>
        <v>0.50407225182135051</v>
      </c>
      <c r="V278" s="96">
        <f>K278*(I278/1.1883)^(1/0.4826)/(I278^2*G278^(I278^0.05))</f>
        <v>3.1833565236178512</v>
      </c>
      <c r="W278" s="81">
        <f t="shared" si="112"/>
        <v>60.036320291341092</v>
      </c>
      <c r="X278" s="97">
        <f t="shared" si="113"/>
        <v>29.677414409981477</v>
      </c>
      <c r="Y278" s="98">
        <f t="shared" si="114"/>
        <v>8.8074892606177638E-2</v>
      </c>
      <c r="Z278" s="99">
        <f t="shared" si="115"/>
        <v>3.1354088717042696</v>
      </c>
      <c r="AA278" s="101">
        <f t="shared" si="116"/>
        <v>60.493625692499101</v>
      </c>
      <c r="AB278" s="102">
        <f t="shared" si="117"/>
        <v>30.665186174308662</v>
      </c>
      <c r="AC278" s="98">
        <f t="shared" si="118"/>
        <v>9.4035364310501107E-2</v>
      </c>
      <c r="AD278" s="104">
        <f t="shared" si="119"/>
        <v>4.254120906243589</v>
      </c>
      <c r="AE278" s="88">
        <f t="shared" si="120"/>
        <v>51.934002175371511</v>
      </c>
      <c r="AF278" s="88">
        <f t="shared" si="121"/>
        <v>12.176547286424171</v>
      </c>
      <c r="AG278" s="94">
        <f t="shared" si="122"/>
        <v>1.4826830381852384E-2</v>
      </c>
      <c r="AH278" s="72"/>
    </row>
    <row r="279" spans="1:34">
      <c r="A279" s="62">
        <v>277</v>
      </c>
      <c r="B279" s="26">
        <v>2.0880000000000001</v>
      </c>
      <c r="C279" s="27">
        <v>1.4139999999999999</v>
      </c>
      <c r="D279" s="28">
        <v>1.2350000000000001</v>
      </c>
      <c r="E279" s="63">
        <v>0.280271875056744</v>
      </c>
      <c r="F279" s="63">
        <v>0.63791119496629523</v>
      </c>
      <c r="G279" s="63">
        <v>0.57469477023990556</v>
      </c>
      <c r="H279" s="63">
        <v>0.16900000000000001</v>
      </c>
      <c r="I279" s="67">
        <f t="shared" si="123"/>
        <v>2.8015777970530811E-2</v>
      </c>
      <c r="J279" s="67">
        <f t="shared" si="124"/>
        <v>1860.3725686008936</v>
      </c>
      <c r="K279" s="93">
        <f t="shared" si="125"/>
        <v>867.68225846071834</v>
      </c>
      <c r="L279" s="81">
        <f t="shared" si="104"/>
        <v>1073.5442694344829</v>
      </c>
      <c r="M279" s="81">
        <f t="shared" si="105"/>
        <v>0.22247268135856954</v>
      </c>
      <c r="N279" s="81">
        <f t="shared" si="106"/>
        <v>31.640639857141732</v>
      </c>
      <c r="O279" s="91">
        <f t="shared" si="107"/>
        <v>0.10011300905693461</v>
      </c>
      <c r="P279" s="90">
        <f t="shared" si="126"/>
        <v>5.618681330734248E-2</v>
      </c>
      <c r="Q279" s="88">
        <f t="shared" si="108"/>
        <v>1.0307551692074135</v>
      </c>
      <c r="R279" s="88">
        <f t="shared" si="127"/>
        <v>462.5263701026085</v>
      </c>
      <c r="S279" s="88">
        <f t="shared" si="109"/>
        <v>0.33893656135228756</v>
      </c>
      <c r="T279" s="83">
        <f t="shared" si="110"/>
        <v>100.55417831496302</v>
      </c>
      <c r="U279" s="86">
        <f t="shared" si="111"/>
        <v>1.0111142776597382</v>
      </c>
      <c r="V279" s="96">
        <f t="shared" ref="V279:V310" si="128">K279*(I279/1.1883)^(1/0.4826)/(I279^2*G279^(I279^(-0.23)))</f>
        <v>1654.1512454859349</v>
      </c>
      <c r="W279" s="81">
        <f t="shared" si="112"/>
        <v>0.17922519437505641</v>
      </c>
      <c r="X279" s="97">
        <f t="shared" si="113"/>
        <v>6.0504108728144352</v>
      </c>
      <c r="Y279" s="98">
        <f t="shared" si="114"/>
        <v>3.6607471729871136E-3</v>
      </c>
      <c r="Z279" s="99">
        <f t="shared" si="115"/>
        <v>1734.8537251315129</v>
      </c>
      <c r="AA279" s="101">
        <f t="shared" si="116"/>
        <v>0.17500692609473034</v>
      </c>
      <c r="AB279" s="102">
        <f t="shared" si="117"/>
        <v>3.5543941388936866</v>
      </c>
      <c r="AC279" s="98">
        <f t="shared" si="118"/>
        <v>1.2633717694601791E-3</v>
      </c>
      <c r="AD279" s="104">
        <f t="shared" si="119"/>
        <v>1290.8045375101283</v>
      </c>
      <c r="AE279" s="88">
        <f t="shared" si="120"/>
        <v>0.20288803058098434</v>
      </c>
      <c r="AF279" s="88">
        <f t="shared" si="121"/>
        <v>20.052089101174158</v>
      </c>
      <c r="AG279" s="94">
        <f t="shared" si="122"/>
        <v>4.0208627732142746E-2</v>
      </c>
      <c r="AH279" s="72"/>
    </row>
    <row r="280" spans="1:34">
      <c r="A280" s="62">
        <v>278</v>
      </c>
      <c r="B280" s="26">
        <v>2.0880000000000001</v>
      </c>
      <c r="C280" s="27">
        <v>1.667</v>
      </c>
      <c r="D280" s="28">
        <v>1.2350000000000001</v>
      </c>
      <c r="E280" s="63">
        <v>0.22692811798560739</v>
      </c>
      <c r="F280" s="63">
        <v>0.60210109674963919</v>
      </c>
      <c r="G280" s="63">
        <v>0.5424334204951704</v>
      </c>
      <c r="H280" s="63">
        <v>0.26600000000000001</v>
      </c>
      <c r="I280" s="67">
        <f t="shared" si="123"/>
        <v>3.5703139865637876E-2</v>
      </c>
      <c r="J280" s="67">
        <f t="shared" si="124"/>
        <v>1467.4035699177091</v>
      </c>
      <c r="K280" s="93">
        <f t="shared" si="125"/>
        <v>682.42636253111891</v>
      </c>
      <c r="L280" s="81">
        <f t="shared" si="104"/>
        <v>843.51800041628724</v>
      </c>
      <c r="M280" s="81">
        <f t="shared" si="105"/>
        <v>0.35084011517804037</v>
      </c>
      <c r="N280" s="81">
        <f t="shared" si="106"/>
        <v>31.894780142120432</v>
      </c>
      <c r="O280" s="91">
        <f t="shared" si="107"/>
        <v>0.10172770003141998</v>
      </c>
      <c r="P280" s="90">
        <f t="shared" si="126"/>
        <v>6.9486706361833531E-2</v>
      </c>
      <c r="Q280" s="88">
        <f t="shared" si="108"/>
        <v>1.1194582099130435</v>
      </c>
      <c r="R280" s="88">
        <f t="shared" si="127"/>
        <v>387.39939681228498</v>
      </c>
      <c r="S280" s="88">
        <f t="shared" si="109"/>
        <v>0.51769855429541478</v>
      </c>
      <c r="T280" s="83">
        <f t="shared" si="110"/>
        <v>94.623516652411567</v>
      </c>
      <c r="U280" s="86">
        <f t="shared" si="111"/>
        <v>0.89536099036692085</v>
      </c>
      <c r="V280" s="96">
        <f t="shared" si="128"/>
        <v>1400.1356657777606</v>
      </c>
      <c r="W280" s="81">
        <f t="shared" si="112"/>
        <v>0.27231487374043351</v>
      </c>
      <c r="X280" s="97">
        <f t="shared" si="113"/>
        <v>2.3740126843734926</v>
      </c>
      <c r="Y280" s="98">
        <f t="shared" si="114"/>
        <v>5.6359362255662359E-4</v>
      </c>
      <c r="Z280" s="99">
        <f t="shared" si="115"/>
        <v>1312.3057457160851</v>
      </c>
      <c r="AA280" s="101">
        <f t="shared" si="116"/>
        <v>0.28128003479670388</v>
      </c>
      <c r="AB280" s="102">
        <f t="shared" si="117"/>
        <v>5.7443739837232579</v>
      </c>
      <c r="AC280" s="98">
        <f t="shared" si="118"/>
        <v>3.2997832464876616E-3</v>
      </c>
      <c r="AD280" s="104">
        <f t="shared" si="119"/>
        <v>1049.6784720100477</v>
      </c>
      <c r="AE280" s="88">
        <f t="shared" si="120"/>
        <v>0.31450552349461525</v>
      </c>
      <c r="AF280" s="88">
        <f t="shared" si="121"/>
        <v>18.235159208501965</v>
      </c>
      <c r="AG280" s="94">
        <f t="shared" si="122"/>
        <v>3.3252103135941409E-2</v>
      </c>
      <c r="AH280" s="72"/>
    </row>
    <row r="281" spans="1:34">
      <c r="A281" s="62">
        <v>279</v>
      </c>
      <c r="B281" s="26">
        <v>2.0880000000000001</v>
      </c>
      <c r="C281" s="27">
        <v>1.6583333333333332</v>
      </c>
      <c r="D281" s="28">
        <v>1.2350000000000001</v>
      </c>
      <c r="E281" s="63">
        <v>0.23311688914515891</v>
      </c>
      <c r="F281" s="63">
        <v>0.76084103001887726</v>
      </c>
      <c r="G281" s="63">
        <v>0.68544236938637582</v>
      </c>
      <c r="H281" s="63">
        <v>0.41099999999999998</v>
      </c>
      <c r="I281" s="67">
        <f t="shared" si="123"/>
        <v>5.6669844912234424E-2</v>
      </c>
      <c r="J281" s="67">
        <f t="shared" si="124"/>
        <v>618.74734418749495</v>
      </c>
      <c r="K281" s="93">
        <f t="shared" si="125"/>
        <v>432.34669831058955</v>
      </c>
      <c r="L281" s="81">
        <f t="shared" si="104"/>
        <v>530.84723626707216</v>
      </c>
      <c r="M281" s="81">
        <f t="shared" si="105"/>
        <v>0.4437248134336168</v>
      </c>
      <c r="N281" s="81">
        <f t="shared" si="106"/>
        <v>7.9622417113422941</v>
      </c>
      <c r="O281" s="91">
        <f t="shared" si="107"/>
        <v>6.3397293069839059E-3</v>
      </c>
      <c r="P281" s="90">
        <f t="shared" si="126"/>
        <v>7.3228129956745061E-2</v>
      </c>
      <c r="Q281" s="88">
        <f t="shared" si="108"/>
        <v>1.1422457561087418</v>
      </c>
      <c r="R281" s="88">
        <f t="shared" si="127"/>
        <v>370.56253513974451</v>
      </c>
      <c r="S281" s="88">
        <f t="shared" si="109"/>
        <v>0.53108953198713715</v>
      </c>
      <c r="T281" s="83">
        <f t="shared" si="110"/>
        <v>29.218864230447007</v>
      </c>
      <c r="U281" s="86">
        <f t="shared" si="111"/>
        <v>8.5374202691729545E-2</v>
      </c>
      <c r="V281" s="96">
        <f t="shared" si="128"/>
        <v>510.63829123749053</v>
      </c>
      <c r="W281" s="81">
        <f t="shared" si="112"/>
        <v>0.45242001179860974</v>
      </c>
      <c r="X281" s="97">
        <f t="shared" si="113"/>
        <v>10.077861751486562</v>
      </c>
      <c r="Y281" s="98">
        <f t="shared" si="114"/>
        <v>1.015632974820758E-2</v>
      </c>
      <c r="Z281" s="99">
        <f t="shared" si="115"/>
        <v>689.47071943784272</v>
      </c>
      <c r="AA281" s="101">
        <f t="shared" si="116"/>
        <v>0.38935036144085183</v>
      </c>
      <c r="AB281" s="102">
        <f t="shared" si="117"/>
        <v>5.2675519608632957</v>
      </c>
      <c r="AC281" s="98">
        <f t="shared" si="118"/>
        <v>2.7747103660394749E-3</v>
      </c>
      <c r="AD281" s="104">
        <f t="shared" si="119"/>
        <v>569.11021045263465</v>
      </c>
      <c r="AE281" s="88">
        <f t="shared" si="120"/>
        <v>0.42854882343959216</v>
      </c>
      <c r="AF281" s="88">
        <f t="shared" si="121"/>
        <v>4.2697867249616026</v>
      </c>
      <c r="AG281" s="94">
        <f t="shared" si="122"/>
        <v>1.8231078676658331E-3</v>
      </c>
      <c r="AH281" s="72"/>
    </row>
    <row r="282" spans="1:34">
      <c r="A282" s="62">
        <v>280</v>
      </c>
      <c r="B282" s="26">
        <v>2.0880000000000001</v>
      </c>
      <c r="C282" s="27">
        <v>1.4766666666666666</v>
      </c>
      <c r="D282" s="28">
        <v>1.2350000000000001</v>
      </c>
      <c r="E282" s="63">
        <v>0.24449244559607058</v>
      </c>
      <c r="F282" s="63">
        <v>0.78817176309760117</v>
      </c>
      <c r="G282" s="63">
        <v>0.67365107957059933</v>
      </c>
      <c r="H282" s="63">
        <v>0.435</v>
      </c>
      <c r="I282" s="67">
        <f t="shared" si="123"/>
        <v>6.2905868814822338E-2</v>
      </c>
      <c r="J282" s="67">
        <f t="shared" si="124"/>
        <v>330.70782347522493</v>
      </c>
      <c r="K282" s="93">
        <f t="shared" si="125"/>
        <v>390.07924695312681</v>
      </c>
      <c r="L282" s="81">
        <f t="shared" si="104"/>
        <v>478.18001233907847</v>
      </c>
      <c r="M282" s="81">
        <f t="shared" si="105"/>
        <v>0.36175603254474253</v>
      </c>
      <c r="N282" s="81">
        <f t="shared" si="106"/>
        <v>16.837693667875278</v>
      </c>
      <c r="O282" s="91">
        <f t="shared" si="107"/>
        <v>2.8350792805320723E-2</v>
      </c>
      <c r="P282" s="90">
        <f t="shared" si="126"/>
        <v>5.1215601975270884E-2</v>
      </c>
      <c r="Q282" s="88">
        <f t="shared" si="108"/>
        <v>0.99379319996144355</v>
      </c>
      <c r="R282" s="88">
        <f t="shared" si="127"/>
        <v>498.91003060547109</v>
      </c>
      <c r="S282" s="88">
        <f t="shared" si="109"/>
        <v>0.35416070517721482</v>
      </c>
      <c r="T282" s="83">
        <f t="shared" si="110"/>
        <v>18.583745936272457</v>
      </c>
      <c r="U282" s="86">
        <f t="shared" si="111"/>
        <v>3.4535561302392298E-2</v>
      </c>
      <c r="V282" s="96">
        <f t="shared" si="128"/>
        <v>471.42208279371806</v>
      </c>
      <c r="W282" s="81">
        <f t="shared" si="112"/>
        <v>0.36433972846929924</v>
      </c>
      <c r="X282" s="97">
        <f t="shared" si="113"/>
        <v>16.24374058177029</v>
      </c>
      <c r="Y282" s="98">
        <f t="shared" si="114"/>
        <v>2.6385910808785096E-2</v>
      </c>
      <c r="Z282" s="99">
        <f t="shared" si="115"/>
        <v>613.47977552777354</v>
      </c>
      <c r="AA282" s="101">
        <f t="shared" si="116"/>
        <v>0.31938268415994953</v>
      </c>
      <c r="AB282" s="102">
        <f t="shared" si="117"/>
        <v>26.578693296563326</v>
      </c>
      <c r="AC282" s="98">
        <f t="shared" si="118"/>
        <v>7.0642693735278039E-2</v>
      </c>
      <c r="AD282" s="104">
        <f t="shared" si="119"/>
        <v>498.916278039519</v>
      </c>
      <c r="AE282" s="88">
        <f t="shared" si="120"/>
        <v>0.35415848776853132</v>
      </c>
      <c r="AF282" s="88">
        <f t="shared" si="121"/>
        <v>18.5842556853951</v>
      </c>
      <c r="AG282" s="94">
        <f t="shared" si="122"/>
        <v>3.4537455938014001E-2</v>
      </c>
      <c r="AH282" s="72"/>
    </row>
    <row r="283" spans="1:34">
      <c r="A283" s="62">
        <v>281</v>
      </c>
      <c r="B283" s="26">
        <v>2.0880000000000001</v>
      </c>
      <c r="C283" s="27">
        <v>1.8890333333333336</v>
      </c>
      <c r="D283" s="28">
        <v>1.2350000000000001</v>
      </c>
      <c r="E283" s="63">
        <v>0.21766418288588218</v>
      </c>
      <c r="F283" s="63">
        <v>0.80581683229526402</v>
      </c>
      <c r="G283" s="63">
        <v>0.75309984326660184</v>
      </c>
      <c r="H283" s="63">
        <v>0.72499999999999998</v>
      </c>
      <c r="I283" s="67">
        <f t="shared" si="123"/>
        <v>9.3338633980577956E-2</v>
      </c>
      <c r="J283" s="67">
        <f t="shared" si="124"/>
        <v>286.8478685240683</v>
      </c>
      <c r="K283" s="93">
        <f t="shared" si="125"/>
        <v>264.69089203533832</v>
      </c>
      <c r="L283" s="81">
        <f t="shared" si="104"/>
        <v>322.57883782400029</v>
      </c>
      <c r="M283" s="81">
        <f t="shared" si="105"/>
        <v>0.68366899338051501</v>
      </c>
      <c r="N283" s="81">
        <f t="shared" si="106"/>
        <v>5.7008284992393055</v>
      </c>
      <c r="O283" s="91">
        <f t="shared" si="107"/>
        <v>3.2499445577739072E-3</v>
      </c>
      <c r="P283" s="90">
        <f t="shared" si="126"/>
        <v>8.9503719222163117E-2</v>
      </c>
      <c r="Q283" s="88">
        <f t="shared" si="108"/>
        <v>1.2329494104328778</v>
      </c>
      <c r="R283" s="88">
        <f t="shared" si="127"/>
        <v>311.95528228314441</v>
      </c>
      <c r="S283" s="88">
        <f t="shared" si="109"/>
        <v>0.69521262170572062</v>
      </c>
      <c r="T283" s="83">
        <f t="shared" si="110"/>
        <v>4.1086039026592216</v>
      </c>
      <c r="U283" s="86">
        <f t="shared" si="111"/>
        <v>1.6880626028946584E-3</v>
      </c>
      <c r="V283" s="96">
        <f t="shared" si="128"/>
        <v>254.50267132506417</v>
      </c>
      <c r="W283" s="81">
        <f t="shared" si="112"/>
        <v>0.76969319615874154</v>
      </c>
      <c r="X283" s="97">
        <f t="shared" si="113"/>
        <v>6.164578780516079</v>
      </c>
      <c r="Y283" s="98">
        <f t="shared" si="114"/>
        <v>3.8002031541189102E-3</v>
      </c>
      <c r="Z283" s="99">
        <f t="shared" si="115"/>
        <v>364.84968157220936</v>
      </c>
      <c r="AA283" s="101">
        <f t="shared" si="116"/>
        <v>0.64284583485733815</v>
      </c>
      <c r="AB283" s="102">
        <f t="shared" si="117"/>
        <v>11.331608985194736</v>
      </c>
      <c r="AC283" s="98">
        <f t="shared" si="118"/>
        <v>1.2840536219334606E-2</v>
      </c>
      <c r="AD283" s="104">
        <f t="shared" si="119"/>
        <v>332.12374229135833</v>
      </c>
      <c r="AE283" s="88">
        <f t="shared" si="120"/>
        <v>0.67377339584762452</v>
      </c>
      <c r="AF283" s="88">
        <f t="shared" si="121"/>
        <v>7.0657385037759246</v>
      </c>
      <c r="AG283" s="94">
        <f t="shared" si="122"/>
        <v>4.9924660603741641E-3</v>
      </c>
      <c r="AH283" s="72"/>
    </row>
    <row r="284" spans="1:34">
      <c r="A284" s="62">
        <v>282</v>
      </c>
      <c r="B284" s="26">
        <v>2.0880000000000001</v>
      </c>
      <c r="C284" s="27">
        <v>1.46715</v>
      </c>
      <c r="D284" s="28">
        <v>1.2350000000000001</v>
      </c>
      <c r="E284" s="63">
        <v>0.28773474740305371</v>
      </c>
      <c r="F284" s="63">
        <v>0.86643644117963292</v>
      </c>
      <c r="G284" s="63">
        <v>0.77360396533895792</v>
      </c>
      <c r="H284" s="63">
        <v>0.57999999999999996</v>
      </c>
      <c r="I284" s="67">
        <f t="shared" si="123"/>
        <v>9.8709003622992036E-2</v>
      </c>
      <c r="J284" s="67">
        <f t="shared" si="124"/>
        <v>210.30316007399497</v>
      </c>
      <c r="K284" s="93">
        <f t="shared" si="125"/>
        <v>250.57028435240039</v>
      </c>
      <c r="L284" s="81">
        <f t="shared" si="104"/>
        <v>304.78505854152223</v>
      </c>
      <c r="M284" s="81">
        <f t="shared" si="105"/>
        <v>0.48178586750577984</v>
      </c>
      <c r="N284" s="81">
        <f t="shared" si="106"/>
        <v>16.933471119693124</v>
      </c>
      <c r="O284" s="91">
        <f t="shared" si="107"/>
        <v>2.8674244416148114E-2</v>
      </c>
      <c r="P284" s="90">
        <f t="shared" si="126"/>
        <v>7.521203445362519E-2</v>
      </c>
      <c r="Q284" s="88">
        <f t="shared" si="108"/>
        <v>1.1540028093086148</v>
      </c>
      <c r="R284" s="88">
        <f t="shared" si="127"/>
        <v>362.2302054377206</v>
      </c>
      <c r="S284" s="88">
        <f t="shared" si="109"/>
        <v>0.44193516682344086</v>
      </c>
      <c r="T284" s="83">
        <f t="shared" si="110"/>
        <v>23.804281582165363</v>
      </c>
      <c r="U284" s="86">
        <f t="shared" si="111"/>
        <v>5.666438216430171E-2</v>
      </c>
      <c r="V284" s="96">
        <f t="shared" si="128"/>
        <v>229.63984739276842</v>
      </c>
      <c r="W284" s="81">
        <f t="shared" si="112"/>
        <v>0.5550438156326617</v>
      </c>
      <c r="X284" s="97">
        <f t="shared" si="113"/>
        <v>4.3027904081617701</v>
      </c>
      <c r="Y284" s="98">
        <f t="shared" si="114"/>
        <v>1.851400529656893E-3</v>
      </c>
      <c r="Z284" s="99">
        <f t="shared" si="115"/>
        <v>336.74328605183695</v>
      </c>
      <c r="AA284" s="101">
        <f t="shared" si="116"/>
        <v>0.45835441616843853</v>
      </c>
      <c r="AB284" s="102">
        <f t="shared" si="117"/>
        <v>20.973376522683008</v>
      </c>
      <c r="AC284" s="98">
        <f t="shared" si="118"/>
        <v>4.3988252276223078E-2</v>
      </c>
      <c r="AD284" s="104">
        <f t="shared" si="119"/>
        <v>294.0731554132326</v>
      </c>
      <c r="AE284" s="88">
        <f t="shared" si="120"/>
        <v>0.49048214461634454</v>
      </c>
      <c r="AF284" s="88">
        <f t="shared" si="121"/>
        <v>15.43411299718197</v>
      </c>
      <c r="AG284" s="94">
        <f t="shared" si="122"/>
        <v>2.3821184400978142E-2</v>
      </c>
      <c r="AH284" s="72"/>
    </row>
    <row r="285" spans="1:34">
      <c r="A285" s="62">
        <v>283</v>
      </c>
      <c r="B285" s="26">
        <v>2.0880000000000001</v>
      </c>
      <c r="C285" s="27">
        <v>1.6</v>
      </c>
      <c r="D285" s="28">
        <v>1.2350000000000001</v>
      </c>
      <c r="E285" s="63">
        <v>0.2181724342899837</v>
      </c>
      <c r="F285" s="63">
        <v>0.87002237548943751</v>
      </c>
      <c r="G285" s="63">
        <v>0.72501864624119794</v>
      </c>
      <c r="H285" s="63">
        <v>0.79800000000000004</v>
      </c>
      <c r="I285" s="67">
        <f t="shared" si="123"/>
        <v>0.10297676205258988</v>
      </c>
      <c r="J285" s="67">
        <f t="shared" si="124"/>
        <v>132.44261453040536</v>
      </c>
      <c r="K285" s="93">
        <f t="shared" si="125"/>
        <v>240.39585548071858</v>
      </c>
      <c r="L285" s="81">
        <f t="shared" si="104"/>
        <v>292.17387977781107</v>
      </c>
      <c r="M285" s="81">
        <f t="shared" si="105"/>
        <v>0.53727430408783772</v>
      </c>
      <c r="N285" s="81">
        <f t="shared" si="106"/>
        <v>32.672392971448907</v>
      </c>
      <c r="O285" s="91">
        <f t="shared" si="107"/>
        <v>0.10674852624807842</v>
      </c>
      <c r="P285" s="90">
        <f t="shared" si="126"/>
        <v>5.4362725235616007E-2</v>
      </c>
      <c r="Q285" s="88">
        <f t="shared" si="108"/>
        <v>1.0174720569779465</v>
      </c>
      <c r="R285" s="88">
        <f t="shared" si="127"/>
        <v>475.22991320753528</v>
      </c>
      <c r="S285" s="88">
        <f t="shared" si="109"/>
        <v>0.42127421636996931</v>
      </c>
      <c r="T285" s="83">
        <f t="shared" si="110"/>
        <v>47.208744815793324</v>
      </c>
      <c r="U285" s="86">
        <f t="shared" si="111"/>
        <v>0.2228665587082693</v>
      </c>
      <c r="V285" s="96">
        <f t="shared" si="128"/>
        <v>245.49779126473769</v>
      </c>
      <c r="W285" s="81">
        <f t="shared" si="112"/>
        <v>0.58612867604086738</v>
      </c>
      <c r="X285" s="97">
        <f t="shared" si="113"/>
        <v>26.550291222948953</v>
      </c>
      <c r="Y285" s="98">
        <f t="shared" si="114"/>
        <v>7.0491796402340018E-2</v>
      </c>
      <c r="Z285" s="99">
        <f t="shared" si="115"/>
        <v>332.17629985152911</v>
      </c>
      <c r="AA285" s="101">
        <f t="shared" si="116"/>
        <v>0.50388617459279239</v>
      </c>
      <c r="AB285" s="102">
        <f t="shared" si="117"/>
        <v>36.856369098647576</v>
      </c>
      <c r="AC285" s="98">
        <f t="shared" si="118"/>
        <v>0.13583919431357439</v>
      </c>
      <c r="AD285" s="104">
        <f t="shared" si="119"/>
        <v>280.98166341372888</v>
      </c>
      <c r="AE285" s="88">
        <f t="shared" si="120"/>
        <v>0.54787032081166154</v>
      </c>
      <c r="AF285" s="88">
        <f t="shared" si="121"/>
        <v>31.344571326859459</v>
      </c>
      <c r="AG285" s="94">
        <f t="shared" si="122"/>
        <v>9.8248215166458028E-2</v>
      </c>
      <c r="AH285" s="72"/>
    </row>
    <row r="286" spans="1:34">
      <c r="A286" s="62">
        <v>284</v>
      </c>
      <c r="B286" s="26">
        <v>2.0880000000000001</v>
      </c>
      <c r="C286" s="27">
        <v>1.7629999999999999</v>
      </c>
      <c r="D286" s="28">
        <v>1.2350000000000001</v>
      </c>
      <c r="E286" s="63">
        <v>0.2635592429941368</v>
      </c>
      <c r="F286" s="63">
        <v>0.70818592688164672</v>
      </c>
      <c r="G286" s="63">
        <v>0.63800533953301497</v>
      </c>
      <c r="H286" s="63">
        <v>0.72499999999999998</v>
      </c>
      <c r="I286" s="67">
        <f t="shared" si="123"/>
        <v>0.11301932815894408</v>
      </c>
      <c r="J286" s="67">
        <f t="shared" si="124"/>
        <v>280.39931430553781</v>
      </c>
      <c r="K286" s="93">
        <f t="shared" si="125"/>
        <v>219.47610443115369</v>
      </c>
      <c r="L286" s="81">
        <f t="shared" si="104"/>
        <v>267.35078514925408</v>
      </c>
      <c r="M286" s="81">
        <f t="shared" si="105"/>
        <v>0.74248169014722032</v>
      </c>
      <c r="N286" s="81">
        <f t="shared" si="106"/>
        <v>2.4112676065131509</v>
      </c>
      <c r="O286" s="91">
        <f t="shared" si="107"/>
        <v>5.8142114702196583E-4</v>
      </c>
      <c r="P286" s="90">
        <f t="shared" si="126"/>
        <v>0.12326625046452269</v>
      </c>
      <c r="Q286" s="88">
        <f t="shared" si="108"/>
        <v>1.3901058930186889</v>
      </c>
      <c r="R286" s="88">
        <f t="shared" si="127"/>
        <v>235.71868977011269</v>
      </c>
      <c r="S286" s="88">
        <f t="shared" si="109"/>
        <v>0.79073228484509073</v>
      </c>
      <c r="T286" s="83">
        <f t="shared" si="110"/>
        <v>9.066522047598724</v>
      </c>
      <c r="U286" s="86">
        <f t="shared" si="111"/>
        <v>8.2201822039593767E-3</v>
      </c>
      <c r="V286" s="96">
        <f t="shared" si="128"/>
        <v>275.49344066175075</v>
      </c>
      <c r="W286" s="81">
        <f t="shared" si="112"/>
        <v>0.73142676554671637</v>
      </c>
      <c r="X286" s="97">
        <f t="shared" si="113"/>
        <v>0.88645042023674425</v>
      </c>
      <c r="Y286" s="98">
        <f t="shared" si="114"/>
        <v>7.8579434753790051E-5</v>
      </c>
      <c r="Z286" s="99">
        <f t="shared" si="115"/>
        <v>314.44105466682197</v>
      </c>
      <c r="AA286" s="101">
        <f t="shared" si="116"/>
        <v>0.68463146980947387</v>
      </c>
      <c r="AB286" s="102">
        <f t="shared" si="117"/>
        <v>5.5680731297277397</v>
      </c>
      <c r="AC286" s="98">
        <f t="shared" si="118"/>
        <v>3.1003438377996064E-3</v>
      </c>
      <c r="AD286" s="104">
        <f t="shared" si="119"/>
        <v>304.68159389890212</v>
      </c>
      <c r="AE286" s="88">
        <f t="shared" si="120"/>
        <v>0.69550998739844927</v>
      </c>
      <c r="AF286" s="88">
        <f t="shared" si="121"/>
        <v>4.0675879450414776</v>
      </c>
      <c r="AG286" s="94">
        <f t="shared" si="122"/>
        <v>1.6545271690646748E-3</v>
      </c>
      <c r="AH286" s="72"/>
    </row>
    <row r="287" spans="1:34">
      <c r="A287" s="62">
        <v>285</v>
      </c>
      <c r="B287" s="26">
        <v>2.0880000000000001</v>
      </c>
      <c r="C287" s="27">
        <v>1.478</v>
      </c>
      <c r="D287" s="28">
        <v>1.2350000000000001</v>
      </c>
      <c r="E287" s="63">
        <v>0.35285933802362351</v>
      </c>
      <c r="F287" s="63">
        <v>0.74894930764173107</v>
      </c>
      <c r="G287" s="63">
        <v>0.66870473896583127</v>
      </c>
      <c r="H287" s="63">
        <v>0.54900000000000004</v>
      </c>
      <c r="I287" s="67">
        <f t="shared" si="123"/>
        <v>0.11458042340521415</v>
      </c>
      <c r="J287" s="67">
        <f t="shared" si="124"/>
        <v>301.3033678867609</v>
      </c>
      <c r="K287" s="93">
        <f t="shared" si="125"/>
        <v>216.55239167410909</v>
      </c>
      <c r="L287" s="81">
        <f t="shared" si="104"/>
        <v>263.38030728663284</v>
      </c>
      <c r="M287" s="81">
        <f t="shared" si="105"/>
        <v>0.5871954578371289</v>
      </c>
      <c r="N287" s="81">
        <f t="shared" si="106"/>
        <v>6.9572782945589902</v>
      </c>
      <c r="O287" s="91">
        <f t="shared" si="107"/>
        <v>4.8403721267941645E-3</v>
      </c>
      <c r="P287" s="90">
        <f t="shared" si="126"/>
        <v>0.13476842614311765</v>
      </c>
      <c r="Q287" s="88">
        <f t="shared" si="108"/>
        <v>1.4369071252494992</v>
      </c>
      <c r="R287" s="88">
        <f t="shared" si="127"/>
        <v>217.79530748400589</v>
      </c>
      <c r="S287" s="88">
        <f t="shared" si="109"/>
        <v>0.645728683432363</v>
      </c>
      <c r="T287" s="83">
        <f t="shared" si="110"/>
        <v>17.619068020466841</v>
      </c>
      <c r="U287" s="86">
        <f t="shared" si="111"/>
        <v>3.1043155790983733E-2</v>
      </c>
      <c r="V287" s="96">
        <f t="shared" si="128"/>
        <v>251.25134203509575</v>
      </c>
      <c r="W287" s="81">
        <f t="shared" si="112"/>
        <v>0.6012016203548648</v>
      </c>
      <c r="X287" s="97">
        <f t="shared" si="113"/>
        <v>9.5084918679170762</v>
      </c>
      <c r="Y287" s="98">
        <f t="shared" si="114"/>
        <v>9.0411417602245178E-3</v>
      </c>
      <c r="Z287" s="99">
        <f t="shared" si="115"/>
        <v>304.13762199742513</v>
      </c>
      <c r="AA287" s="101">
        <f t="shared" si="116"/>
        <v>0.5464359508947414</v>
      </c>
      <c r="AB287" s="102">
        <f t="shared" si="117"/>
        <v>0.46703990988317806</v>
      </c>
      <c r="AC287" s="98">
        <f t="shared" si="118"/>
        <v>2.181262774236871E-5</v>
      </c>
      <c r="AD287" s="104">
        <f t="shared" si="119"/>
        <v>288.43578970962375</v>
      </c>
      <c r="AE287" s="88">
        <f t="shared" si="120"/>
        <v>0.56111226753410381</v>
      </c>
      <c r="AF287" s="88">
        <f t="shared" si="121"/>
        <v>2.2062418094906682</v>
      </c>
      <c r="AG287" s="94">
        <f t="shared" si="122"/>
        <v>4.8675029219446588E-4</v>
      </c>
      <c r="AH287" s="72"/>
    </row>
    <row r="288" spans="1:34">
      <c r="A288" s="62">
        <v>286</v>
      </c>
      <c r="B288" s="26">
        <v>2.0880000000000001</v>
      </c>
      <c r="C288" s="27">
        <v>1.895</v>
      </c>
      <c r="D288" s="28">
        <v>1.2350000000000001</v>
      </c>
      <c r="E288" s="63">
        <v>0.24560441014306061</v>
      </c>
      <c r="F288" s="63">
        <v>0.6768386647062995</v>
      </c>
      <c r="G288" s="63">
        <v>0.53717354341769796</v>
      </c>
      <c r="H288" s="63">
        <v>0.90600000000000003</v>
      </c>
      <c r="I288" s="67">
        <f t="shared" si="123"/>
        <v>0.13161361616531225</v>
      </c>
      <c r="J288" s="67">
        <f t="shared" si="124"/>
        <v>209.15318740834374</v>
      </c>
      <c r="K288" s="93">
        <f t="shared" si="125"/>
        <v>189.14338612215056</v>
      </c>
      <c r="L288" s="81">
        <f t="shared" si="104"/>
        <v>230.17551634608662</v>
      </c>
      <c r="M288" s="81">
        <f t="shared" si="105"/>
        <v>0.86363628057611252</v>
      </c>
      <c r="N288" s="81">
        <f t="shared" si="106"/>
        <v>4.675907221179636</v>
      </c>
      <c r="O288" s="91">
        <f t="shared" si="107"/>
        <v>2.1864108341079864E-3</v>
      </c>
      <c r="P288" s="90">
        <f t="shared" si="126"/>
        <v>0.12454103190694316</v>
      </c>
      <c r="Q288" s="88">
        <f t="shared" si="108"/>
        <v>1.3954334571107725</v>
      </c>
      <c r="R288" s="88">
        <f t="shared" si="127"/>
        <v>233.58298893423938</v>
      </c>
      <c r="S288" s="88">
        <f t="shared" si="109"/>
        <v>0.85731384179860282</v>
      </c>
      <c r="T288" s="83">
        <f t="shared" si="110"/>
        <v>5.3737481458495813</v>
      </c>
      <c r="U288" s="86">
        <f t="shared" si="111"/>
        <v>2.8877169135021813E-3</v>
      </c>
      <c r="V288" s="96">
        <f t="shared" si="128"/>
        <v>307.8211901857299</v>
      </c>
      <c r="W288" s="81">
        <f t="shared" si="112"/>
        <v>0.74681182316962458</v>
      </c>
      <c r="X288" s="97">
        <f t="shared" si="113"/>
        <v>17.570438943750048</v>
      </c>
      <c r="Y288" s="98">
        <f t="shared" si="114"/>
        <v>3.0872032467604837E-2</v>
      </c>
      <c r="Z288" s="99">
        <f t="shared" si="115"/>
        <v>277.35445096039012</v>
      </c>
      <c r="AA288" s="101">
        <f t="shared" si="116"/>
        <v>0.786761086662078</v>
      </c>
      <c r="AB288" s="102">
        <f t="shared" si="117"/>
        <v>13.161027962243049</v>
      </c>
      <c r="AC288" s="98">
        <f t="shared" si="118"/>
        <v>1.7321265702294343E-2</v>
      </c>
      <c r="AD288" s="104">
        <f t="shared" si="119"/>
        <v>270.83639551665107</v>
      </c>
      <c r="AE288" s="88">
        <f t="shared" si="120"/>
        <v>0.79617205249733114</v>
      </c>
      <c r="AF288" s="88">
        <f t="shared" si="121"/>
        <v>12.122290011332106</v>
      </c>
      <c r="AG288" s="94">
        <f t="shared" si="122"/>
        <v>1.4694991511884217E-2</v>
      </c>
      <c r="AH288" s="72"/>
    </row>
    <row r="289" spans="1:34">
      <c r="A289" s="62">
        <v>287</v>
      </c>
      <c r="B289" s="26">
        <v>2.0880000000000001</v>
      </c>
      <c r="C289" s="27">
        <v>1.889</v>
      </c>
      <c r="D289" s="28">
        <v>1.2350000000000001</v>
      </c>
      <c r="E289" s="63">
        <v>0.2580709428685849</v>
      </c>
      <c r="F289" s="63">
        <v>0.8697394625320467</v>
      </c>
      <c r="G289" s="63">
        <v>0.60398573786947685</v>
      </c>
      <c r="H289" s="63">
        <v>1.0629999999999999</v>
      </c>
      <c r="I289" s="67">
        <f t="shared" si="123"/>
        <v>0.16225901539875123</v>
      </c>
      <c r="J289" s="67">
        <f t="shared" si="124"/>
        <v>158.19440311897296</v>
      </c>
      <c r="K289" s="93">
        <f t="shared" si="125"/>
        <v>154.272391788991</v>
      </c>
      <c r="L289" s="81">
        <f t="shared" si="104"/>
        <v>185.73679438104517</v>
      </c>
      <c r="M289" s="81">
        <f t="shared" si="105"/>
        <v>0.98102448909829099</v>
      </c>
      <c r="N289" s="81">
        <f t="shared" si="106"/>
        <v>7.7117131610262426</v>
      </c>
      <c r="O289" s="91">
        <f t="shared" si="107"/>
        <v>5.9470519877945372E-3</v>
      </c>
      <c r="P289" s="90">
        <f t="shared" si="126"/>
        <v>0.14117052572583708</v>
      </c>
      <c r="Q289" s="88">
        <f t="shared" si="108"/>
        <v>1.4618069310866633</v>
      </c>
      <c r="R289" s="88">
        <f t="shared" si="127"/>
        <v>208.98769823112391</v>
      </c>
      <c r="S289" s="88">
        <f t="shared" si="109"/>
        <v>0.9248439507523335</v>
      </c>
      <c r="T289" s="83">
        <f t="shared" si="110"/>
        <v>12.99680613806834</v>
      </c>
      <c r="U289" s="86">
        <f t="shared" si="111"/>
        <v>1.6891696979053086E-2</v>
      </c>
      <c r="V289" s="96">
        <f t="shared" si="128"/>
        <v>203.59841208135282</v>
      </c>
      <c r="W289" s="81">
        <f t="shared" si="112"/>
        <v>0.93700439592782503</v>
      </c>
      <c r="X289" s="97">
        <f t="shared" si="113"/>
        <v>11.852831991737999</v>
      </c>
      <c r="Y289" s="98">
        <f t="shared" si="114"/>
        <v>1.4048962622436777E-2</v>
      </c>
      <c r="Z289" s="99">
        <f t="shared" si="115"/>
        <v>211.28382018256295</v>
      </c>
      <c r="AA289" s="101">
        <f t="shared" si="116"/>
        <v>0.91980486285892804</v>
      </c>
      <c r="AB289" s="102">
        <f t="shared" si="117"/>
        <v>13.470850154381178</v>
      </c>
      <c r="AC289" s="98">
        <f t="shared" si="118"/>
        <v>1.8146380388179142E-2</v>
      </c>
      <c r="AD289" s="104">
        <f t="shared" si="119"/>
        <v>180.31782202466709</v>
      </c>
      <c r="AE289" s="88">
        <f t="shared" si="120"/>
        <v>0.99565641232489921</v>
      </c>
      <c r="AF289" s="88">
        <f t="shared" si="121"/>
        <v>6.3352387276670505</v>
      </c>
      <c r="AG289" s="94">
        <f t="shared" si="122"/>
        <v>4.0135249736532423E-3</v>
      </c>
      <c r="AH289" s="72"/>
    </row>
    <row r="290" spans="1:34">
      <c r="A290" s="62">
        <v>288</v>
      </c>
      <c r="B290" s="26">
        <v>2.0880000000000001</v>
      </c>
      <c r="C290" s="27">
        <v>1.5626666666666666</v>
      </c>
      <c r="D290" s="28">
        <v>1.2350000000000001</v>
      </c>
      <c r="E290" s="63">
        <v>0.37745243386400512</v>
      </c>
      <c r="F290" s="63">
        <v>0.73178539992745584</v>
      </c>
      <c r="G290" s="63">
        <v>0.6533798213637998</v>
      </c>
      <c r="H290" s="63">
        <v>0.73199999999999998</v>
      </c>
      <c r="I290" s="67">
        <f t="shared" si="123"/>
        <v>0.1634217189950852</v>
      </c>
      <c r="J290" s="67">
        <f t="shared" si="124"/>
        <v>244.46298900265231</v>
      </c>
      <c r="K290" s="93">
        <f t="shared" si="125"/>
        <v>153.20583874093867</v>
      </c>
      <c r="L290" s="81">
        <f t="shared" si="104"/>
        <v>185.26986558459848</v>
      </c>
      <c r="M290" s="81">
        <f t="shared" si="105"/>
        <v>0.84084364579150306</v>
      </c>
      <c r="N290" s="81">
        <f t="shared" si="106"/>
        <v>14.869350517964902</v>
      </c>
      <c r="O290" s="91">
        <f t="shared" si="107"/>
        <v>2.210975848261031E-2</v>
      </c>
      <c r="P290" s="90">
        <f t="shared" si="126"/>
        <v>0.21220962701128918</v>
      </c>
      <c r="Q290" s="88">
        <f t="shared" si="108"/>
        <v>1.6981054007969583</v>
      </c>
      <c r="R290" s="88">
        <f t="shared" si="127"/>
        <v>144.9781328663835</v>
      </c>
      <c r="S290" s="88">
        <f t="shared" si="109"/>
        <v>0.95053122637227516</v>
      </c>
      <c r="T290" s="83">
        <f t="shared" si="110"/>
        <v>29.853992673808083</v>
      </c>
      <c r="U290" s="86">
        <f t="shared" si="111"/>
        <v>8.9126087856778669E-2</v>
      </c>
      <c r="V290" s="96">
        <f t="shared" si="128"/>
        <v>179.33119960661182</v>
      </c>
      <c r="W290" s="81">
        <f t="shared" si="112"/>
        <v>0.85465278660539012</v>
      </c>
      <c r="X290" s="97">
        <f t="shared" si="113"/>
        <v>16.755845164670784</v>
      </c>
      <c r="Y290" s="98">
        <f t="shared" si="114"/>
        <v>2.8075834718242133E-2</v>
      </c>
      <c r="Z290" s="99">
        <f t="shared" si="115"/>
        <v>204.36946675946939</v>
      </c>
      <c r="AA290" s="101">
        <f t="shared" si="116"/>
        <v>0.80058902813834121</v>
      </c>
      <c r="AB290" s="102">
        <f t="shared" si="117"/>
        <v>9.370085811248801</v>
      </c>
      <c r="AC290" s="98">
        <f t="shared" si="118"/>
        <v>8.779850811016612E-3</v>
      </c>
      <c r="AD290" s="104">
        <f t="shared" si="119"/>
        <v>207.64368758801638</v>
      </c>
      <c r="AE290" s="88">
        <f t="shared" si="120"/>
        <v>0.79425191991515498</v>
      </c>
      <c r="AF290" s="88">
        <f t="shared" si="121"/>
        <v>8.5043606441468569</v>
      </c>
      <c r="AG290" s="94">
        <f t="shared" si="122"/>
        <v>7.2324149965713961E-3</v>
      </c>
      <c r="AH290" s="72"/>
    </row>
    <row r="291" spans="1:34">
      <c r="A291" s="62">
        <v>289</v>
      </c>
      <c r="B291" s="26">
        <v>2.0880000000000001</v>
      </c>
      <c r="C291" s="27">
        <v>1.4726666666666668</v>
      </c>
      <c r="D291" s="28">
        <v>1.2350000000000001</v>
      </c>
      <c r="E291" s="63">
        <v>0.43846650295479966</v>
      </c>
      <c r="F291" s="63">
        <v>0.72747266805375854</v>
      </c>
      <c r="G291" s="63">
        <v>0.65538078203041306</v>
      </c>
      <c r="H291" s="63">
        <v>0.67700000000000005</v>
      </c>
      <c r="I291" s="67">
        <f t="shared" si="123"/>
        <v>0.17557454539654846</v>
      </c>
      <c r="J291" s="67">
        <f t="shared" si="124"/>
        <v>240.80646634934132</v>
      </c>
      <c r="K291" s="93">
        <f t="shared" si="125"/>
        <v>142.89970811878942</v>
      </c>
      <c r="L291" s="81">
        <f t="shared" si="104"/>
        <v>172.60051564648438</v>
      </c>
      <c r="M291" s="81">
        <f t="shared" si="105"/>
        <v>0.79965323157896884</v>
      </c>
      <c r="N291" s="81">
        <f t="shared" si="106"/>
        <v>18.117168623185936</v>
      </c>
      <c r="O291" s="91">
        <f t="shared" si="107"/>
        <v>3.2823179892095301E-2</v>
      </c>
      <c r="P291" s="90">
        <f t="shared" si="126"/>
        <v>0.23857150040113795</v>
      </c>
      <c r="Q291" s="88">
        <f t="shared" si="108"/>
        <v>1.7723555020160302</v>
      </c>
      <c r="R291" s="88">
        <f t="shared" si="127"/>
        <v>130.42298214915189</v>
      </c>
      <c r="S291" s="88">
        <f t="shared" si="109"/>
        <v>0.91991071602538521</v>
      </c>
      <c r="T291" s="83">
        <f t="shared" si="110"/>
        <v>35.880460269628529</v>
      </c>
      <c r="U291" s="86">
        <f t="shared" si="111"/>
        <v>0.12874074291603912</v>
      </c>
      <c r="V291" s="96">
        <f t="shared" si="128"/>
        <v>165.61108489045426</v>
      </c>
      <c r="W291" s="81">
        <f t="shared" si="112"/>
        <v>0.8163530882208786</v>
      </c>
      <c r="X291" s="97">
        <f t="shared" si="113"/>
        <v>20.583912588017512</v>
      </c>
      <c r="Y291" s="98">
        <f t="shared" si="114"/>
        <v>4.2369745743114577E-2</v>
      </c>
      <c r="Z291" s="99">
        <f t="shared" si="115"/>
        <v>188.30228656314182</v>
      </c>
      <c r="AA291" s="101">
        <f t="shared" si="116"/>
        <v>0.76558769439938346</v>
      </c>
      <c r="AB291" s="102">
        <f t="shared" si="117"/>
        <v>13.085331521326943</v>
      </c>
      <c r="AC291" s="98">
        <f t="shared" si="118"/>
        <v>1.7122590102303249E-2</v>
      </c>
      <c r="AD291" s="104">
        <f t="shared" si="119"/>
        <v>194.52354631049263</v>
      </c>
      <c r="AE291" s="88">
        <f t="shared" si="120"/>
        <v>0.75324568390285696</v>
      </c>
      <c r="AF291" s="88">
        <f t="shared" si="121"/>
        <v>11.262287134838537</v>
      </c>
      <c r="AG291" s="94">
        <f t="shared" si="122"/>
        <v>1.2683911150754963E-2</v>
      </c>
      <c r="AH291" s="72"/>
    </row>
    <row r="292" spans="1:34">
      <c r="A292" s="62">
        <v>290</v>
      </c>
      <c r="B292" s="26">
        <v>2.0880000000000001</v>
      </c>
      <c r="C292" s="27">
        <v>1.5206666666666664</v>
      </c>
      <c r="D292" s="28">
        <v>1.2350000000000001</v>
      </c>
      <c r="E292" s="63">
        <v>0.37798821874907268</v>
      </c>
      <c r="F292" s="63">
        <v>0.67353929684233138</v>
      </c>
      <c r="G292" s="63">
        <v>0.60679215931741559</v>
      </c>
      <c r="H292" s="63">
        <v>0.79300000000000004</v>
      </c>
      <c r="I292" s="67">
        <f t="shared" si="123"/>
        <v>0.17729149998706806</v>
      </c>
      <c r="J292" s="67">
        <f t="shared" si="124"/>
        <v>181.85792973623734</v>
      </c>
      <c r="K292" s="93">
        <f t="shared" si="125"/>
        <v>141.55704014060763</v>
      </c>
      <c r="L292" s="81">
        <f t="shared" si="104"/>
        <v>171.48583541640559</v>
      </c>
      <c r="M292" s="81">
        <f t="shared" si="105"/>
        <v>0.81662972111775323</v>
      </c>
      <c r="N292" s="81">
        <f t="shared" si="106"/>
        <v>2.9797882872324322</v>
      </c>
      <c r="O292" s="91">
        <f t="shared" si="107"/>
        <v>8.8791382367275917E-4</v>
      </c>
      <c r="P292" s="90">
        <f t="shared" si="126"/>
        <v>0.18803142483612434</v>
      </c>
      <c r="Q292" s="88">
        <f t="shared" si="108"/>
        <v>1.6245127029003708</v>
      </c>
      <c r="R292" s="88">
        <f t="shared" si="127"/>
        <v>161.67661119788636</v>
      </c>
      <c r="S292" s="88">
        <f t="shared" si="109"/>
        <v>0.84103817670854442</v>
      </c>
      <c r="T292" s="83">
        <f t="shared" si="110"/>
        <v>6.0577776429438055</v>
      </c>
      <c r="U292" s="86">
        <f t="shared" si="111"/>
        <v>3.6696669971349807E-3</v>
      </c>
      <c r="V292" s="96">
        <f t="shared" si="128"/>
        <v>183.85867322403152</v>
      </c>
      <c r="W292" s="81">
        <f t="shared" si="112"/>
        <v>0.78867349881693305</v>
      </c>
      <c r="X292" s="97">
        <f t="shared" si="113"/>
        <v>0.54558653002105784</v>
      </c>
      <c r="Y292" s="98">
        <f t="shared" si="114"/>
        <v>2.9766466174041866E-5</v>
      </c>
      <c r="Z292" s="99">
        <f t="shared" si="115"/>
        <v>190.86556196703953</v>
      </c>
      <c r="AA292" s="101">
        <f t="shared" si="116"/>
        <v>0.77406159594652957</v>
      </c>
      <c r="AB292" s="102">
        <f t="shared" si="117"/>
        <v>2.3881972324679026</v>
      </c>
      <c r="AC292" s="98">
        <f t="shared" si="118"/>
        <v>5.7034860211673498E-4</v>
      </c>
      <c r="AD292" s="104">
        <f t="shared" si="119"/>
        <v>203.35850801224771</v>
      </c>
      <c r="AE292" s="88">
        <f t="shared" si="120"/>
        <v>0.74990825656587345</v>
      </c>
      <c r="AF292" s="88">
        <f t="shared" si="121"/>
        <v>5.4340155654636302</v>
      </c>
      <c r="AG292" s="94">
        <f t="shared" si="122"/>
        <v>2.9528525165701011E-3</v>
      </c>
      <c r="AH292" s="72"/>
    </row>
    <row r="293" spans="1:34">
      <c r="A293" s="62">
        <v>291</v>
      </c>
      <c r="B293" s="26">
        <v>2.0880000000000001</v>
      </c>
      <c r="C293" s="27">
        <v>2.1139999999999999</v>
      </c>
      <c r="D293" s="28">
        <v>1.2350000000000001</v>
      </c>
      <c r="E293" s="63">
        <v>0.27087734662298585</v>
      </c>
      <c r="F293" s="63">
        <v>0.81166928112036962</v>
      </c>
      <c r="G293" s="63">
        <v>0.7119905974740085</v>
      </c>
      <c r="H293" s="63">
        <v>1.375</v>
      </c>
      <c r="I293" s="67">
        <f t="shared" si="123"/>
        <v>0.22029865624241279</v>
      </c>
      <c r="J293" s="67">
        <f t="shared" si="124"/>
        <v>133.38191603842793</v>
      </c>
      <c r="K293" s="93">
        <f t="shared" si="125"/>
        <v>114.72317666059163</v>
      </c>
      <c r="L293" s="81">
        <f t="shared" si="104"/>
        <v>137.31339265488464</v>
      </c>
      <c r="M293" s="81">
        <f t="shared" si="105"/>
        <v>1.3551729530141787</v>
      </c>
      <c r="N293" s="81">
        <f t="shared" si="106"/>
        <v>1.4419670535142743</v>
      </c>
      <c r="O293" s="91">
        <f t="shared" si="107"/>
        <v>2.0792689834206381E-4</v>
      </c>
      <c r="P293" s="90">
        <f t="shared" si="126"/>
        <v>0.21056348021907273</v>
      </c>
      <c r="Q293" s="88">
        <f t="shared" si="108"/>
        <v>1.6932742491185284</v>
      </c>
      <c r="R293" s="88">
        <f t="shared" si="127"/>
        <v>146.00056883126689</v>
      </c>
      <c r="S293" s="88">
        <f t="shared" si="109"/>
        <v>1.3142376364867026</v>
      </c>
      <c r="T293" s="83">
        <f t="shared" si="110"/>
        <v>4.4190809827852684</v>
      </c>
      <c r="U293" s="86">
        <f t="shared" si="111"/>
        <v>1.9528276732414416E-3</v>
      </c>
      <c r="V293" s="96">
        <f t="shared" si="128"/>
        <v>116.39617067482104</v>
      </c>
      <c r="W293" s="81">
        <f t="shared" si="112"/>
        <v>1.4719119381819006</v>
      </c>
      <c r="X293" s="97">
        <f t="shared" si="113"/>
        <v>7.0481409586836783</v>
      </c>
      <c r="Y293" s="98">
        <f t="shared" si="114"/>
        <v>4.9676290973474481E-3</v>
      </c>
      <c r="Z293" s="99">
        <f t="shared" si="115"/>
        <v>142.07972905206657</v>
      </c>
      <c r="AA293" s="101">
        <f t="shared" si="116"/>
        <v>1.3322481135197044</v>
      </c>
      <c r="AB293" s="102">
        <f t="shared" si="117"/>
        <v>3.1092281076578616</v>
      </c>
      <c r="AC293" s="98">
        <f t="shared" si="118"/>
        <v>9.6672994254496877E-4</v>
      </c>
      <c r="AD293" s="104">
        <f t="shared" si="119"/>
        <v>142.95709154565478</v>
      </c>
      <c r="AE293" s="88">
        <f t="shared" si="120"/>
        <v>1.3281536560837308</v>
      </c>
      <c r="AF293" s="88">
        <f t="shared" si="121"/>
        <v>3.4070068302741223</v>
      </c>
      <c r="AG293" s="94">
        <f t="shared" si="122"/>
        <v>1.1607695541534522E-3</v>
      </c>
      <c r="AH293" s="72"/>
    </row>
    <row r="294" spans="1:34">
      <c r="A294" s="62">
        <v>292</v>
      </c>
      <c r="B294" s="26">
        <v>2.0880000000000001</v>
      </c>
      <c r="C294" s="27">
        <v>1.9569999999999999</v>
      </c>
      <c r="D294" s="28">
        <v>1.2350000000000001</v>
      </c>
      <c r="E294" s="63">
        <v>0.24462467696884138</v>
      </c>
      <c r="F294" s="63">
        <v>0.85702613158732477</v>
      </c>
      <c r="G294" s="63">
        <v>0.80095900148348109</v>
      </c>
      <c r="H294" s="63">
        <v>1.875</v>
      </c>
      <c r="I294" s="67">
        <f t="shared" si="123"/>
        <v>0.27129263295305239</v>
      </c>
      <c r="J294" s="67">
        <f t="shared" si="124"/>
        <v>53.207849327849182</v>
      </c>
      <c r="K294" s="93">
        <f t="shared" si="125"/>
        <v>93.880833701694485</v>
      </c>
      <c r="L294" s="81">
        <f t="shared" si="104"/>
        <v>111.4848678086875</v>
      </c>
      <c r="M294" s="81">
        <f t="shared" si="105"/>
        <v>1.2953322041407991</v>
      </c>
      <c r="N294" s="81">
        <f t="shared" si="106"/>
        <v>30.915615779157385</v>
      </c>
      <c r="O294" s="91">
        <f t="shared" si="107"/>
        <v>9.5577529900448502E-2</v>
      </c>
      <c r="P294" s="90">
        <f t="shared" si="126"/>
        <v>0.13355326086046843</v>
      </c>
      <c r="Q294" s="88">
        <f t="shared" si="108"/>
        <v>1.4320922345352658</v>
      </c>
      <c r="R294" s="88">
        <f t="shared" si="127"/>
        <v>219.55468733447086</v>
      </c>
      <c r="S294" s="88">
        <f t="shared" si="109"/>
        <v>0.92303414725129174</v>
      </c>
      <c r="T294" s="83">
        <f t="shared" si="110"/>
        <v>50.771512146597772</v>
      </c>
      <c r="U294" s="86">
        <f t="shared" si="111"/>
        <v>0.25777464456521254</v>
      </c>
      <c r="V294" s="96">
        <f t="shared" si="128"/>
        <v>80.64662308771014</v>
      </c>
      <c r="W294" s="81">
        <f t="shared" si="112"/>
        <v>1.5229864207982624</v>
      </c>
      <c r="X294" s="97">
        <f t="shared" si="113"/>
        <v>18.774057557426005</v>
      </c>
      <c r="Y294" s="98">
        <f t="shared" si="114"/>
        <v>3.5246523716954449E-2</v>
      </c>
      <c r="Z294" s="99">
        <f t="shared" si="115"/>
        <v>108.1256463372212</v>
      </c>
      <c r="AA294" s="101">
        <f t="shared" si="116"/>
        <v>1.3152998370085269</v>
      </c>
      <c r="AB294" s="102">
        <f t="shared" si="117"/>
        <v>29.850675359545232</v>
      </c>
      <c r="AC294" s="98">
        <f t="shared" si="118"/>
        <v>8.9106281942096077E-2</v>
      </c>
      <c r="AD294" s="104">
        <f t="shared" si="119"/>
        <v>111.2735115860586</v>
      </c>
      <c r="AE294" s="88">
        <f t="shared" si="120"/>
        <v>1.2965618168146384</v>
      </c>
      <c r="AF294" s="88">
        <f t="shared" si="121"/>
        <v>30.850036436552614</v>
      </c>
      <c r="AG294" s="94">
        <f t="shared" si="122"/>
        <v>9.5172474813662394E-2</v>
      </c>
      <c r="AH294" s="72"/>
    </row>
    <row r="295" spans="1:34">
      <c r="A295" s="62">
        <v>293</v>
      </c>
      <c r="B295" s="26">
        <v>2.0880000000000001</v>
      </c>
      <c r="C295" s="27">
        <v>1.5516666666666667</v>
      </c>
      <c r="D295" s="28">
        <v>1.2350000000000001</v>
      </c>
      <c r="E295" s="63">
        <v>0.42642974793626232</v>
      </c>
      <c r="F295" s="63">
        <v>0.67331891840947933</v>
      </c>
      <c r="G295" s="63">
        <v>0.57060925288938924</v>
      </c>
      <c r="H295" s="63">
        <v>1.0980000000000001</v>
      </c>
      <c r="I295" s="67">
        <f t="shared" si="123"/>
        <v>0.27694038845498553</v>
      </c>
      <c r="J295" s="67">
        <f t="shared" si="124"/>
        <v>118.62765634500366</v>
      </c>
      <c r="K295" s="93">
        <f t="shared" si="125"/>
        <v>92.041911856627323</v>
      </c>
      <c r="L295" s="81">
        <f t="shared" si="104"/>
        <v>110.60206781080875</v>
      </c>
      <c r="M295" s="81">
        <f t="shared" si="105"/>
        <v>1.1371393597691881</v>
      </c>
      <c r="N295" s="81">
        <f t="shared" si="106"/>
        <v>3.5646047148622975</v>
      </c>
      <c r="O295" s="91">
        <f t="shared" si="107"/>
        <v>1.2706406773218522E-3</v>
      </c>
      <c r="P295" s="90">
        <f t="shared" si="126"/>
        <v>0.28731565858703106</v>
      </c>
      <c r="Q295" s="88">
        <f t="shared" si="108"/>
        <v>1.8967347572317208</v>
      </c>
      <c r="R295" s="88">
        <f t="shared" si="127"/>
        <v>110.21480927538583</v>
      </c>
      <c r="S295" s="88">
        <f t="shared" si="109"/>
        <v>1.1391353745423005</v>
      </c>
      <c r="T295" s="83">
        <f t="shared" si="110"/>
        <v>3.7463911240710774</v>
      </c>
      <c r="U295" s="86">
        <f t="shared" si="111"/>
        <v>1.403544645451855E-3</v>
      </c>
      <c r="V295" s="96">
        <f t="shared" si="128"/>
        <v>124.70685803604876</v>
      </c>
      <c r="W295" s="81">
        <f t="shared" si="112"/>
        <v>1.070903028158174</v>
      </c>
      <c r="X295" s="97">
        <f t="shared" si="113"/>
        <v>2.4678480730260595</v>
      </c>
      <c r="Y295" s="98">
        <f t="shared" si="114"/>
        <v>6.0902741115384344E-4</v>
      </c>
      <c r="Z295" s="99">
        <f t="shared" si="115"/>
        <v>118.44384828372168</v>
      </c>
      <c r="AA295" s="101">
        <f t="shared" si="116"/>
        <v>1.0988516398927182</v>
      </c>
      <c r="AB295" s="102">
        <f t="shared" si="117"/>
        <v>7.7562831759388093E-2</v>
      </c>
      <c r="AC295" s="98">
        <f t="shared" si="118"/>
        <v>6.0159928705351411E-7</v>
      </c>
      <c r="AD295" s="104">
        <f t="shared" si="119"/>
        <v>132.30096311646588</v>
      </c>
      <c r="AE295" s="88">
        <f t="shared" si="120"/>
        <v>1.0397138097804475</v>
      </c>
      <c r="AF295" s="88">
        <f t="shared" si="121"/>
        <v>5.3083961948590721</v>
      </c>
      <c r="AG295" s="94">
        <f t="shared" si="122"/>
        <v>2.8179070161594272E-3</v>
      </c>
      <c r="AH295" s="72"/>
    </row>
    <row r="296" spans="1:34">
      <c r="A296" s="62">
        <v>294</v>
      </c>
      <c r="B296" s="26">
        <v>2.0880000000000001</v>
      </c>
      <c r="C296" s="27">
        <v>1.8970000000000002</v>
      </c>
      <c r="D296" s="28">
        <v>1.2350000000000001</v>
      </c>
      <c r="E296" s="63">
        <v>0.28909999954118232</v>
      </c>
      <c r="F296" s="63">
        <v>1</v>
      </c>
      <c r="G296" s="63">
        <v>0.89285714285714279</v>
      </c>
      <c r="H296" s="63">
        <v>1.625</v>
      </c>
      <c r="I296" s="67">
        <f t="shared" si="123"/>
        <v>0.27786760612031142</v>
      </c>
      <c r="J296" s="67">
        <f t="shared" si="124"/>
        <v>76.760913805780831</v>
      </c>
      <c r="K296" s="93">
        <f t="shared" si="125"/>
        <v>91.747105262509365</v>
      </c>
      <c r="L296" s="81">
        <f t="shared" si="104"/>
        <v>108.40507605545488</v>
      </c>
      <c r="M296" s="81">
        <f t="shared" si="105"/>
        <v>1.3674095987448298</v>
      </c>
      <c r="N296" s="81">
        <f t="shared" si="106"/>
        <v>15.851717000318166</v>
      </c>
      <c r="O296" s="91">
        <f t="shared" si="107"/>
        <v>2.5127693185817597E-2</v>
      </c>
      <c r="P296" s="90">
        <f t="shared" si="126"/>
        <v>0.19431797822077557</v>
      </c>
      <c r="Q296" s="88">
        <f t="shared" si="108"/>
        <v>1.644216793238116</v>
      </c>
      <c r="R296" s="88">
        <f t="shared" si="127"/>
        <v>156.96036822846523</v>
      </c>
      <c r="S296" s="88">
        <f t="shared" si="109"/>
        <v>1.1363926836150855</v>
      </c>
      <c r="T296" s="83">
        <f t="shared" si="110"/>
        <v>30.068142546763969</v>
      </c>
      <c r="U296" s="86">
        <f t="shared" si="111"/>
        <v>9.0409319621251774E-2</v>
      </c>
      <c r="V296" s="96">
        <f t="shared" si="128"/>
        <v>68.125300556456011</v>
      </c>
      <c r="W296" s="81">
        <f t="shared" si="112"/>
        <v>1.7249210326590605</v>
      </c>
      <c r="X296" s="97">
        <f t="shared" si="113"/>
        <v>6.1489866251729541</v>
      </c>
      <c r="Y296" s="98">
        <f t="shared" si="114"/>
        <v>3.7810036516555869E-3</v>
      </c>
      <c r="Z296" s="99">
        <f t="shared" si="115"/>
        <v>99.663116858768191</v>
      </c>
      <c r="AA296" s="101">
        <f t="shared" si="116"/>
        <v>1.4261204279858921</v>
      </c>
      <c r="AB296" s="102">
        <f t="shared" si="117"/>
        <v>12.238742893175871</v>
      </c>
      <c r="AC296" s="98">
        <f t="shared" si="118"/>
        <v>1.4978682760526288E-2</v>
      </c>
      <c r="AD296" s="104">
        <f t="shared" si="119"/>
        <v>91.747105262509379</v>
      </c>
      <c r="AE296" s="88">
        <f t="shared" si="120"/>
        <v>1.4863710846179734</v>
      </c>
      <c r="AF296" s="88">
        <f t="shared" si="121"/>
        <v>8.5310101773554834</v>
      </c>
      <c r="AG296" s="94">
        <f t="shared" si="122"/>
        <v>7.277813464614283E-3</v>
      </c>
      <c r="AH296" s="72"/>
    </row>
    <row r="297" spans="1:34">
      <c r="A297" s="62">
        <v>295</v>
      </c>
      <c r="B297" s="26">
        <v>2.0880000000000001</v>
      </c>
      <c r="C297" s="27">
        <v>2.1875</v>
      </c>
      <c r="D297" s="28">
        <v>1.2350000000000001</v>
      </c>
      <c r="E297" s="63">
        <v>0.2678088926473261</v>
      </c>
      <c r="F297" s="63">
        <v>0.78106797838818987</v>
      </c>
      <c r="G297" s="63">
        <v>0.57012261196218239</v>
      </c>
      <c r="H297" s="63">
        <v>1.8129999999999999</v>
      </c>
      <c r="I297" s="67">
        <f t="shared" si="123"/>
        <v>0.28718335255098598</v>
      </c>
      <c r="J297" s="67">
        <f t="shared" si="124"/>
        <v>82.193061328304012</v>
      </c>
      <c r="K297" s="93">
        <f t="shared" si="125"/>
        <v>88.890147055801421</v>
      </c>
      <c r="L297" s="81">
        <f t="shared" si="104"/>
        <v>105.7863070119254</v>
      </c>
      <c r="M297" s="81">
        <f t="shared" si="105"/>
        <v>1.5980878665052463</v>
      </c>
      <c r="N297" s="81">
        <f t="shared" si="106"/>
        <v>11.853951102854589</v>
      </c>
      <c r="O297" s="91">
        <f t="shared" si="107"/>
        <v>1.4051615674886752E-2</v>
      </c>
      <c r="P297" s="90">
        <f t="shared" si="126"/>
        <v>0.21960420822335483</v>
      </c>
      <c r="Q297" s="88">
        <f t="shared" si="108"/>
        <v>1.7195110879596034</v>
      </c>
      <c r="R297" s="88">
        <f t="shared" si="127"/>
        <v>140.56343519762703</v>
      </c>
      <c r="S297" s="88">
        <f t="shared" si="109"/>
        <v>1.3863701568086435</v>
      </c>
      <c r="T297" s="83">
        <f t="shared" si="110"/>
        <v>23.531706739732844</v>
      </c>
      <c r="U297" s="86">
        <f t="shared" si="111"/>
        <v>5.5374122208478815E-2</v>
      </c>
      <c r="V297" s="96">
        <f t="shared" si="128"/>
        <v>120.13407145832079</v>
      </c>
      <c r="W297" s="81">
        <f t="shared" si="112"/>
        <v>1.4996236615946354</v>
      </c>
      <c r="X297" s="97">
        <f t="shared" si="113"/>
        <v>17.284960750433783</v>
      </c>
      <c r="Y297" s="98">
        <f t="shared" si="114"/>
        <v>2.9876986814403643E-2</v>
      </c>
      <c r="Z297" s="99">
        <f t="shared" si="115"/>
        <v>113.89728664867603</v>
      </c>
      <c r="AA297" s="101">
        <f t="shared" si="116"/>
        <v>1.540134655158252</v>
      </c>
      <c r="AB297" s="102">
        <f t="shared" si="117"/>
        <v>15.050487856687697</v>
      </c>
      <c r="AC297" s="98">
        <f t="shared" si="118"/>
        <v>2.2651718472430384E-2</v>
      </c>
      <c r="AD297" s="104">
        <f t="shared" si="119"/>
        <v>114.44286027289658</v>
      </c>
      <c r="AE297" s="88">
        <f t="shared" si="120"/>
        <v>1.5364591936274492</v>
      </c>
      <c r="AF297" s="88">
        <f t="shared" si="121"/>
        <v>15.253216016136278</v>
      </c>
      <c r="AG297" s="94">
        <f t="shared" si="122"/>
        <v>2.3266059883491629E-2</v>
      </c>
      <c r="AH297" s="72"/>
    </row>
    <row r="298" spans="1:34">
      <c r="A298" s="62">
        <v>296</v>
      </c>
      <c r="B298" s="26">
        <v>2.0880000000000001</v>
      </c>
      <c r="C298" s="27">
        <v>2.1364999999999998</v>
      </c>
      <c r="D298" s="28">
        <v>1.2350000000000001</v>
      </c>
      <c r="E298" s="63">
        <v>0.30583168752897377</v>
      </c>
      <c r="F298" s="63">
        <v>0.87990674296499249</v>
      </c>
      <c r="G298" s="63">
        <v>0.75854029565947634</v>
      </c>
      <c r="H298" s="63">
        <v>1.75</v>
      </c>
      <c r="I298" s="67">
        <f t="shared" si="123"/>
        <v>0.31656069668198977</v>
      </c>
      <c r="J298" s="67">
        <f t="shared" si="124"/>
        <v>95.348288346370865</v>
      </c>
      <c r="K298" s="93">
        <f t="shared" si="125"/>
        <v>80.974963089133084</v>
      </c>
      <c r="L298" s="81">
        <f t="shared" si="104"/>
        <v>95.573538632527303</v>
      </c>
      <c r="M298" s="81">
        <f t="shared" si="105"/>
        <v>1.7479365599582399</v>
      </c>
      <c r="N298" s="81">
        <f t="shared" si="106"/>
        <v>0.11791085952914671</v>
      </c>
      <c r="O298" s="91">
        <f t="shared" si="107"/>
        <v>1.3902970794902167E-6</v>
      </c>
      <c r="P298" s="90">
        <f t="shared" si="126"/>
        <v>0.30047524912192786</v>
      </c>
      <c r="Q298" s="88">
        <f t="shared" si="108"/>
        <v>1.9279512590812244</v>
      </c>
      <c r="R298" s="88">
        <f t="shared" si="127"/>
        <v>105.83016651028107</v>
      </c>
      <c r="S298" s="88">
        <f t="shared" si="109"/>
        <v>1.661076979785691</v>
      </c>
      <c r="T298" s="83">
        <f t="shared" si="110"/>
        <v>5.0813154408176562</v>
      </c>
      <c r="U298" s="86">
        <f t="shared" si="111"/>
        <v>2.581976660909193E-3</v>
      </c>
      <c r="V298" s="96">
        <f t="shared" si="128"/>
        <v>74.721213405884754</v>
      </c>
      <c r="W298" s="81">
        <f t="shared" si="112"/>
        <v>1.9768446484501121</v>
      </c>
      <c r="X298" s="97">
        <f t="shared" si="113"/>
        <v>12.962551340006407</v>
      </c>
      <c r="Y298" s="98">
        <f t="shared" si="114"/>
        <v>1.6802773724230186E-2</v>
      </c>
      <c r="Z298" s="99">
        <f t="shared" si="115"/>
        <v>93.997379090670833</v>
      </c>
      <c r="AA298" s="101">
        <f t="shared" si="116"/>
        <v>1.7625304432292794</v>
      </c>
      <c r="AB298" s="102">
        <f t="shared" si="117"/>
        <v>0.7160253273873961</v>
      </c>
      <c r="AC298" s="98">
        <f t="shared" si="118"/>
        <v>5.1269226946022779E-5</v>
      </c>
      <c r="AD298" s="104">
        <f t="shared" si="119"/>
        <v>93.517290903254533</v>
      </c>
      <c r="AE298" s="88">
        <f t="shared" si="120"/>
        <v>1.7670487885744</v>
      </c>
      <c r="AF298" s="88">
        <f t="shared" si="121"/>
        <v>0.97421648996571153</v>
      </c>
      <c r="AG298" s="94">
        <f t="shared" si="122"/>
        <v>9.490977693211113E-5</v>
      </c>
      <c r="AH298" s="72"/>
    </row>
    <row r="299" spans="1:34">
      <c r="A299" s="62">
        <v>297</v>
      </c>
      <c r="B299" s="26">
        <v>2.0880000000000001</v>
      </c>
      <c r="C299" s="27">
        <v>1.5153333333333334</v>
      </c>
      <c r="D299" s="28">
        <v>1.2350000000000001</v>
      </c>
      <c r="E299" s="63">
        <v>0.41078851381159154</v>
      </c>
      <c r="F299" s="63">
        <v>0.74879791207996593</v>
      </c>
      <c r="G299" s="63">
        <v>0.58960465518107552</v>
      </c>
      <c r="H299" s="63">
        <v>1.3420000000000001</v>
      </c>
      <c r="I299" s="67">
        <f t="shared" si="123"/>
        <v>0.32606731759383023</v>
      </c>
      <c r="J299" s="67">
        <f t="shared" si="124"/>
        <v>67.721845939682453</v>
      </c>
      <c r="K299" s="93">
        <f t="shared" si="125"/>
        <v>78.716982732553774</v>
      </c>
      <c r="L299" s="81">
        <f t="shared" si="104"/>
        <v>93.562202340887524</v>
      </c>
      <c r="M299" s="81">
        <f t="shared" si="105"/>
        <v>1.141738619924664</v>
      </c>
      <c r="N299" s="81">
        <f t="shared" si="106"/>
        <v>14.922606562990767</v>
      </c>
      <c r="O299" s="91">
        <f t="shared" si="107"/>
        <v>2.2268418663381511E-2</v>
      </c>
      <c r="P299" s="90">
        <f t="shared" si="126"/>
        <v>0.23202138202879663</v>
      </c>
      <c r="Q299" s="88">
        <f t="shared" si="108"/>
        <v>1.7544252296213014</v>
      </c>
      <c r="R299" s="88">
        <f t="shared" si="127"/>
        <v>133.7480042412916</v>
      </c>
      <c r="S299" s="88">
        <f t="shared" si="109"/>
        <v>0.9549337755785462</v>
      </c>
      <c r="T299" s="83">
        <f t="shared" si="110"/>
        <v>28.842490642433223</v>
      </c>
      <c r="U299" s="86">
        <f t="shared" si="111"/>
        <v>8.31889266458848E-2</v>
      </c>
      <c r="V299" s="96">
        <f t="shared" si="128"/>
        <v>100.60414807015027</v>
      </c>
      <c r="W299" s="81">
        <f t="shared" si="112"/>
        <v>1.1010548789545804</v>
      </c>
      <c r="X299" s="97">
        <f t="shared" si="113"/>
        <v>17.954181896081941</v>
      </c>
      <c r="Y299" s="98">
        <f t="shared" si="114"/>
        <v>3.2235264755759656E-2</v>
      </c>
      <c r="Z299" s="99">
        <f t="shared" si="115"/>
        <v>98.519971997497791</v>
      </c>
      <c r="AA299" s="101">
        <f t="shared" si="116"/>
        <v>1.1126402579708254</v>
      </c>
      <c r="AB299" s="102">
        <f t="shared" si="117"/>
        <v>17.090889868045799</v>
      </c>
      <c r="AC299" s="98">
        <f t="shared" si="118"/>
        <v>2.9209851648167057E-2</v>
      </c>
      <c r="AD299" s="104">
        <f t="shared" si="119"/>
        <v>104.8357693422831</v>
      </c>
      <c r="AE299" s="88">
        <f t="shared" si="120"/>
        <v>1.0786043469776412</v>
      </c>
      <c r="AF299" s="88">
        <f t="shared" si="121"/>
        <v>19.627097840712288</v>
      </c>
      <c r="AG299" s="94">
        <f t="shared" si="122"/>
        <v>3.8522296964889291E-2</v>
      </c>
      <c r="AH299" s="72"/>
    </row>
    <row r="300" spans="1:34">
      <c r="A300" s="62">
        <v>298</v>
      </c>
      <c r="B300" s="26">
        <v>2.0880000000000001</v>
      </c>
      <c r="C300" s="27">
        <v>2.0082499999999999</v>
      </c>
      <c r="D300" s="28">
        <v>1.2350000000000001</v>
      </c>
      <c r="E300" s="63">
        <v>0.27555085045970173</v>
      </c>
      <c r="F300" s="63">
        <v>0.8679035903157708</v>
      </c>
      <c r="G300" s="63">
        <v>0.74179794044082981</v>
      </c>
      <c r="H300" s="63">
        <v>2.0739999999999998</v>
      </c>
      <c r="I300" s="67">
        <f t="shared" si="123"/>
        <v>0.33802355979835991</v>
      </c>
      <c r="J300" s="67">
        <f t="shared" si="124"/>
        <v>52.46201493376428</v>
      </c>
      <c r="K300" s="93">
        <f t="shared" si="125"/>
        <v>76.056214674304499</v>
      </c>
      <c r="L300" s="81">
        <f t="shared" si="104"/>
        <v>89.606291855005708</v>
      </c>
      <c r="M300" s="81">
        <f t="shared" si="105"/>
        <v>1.5869453923254342</v>
      </c>
      <c r="N300" s="81">
        <f t="shared" si="106"/>
        <v>23.483828721049456</v>
      </c>
      <c r="O300" s="91">
        <f t="shared" si="107"/>
        <v>5.5149021139958725E-2</v>
      </c>
      <c r="P300" s="90">
        <f t="shared" si="126"/>
        <v>0.19633210455236316</v>
      </c>
      <c r="Q300" s="88">
        <f t="shared" si="108"/>
        <v>1.6504412039131191</v>
      </c>
      <c r="R300" s="88">
        <f t="shared" si="127"/>
        <v>155.50926365983835</v>
      </c>
      <c r="S300" s="88">
        <f t="shared" si="109"/>
        <v>1.2046284143167501</v>
      </c>
      <c r="T300" s="83">
        <f t="shared" si="110"/>
        <v>41.917627082123907</v>
      </c>
      <c r="U300" s="86">
        <f t="shared" si="111"/>
        <v>0.17570874601960079</v>
      </c>
      <c r="V300" s="96">
        <f t="shared" si="128"/>
        <v>72.173889130148311</v>
      </c>
      <c r="W300" s="81">
        <f t="shared" si="112"/>
        <v>1.7682398806086992</v>
      </c>
      <c r="X300" s="97">
        <f t="shared" si="113"/>
        <v>14.742532275376115</v>
      </c>
      <c r="Y300" s="98">
        <f t="shared" si="114"/>
        <v>2.1734225789050647E-2</v>
      </c>
      <c r="Z300" s="99">
        <f t="shared" si="115"/>
        <v>88.471667475466163</v>
      </c>
      <c r="AA300" s="101">
        <f t="shared" si="116"/>
        <v>1.5970890388789989</v>
      </c>
      <c r="AB300" s="102">
        <f t="shared" si="117"/>
        <v>22.994742580568996</v>
      </c>
      <c r="AC300" s="98">
        <f t="shared" si="118"/>
        <v>5.2875818634663292E-2</v>
      </c>
      <c r="AD300" s="104">
        <f t="shared" si="119"/>
        <v>89.038820351930411</v>
      </c>
      <c r="AE300" s="88">
        <f t="shared" si="120"/>
        <v>1.5919944033854974</v>
      </c>
      <c r="AF300" s="88">
        <f t="shared" si="121"/>
        <v>23.240385564826543</v>
      </c>
      <c r="AG300" s="94">
        <f t="shared" si="122"/>
        <v>5.4011552120179794E-2</v>
      </c>
      <c r="AH300" s="72"/>
    </row>
    <row r="301" spans="1:34">
      <c r="A301" s="62">
        <v>299</v>
      </c>
      <c r="B301" s="26">
        <v>2.0880000000000001</v>
      </c>
      <c r="C301" s="27">
        <v>2.1720000000000002</v>
      </c>
      <c r="D301" s="28">
        <v>1.2350000000000001</v>
      </c>
      <c r="E301" s="63">
        <v>0.33821879602830324</v>
      </c>
      <c r="F301" s="63">
        <v>0.50146631886465687</v>
      </c>
      <c r="G301" s="63">
        <v>0.44377550342005034</v>
      </c>
      <c r="H301" s="63">
        <v>1.708</v>
      </c>
      <c r="I301" s="67">
        <f t="shared" si="123"/>
        <v>0.34168197507958925</v>
      </c>
      <c r="J301" s="67">
        <f t="shared" si="124"/>
        <v>115.05417530733202</v>
      </c>
      <c r="K301" s="93">
        <f t="shared" si="125"/>
        <v>75.278997460794699</v>
      </c>
      <c r="L301" s="81">
        <f t="shared" si="104"/>
        <v>93.202144339435094</v>
      </c>
      <c r="M301" s="81">
        <f t="shared" si="105"/>
        <v>1.8976936572147733</v>
      </c>
      <c r="N301" s="81">
        <f t="shared" si="106"/>
        <v>11.106186019600315</v>
      </c>
      <c r="O301" s="91">
        <f t="shared" si="107"/>
        <v>1.2334736790196549E-2</v>
      </c>
      <c r="P301" s="90">
        <f t="shared" si="126"/>
        <v>0.41028876520370006</v>
      </c>
      <c r="Q301" s="88">
        <f t="shared" si="108"/>
        <v>2.1597455854042842</v>
      </c>
      <c r="R301" s="88">
        <f t="shared" si="127"/>
        <v>79.793455255834871</v>
      </c>
      <c r="S301" s="88">
        <f t="shared" si="109"/>
        <v>2.0509516511799792</v>
      </c>
      <c r="T301" s="83">
        <f t="shared" si="110"/>
        <v>20.079136485947267</v>
      </c>
      <c r="U301" s="86">
        <f t="shared" si="111"/>
        <v>4.0317172202129874E-2</v>
      </c>
      <c r="V301" s="96">
        <f t="shared" si="128"/>
        <v>137.87283164511527</v>
      </c>
      <c r="W301" s="81">
        <f t="shared" si="112"/>
        <v>1.5602698290663568</v>
      </c>
      <c r="X301" s="97">
        <f t="shared" si="113"/>
        <v>8.6493074317121295</v>
      </c>
      <c r="Y301" s="98">
        <f t="shared" si="114"/>
        <v>7.4810519048270664E-3</v>
      </c>
      <c r="Z301" s="99">
        <f t="shared" si="115"/>
        <v>100.05032980203944</v>
      </c>
      <c r="AA301" s="101">
        <f t="shared" si="116"/>
        <v>1.8315964620839167</v>
      </c>
      <c r="AB301" s="102">
        <f t="shared" si="117"/>
        <v>7.2363268199014481</v>
      </c>
      <c r="AC301" s="98">
        <f t="shared" si="118"/>
        <v>5.2364425844425005E-3</v>
      </c>
      <c r="AD301" s="104">
        <f t="shared" si="119"/>
        <v>127.51766652973114</v>
      </c>
      <c r="AE301" s="88">
        <f t="shared" si="120"/>
        <v>1.6223848411361466</v>
      </c>
      <c r="AF301" s="88">
        <f t="shared" si="121"/>
        <v>5.0125971231764286</v>
      </c>
      <c r="AG301" s="94">
        <f t="shared" si="122"/>
        <v>2.5126129919276607E-3</v>
      </c>
      <c r="AH301" s="72"/>
    </row>
    <row r="302" spans="1:34">
      <c r="A302" s="62">
        <v>300</v>
      </c>
      <c r="B302" s="26">
        <v>2.0880000000000001</v>
      </c>
      <c r="C302" s="27">
        <v>2.03925</v>
      </c>
      <c r="D302" s="28">
        <v>1.2350000000000001</v>
      </c>
      <c r="E302" s="63">
        <v>0.31382047614750402</v>
      </c>
      <c r="F302" s="63">
        <v>0.97012328813578086</v>
      </c>
      <c r="G302" s="63">
        <v>0.85098534046998331</v>
      </c>
      <c r="H302" s="63">
        <v>1.9379999999999999</v>
      </c>
      <c r="I302" s="67">
        <f t="shared" si="123"/>
        <v>0.35972573861385088</v>
      </c>
      <c r="J302" s="67">
        <f t="shared" si="124"/>
        <v>71.171412897703433</v>
      </c>
      <c r="K302" s="93">
        <f t="shared" si="125"/>
        <v>71.675233785967521</v>
      </c>
      <c r="L302" s="81">
        <f t="shared" si="104"/>
        <v>83.908206728946922</v>
      </c>
      <c r="M302" s="81">
        <f t="shared" si="105"/>
        <v>1.7848607805442793</v>
      </c>
      <c r="N302" s="81">
        <f t="shared" si="106"/>
        <v>7.9019205085511164</v>
      </c>
      <c r="O302" s="91">
        <f t="shared" si="107"/>
        <v>6.2440347723460733E-3</v>
      </c>
      <c r="P302" s="90">
        <f t="shared" si="126"/>
        <v>0.29053372120813209</v>
      </c>
      <c r="Q302" s="88">
        <f t="shared" si="108"/>
        <v>1.9044516835520939</v>
      </c>
      <c r="R302" s="88">
        <f t="shared" si="127"/>
        <v>109.10772997170264</v>
      </c>
      <c r="S302" s="88">
        <f t="shared" si="109"/>
        <v>1.5652323180181809</v>
      </c>
      <c r="T302" s="83">
        <f t="shared" si="110"/>
        <v>19.234658512993761</v>
      </c>
      <c r="U302" s="86">
        <f t="shared" si="111"/>
        <v>3.6997208811148333E-2</v>
      </c>
      <c r="V302" s="96">
        <f t="shared" si="128"/>
        <v>57.115152516934863</v>
      </c>
      <c r="W302" s="81">
        <f t="shared" si="112"/>
        <v>2.1633704638707512</v>
      </c>
      <c r="X302" s="97">
        <f t="shared" si="113"/>
        <v>11.629022903547535</v>
      </c>
      <c r="Y302" s="98">
        <f t="shared" si="114"/>
        <v>1.3523417369123311E-2</v>
      </c>
      <c r="Z302" s="99">
        <f t="shared" si="115"/>
        <v>78.508866467023822</v>
      </c>
      <c r="AA302" s="101">
        <f t="shared" si="116"/>
        <v>1.8452160053777791</v>
      </c>
      <c r="AB302" s="102">
        <f t="shared" si="117"/>
        <v>4.7876158215800242</v>
      </c>
      <c r="AC302" s="98">
        <f t="shared" si="118"/>
        <v>2.2921265255043369E-3</v>
      </c>
      <c r="AD302" s="104">
        <f t="shared" si="119"/>
        <v>74.390526415797325</v>
      </c>
      <c r="AE302" s="88">
        <f t="shared" si="120"/>
        <v>1.8956045851319638</v>
      </c>
      <c r="AF302" s="88">
        <f t="shared" si="121"/>
        <v>2.1875859065034109</v>
      </c>
      <c r="AG302" s="94">
        <f t="shared" si="122"/>
        <v>4.7855320983323509E-4</v>
      </c>
      <c r="AH302" s="72"/>
    </row>
    <row r="303" spans="1:34">
      <c r="A303" s="62">
        <v>301</v>
      </c>
      <c r="B303" s="26">
        <v>2.0880000000000001</v>
      </c>
      <c r="C303" s="27">
        <v>2.0859999999999999</v>
      </c>
      <c r="D303" s="28">
        <v>1.2350000000000001</v>
      </c>
      <c r="E303" s="63">
        <v>0.33482918435837178</v>
      </c>
      <c r="F303" s="63">
        <v>0.78417890219901221</v>
      </c>
      <c r="G303" s="63">
        <v>0.71288991109001099</v>
      </c>
      <c r="H303" s="63">
        <v>1.83</v>
      </c>
      <c r="I303" s="67">
        <f t="shared" si="123"/>
        <v>0.36241891671893595</v>
      </c>
      <c r="J303" s="67">
        <f t="shared" si="124"/>
        <v>90.113834887297784</v>
      </c>
      <c r="K303" s="93">
        <f t="shared" si="125"/>
        <v>71.167887212809006</v>
      </c>
      <c r="L303" s="81">
        <f t="shared" si="104"/>
        <v>84.080015723441534</v>
      </c>
      <c r="M303" s="81">
        <f t="shared" si="105"/>
        <v>1.894525405760455</v>
      </c>
      <c r="N303" s="81">
        <f t="shared" si="106"/>
        <v>3.5259784568554622</v>
      </c>
      <c r="O303" s="91">
        <f t="shared" si="107"/>
        <v>1.2432524078208828E-3</v>
      </c>
      <c r="P303" s="90">
        <f t="shared" si="126"/>
        <v>0.36547892746263666</v>
      </c>
      <c r="Q303" s="88">
        <f t="shared" si="108"/>
        <v>2.07057746801636</v>
      </c>
      <c r="R303" s="88">
        <f t="shared" si="127"/>
        <v>88.611176800806987</v>
      </c>
      <c r="S303" s="88">
        <f t="shared" si="109"/>
        <v>1.8454512344765799</v>
      </c>
      <c r="T303" s="83">
        <f t="shared" si="110"/>
        <v>0.84432975281856881</v>
      </c>
      <c r="U303" s="86">
        <f t="shared" si="111"/>
        <v>7.1289273149466561E-5</v>
      </c>
      <c r="V303" s="96">
        <f t="shared" si="128"/>
        <v>70.936089324062209</v>
      </c>
      <c r="W303" s="81">
        <f t="shared" si="112"/>
        <v>2.0625914090772026</v>
      </c>
      <c r="X303" s="97">
        <f t="shared" si="113"/>
        <v>12.709913064328008</v>
      </c>
      <c r="Y303" s="98">
        <f t="shared" si="114"/>
        <v>1.6154189010277577E-2</v>
      </c>
      <c r="Z303" s="99">
        <f t="shared" si="115"/>
        <v>83.378391220692606</v>
      </c>
      <c r="AA303" s="101">
        <f t="shared" si="116"/>
        <v>1.9024798694349476</v>
      </c>
      <c r="AB303" s="102">
        <f t="shared" si="117"/>
        <v>3.9606486030025985</v>
      </c>
      <c r="AC303" s="98">
        <f t="shared" si="118"/>
        <v>1.5686737356466435E-3</v>
      </c>
      <c r="AD303" s="104">
        <f t="shared" si="119"/>
        <v>91.323821066499434</v>
      </c>
      <c r="AE303" s="88">
        <f t="shared" si="120"/>
        <v>1.8178363709949235</v>
      </c>
      <c r="AF303" s="88">
        <f t="shared" si="121"/>
        <v>0.66467918060527953</v>
      </c>
      <c r="AG303" s="94">
        <f t="shared" si="122"/>
        <v>4.4179841313010576E-5</v>
      </c>
      <c r="AH303" s="72"/>
    </row>
    <row r="304" spans="1:34">
      <c r="A304" s="62">
        <v>302</v>
      </c>
      <c r="B304" s="26">
        <v>2.0880000000000001</v>
      </c>
      <c r="C304" s="27">
        <v>2.15</v>
      </c>
      <c r="D304" s="28">
        <v>1.2350000000000001</v>
      </c>
      <c r="E304" s="63">
        <v>0.29869483918235723</v>
      </c>
      <c r="F304" s="63">
        <v>1</v>
      </c>
      <c r="G304" s="63">
        <v>0.92592592592592582</v>
      </c>
      <c r="H304" s="63">
        <v>2.125</v>
      </c>
      <c r="I304" s="67">
        <f t="shared" si="123"/>
        <v>0.37542493705900326</v>
      </c>
      <c r="J304" s="67">
        <f t="shared" si="124"/>
        <v>64.102022261699943</v>
      </c>
      <c r="K304" s="93">
        <f t="shared" si="125"/>
        <v>68.819453595842063</v>
      </c>
      <c r="L304" s="81">
        <f t="shared" si="104"/>
        <v>80.34943939407718</v>
      </c>
      <c r="M304" s="81">
        <f t="shared" si="105"/>
        <v>1.8980313184360862</v>
      </c>
      <c r="N304" s="81">
        <f t="shared" si="106"/>
        <v>10.680879132419474</v>
      </c>
      <c r="O304" s="91">
        <f t="shared" si="107"/>
        <v>1.1408117904135378E-2</v>
      </c>
      <c r="P304" s="90">
        <f t="shared" si="126"/>
        <v>0.28548225340130406</v>
      </c>
      <c r="Q304" s="88">
        <f t="shared" si="108"/>
        <v>1.8923134480569139</v>
      </c>
      <c r="R304" s="88">
        <f t="shared" si="127"/>
        <v>110.85613470194882</v>
      </c>
      <c r="S304" s="88">
        <f t="shared" si="109"/>
        <v>1.6159016852480099</v>
      </c>
      <c r="T304" s="83">
        <f t="shared" si="110"/>
        <v>23.957567753034827</v>
      </c>
      <c r="U304" s="86">
        <f t="shared" si="111"/>
        <v>5.7396505264125423E-2</v>
      </c>
      <c r="V304" s="96">
        <f t="shared" si="128"/>
        <v>49.39084056715609</v>
      </c>
      <c r="W304" s="81">
        <f t="shared" si="112"/>
        <v>2.4208706826303339</v>
      </c>
      <c r="X304" s="97">
        <f t="shared" si="113"/>
        <v>13.923326241427478</v>
      </c>
      <c r="Y304" s="98">
        <f t="shared" si="114"/>
        <v>1.9385901362522301E-2</v>
      </c>
      <c r="Z304" s="99">
        <f t="shared" si="115"/>
        <v>72.123946877866473</v>
      </c>
      <c r="AA304" s="101">
        <f t="shared" si="116"/>
        <v>2.0033418210672327</v>
      </c>
      <c r="AB304" s="102">
        <f t="shared" si="117"/>
        <v>5.7250907733066976</v>
      </c>
      <c r="AC304" s="98">
        <f t="shared" si="118"/>
        <v>3.2776664362601476E-3</v>
      </c>
      <c r="AD304" s="104">
        <f t="shared" si="119"/>
        <v>68.819453595842063</v>
      </c>
      <c r="AE304" s="88">
        <f t="shared" si="120"/>
        <v>2.0508749931248924</v>
      </c>
      <c r="AF304" s="88">
        <f t="shared" si="121"/>
        <v>3.4882356176521219</v>
      </c>
      <c r="AG304" s="94">
        <f t="shared" si="122"/>
        <v>1.216778772425688E-3</v>
      </c>
      <c r="AH304" s="72"/>
    </row>
    <row r="305" spans="1:34">
      <c r="A305" s="62">
        <v>303</v>
      </c>
      <c r="B305" s="26">
        <v>2.0880000000000001</v>
      </c>
      <c r="C305" s="27">
        <v>1.9029999999999998</v>
      </c>
      <c r="D305" s="28">
        <v>1.2350000000000001</v>
      </c>
      <c r="E305" s="63">
        <v>0.37369874483147381</v>
      </c>
      <c r="F305" s="63">
        <v>0.60442311731101617</v>
      </c>
      <c r="G305" s="63">
        <v>0.49542878468116081</v>
      </c>
      <c r="H305" s="63">
        <v>1.708</v>
      </c>
      <c r="I305" s="67">
        <f t="shared" si="123"/>
        <v>0.3775252195271141</v>
      </c>
      <c r="J305" s="67">
        <f t="shared" si="124"/>
        <v>90.628158456638516</v>
      </c>
      <c r="K305" s="93">
        <f t="shared" si="125"/>
        <v>68.455271404129462</v>
      </c>
      <c r="L305" s="81">
        <f t="shared" si="104"/>
        <v>82.682852712822054</v>
      </c>
      <c r="M305" s="81">
        <f t="shared" si="105"/>
        <v>1.7881819958861673</v>
      </c>
      <c r="N305" s="81">
        <f t="shared" si="106"/>
        <v>4.6944962462627267</v>
      </c>
      <c r="O305" s="91">
        <f t="shared" si="107"/>
        <v>2.2038295006174828E-3</v>
      </c>
      <c r="P305" s="90">
        <f t="shared" si="126"/>
        <v>0.39587446956939881</v>
      </c>
      <c r="Q305" s="88">
        <f t="shared" si="108"/>
        <v>2.1317623389391325</v>
      </c>
      <c r="R305" s="88">
        <f t="shared" si="127"/>
        <v>82.421422166780985</v>
      </c>
      <c r="S305" s="88">
        <f t="shared" si="109"/>
        <v>1.7910156965711577</v>
      </c>
      <c r="T305" s="83">
        <f t="shared" si="110"/>
        <v>4.8604037805127458</v>
      </c>
      <c r="U305" s="86">
        <f t="shared" si="111"/>
        <v>2.3623524909622594E-3</v>
      </c>
      <c r="V305" s="96">
        <f t="shared" si="128"/>
        <v>107.46418950926534</v>
      </c>
      <c r="W305" s="81">
        <f t="shared" si="112"/>
        <v>1.5685109691170922</v>
      </c>
      <c r="X305" s="97">
        <f t="shared" si="113"/>
        <v>8.1668050868212987</v>
      </c>
      <c r="Y305" s="98">
        <f t="shared" si="114"/>
        <v>6.6696705326130231E-3</v>
      </c>
      <c r="Z305" s="99">
        <f t="shared" si="115"/>
        <v>87.948587350487429</v>
      </c>
      <c r="AA305" s="101">
        <f t="shared" si="116"/>
        <v>1.7338239987648596</v>
      </c>
      <c r="AB305" s="102">
        <f t="shared" si="117"/>
        <v>1.5119437215959974</v>
      </c>
      <c r="AC305" s="98">
        <f t="shared" si="118"/>
        <v>2.2859738172735546E-4</v>
      </c>
      <c r="AD305" s="104">
        <f t="shared" si="119"/>
        <v>105.31980338568174</v>
      </c>
      <c r="AE305" s="88">
        <f t="shared" si="120"/>
        <v>1.5843985058369769</v>
      </c>
      <c r="AF305" s="88">
        <f t="shared" si="121"/>
        <v>7.236621438116102</v>
      </c>
      <c r="AG305" s="94">
        <f t="shared" si="122"/>
        <v>5.2368689838601561E-3</v>
      </c>
      <c r="AH305" s="72"/>
    </row>
    <row r="306" spans="1:34">
      <c r="A306" s="62">
        <v>304</v>
      </c>
      <c r="B306" s="26">
        <v>2.0880000000000001</v>
      </c>
      <c r="C306" s="27">
        <v>2.0045000000000002</v>
      </c>
      <c r="D306" s="28">
        <v>1.2350000000000001</v>
      </c>
      <c r="E306" s="63">
        <v>0.30575379211546477</v>
      </c>
      <c r="F306" s="63">
        <v>0.95701404947847812</v>
      </c>
      <c r="G306" s="63">
        <v>0.84691508803405147</v>
      </c>
      <c r="H306" s="63">
        <v>2.125</v>
      </c>
      <c r="I306" s="67">
        <f t="shared" si="123"/>
        <v>0.38429722614129452</v>
      </c>
      <c r="J306" s="67">
        <f t="shared" si="124"/>
        <v>55.182756909532948</v>
      </c>
      <c r="K306" s="93">
        <f t="shared" si="125"/>
        <v>67.307920906118781</v>
      </c>
      <c r="L306" s="81">
        <f t="shared" si="104"/>
        <v>78.610768406541453</v>
      </c>
      <c r="M306" s="81">
        <f t="shared" si="105"/>
        <v>1.7804083015004868</v>
      </c>
      <c r="N306" s="81">
        <f t="shared" si="106"/>
        <v>16.216079929388858</v>
      </c>
      <c r="O306" s="91">
        <f t="shared" si="107"/>
        <v>2.6296124827632814E-2</v>
      </c>
      <c r="P306" s="90">
        <f t="shared" si="126"/>
        <v>0.25980556072109412</v>
      </c>
      <c r="Q306" s="88">
        <f t="shared" si="108"/>
        <v>1.8283796780569788</v>
      </c>
      <c r="R306" s="88">
        <f t="shared" si="127"/>
        <v>120.73717468729963</v>
      </c>
      <c r="S306" s="88">
        <f t="shared" si="109"/>
        <v>1.4366141074599883</v>
      </c>
      <c r="T306" s="83">
        <f t="shared" si="110"/>
        <v>32.394630237177019</v>
      </c>
      <c r="U306" s="86">
        <f t="shared" si="111"/>
        <v>0.10494120682034236</v>
      </c>
      <c r="V306" s="96">
        <f t="shared" si="128"/>
        <v>54.047422347087561</v>
      </c>
      <c r="W306" s="81">
        <f t="shared" si="112"/>
        <v>2.1472031628563948</v>
      </c>
      <c r="X306" s="97">
        <f t="shared" si="113"/>
        <v>1.0448547226538722</v>
      </c>
      <c r="Y306" s="98">
        <f t="shared" si="114"/>
        <v>1.0917213914521003E-4</v>
      </c>
      <c r="Z306" s="99">
        <f t="shared" si="115"/>
        <v>73.576541238081063</v>
      </c>
      <c r="AA306" s="101">
        <f t="shared" si="116"/>
        <v>1.8403098355473013</v>
      </c>
      <c r="AB306" s="102">
        <f t="shared" si="117"/>
        <v>13.397184209538763</v>
      </c>
      <c r="AC306" s="98">
        <f t="shared" si="118"/>
        <v>1.7948454474431476E-2</v>
      </c>
      <c r="AD306" s="104">
        <f t="shared" si="119"/>
        <v>70.983733804405844</v>
      </c>
      <c r="AE306" s="88">
        <f t="shared" si="120"/>
        <v>1.8736186960352448</v>
      </c>
      <c r="AF306" s="88">
        <f t="shared" si="121"/>
        <v>11.829708421870833</v>
      </c>
      <c r="AG306" s="94">
        <f t="shared" si="122"/>
        <v>1.3994200134648175E-2</v>
      </c>
      <c r="AH306" s="72"/>
    </row>
    <row r="307" spans="1:34">
      <c r="A307" s="62">
        <v>305</v>
      </c>
      <c r="B307" s="26">
        <v>2.0880000000000001</v>
      </c>
      <c r="C307" s="27">
        <v>1.6760000000000002</v>
      </c>
      <c r="D307" s="28">
        <v>1.2350000000000001</v>
      </c>
      <c r="E307" s="63">
        <v>0.43452984911143039</v>
      </c>
      <c r="F307" s="63">
        <v>0.67903866767826815</v>
      </c>
      <c r="G307" s="63">
        <v>0.60091917493652058</v>
      </c>
      <c r="H307" s="63">
        <v>1.625</v>
      </c>
      <c r="I307" s="67">
        <f t="shared" si="123"/>
        <v>0.4176470742028266</v>
      </c>
      <c r="J307" s="67">
        <f t="shared" si="124"/>
        <v>76.858562937057144</v>
      </c>
      <c r="K307" s="93">
        <f t="shared" si="125"/>
        <v>62.196184534568715</v>
      </c>
      <c r="L307" s="81">
        <f t="shared" si="104"/>
        <v>74.041955358357896</v>
      </c>
      <c r="M307" s="81">
        <f t="shared" si="105"/>
        <v>1.6556195864828345</v>
      </c>
      <c r="N307" s="81">
        <f t="shared" si="106"/>
        <v>1.8842822450975059</v>
      </c>
      <c r="O307" s="91">
        <f t="shared" si="107"/>
        <v>3.5505195791896968E-4</v>
      </c>
      <c r="P307" s="90">
        <f t="shared" si="126"/>
        <v>0.40956806903056825</v>
      </c>
      <c r="Q307" s="88">
        <f t="shared" si="108"/>
        <v>2.1583612567623711</v>
      </c>
      <c r="R307" s="88">
        <f t="shared" si="127"/>
        <v>79.920642289971667</v>
      </c>
      <c r="S307" s="88">
        <f t="shared" si="109"/>
        <v>1.5935658437091218</v>
      </c>
      <c r="T307" s="83">
        <f t="shared" si="110"/>
        <v>1.9344096179001971</v>
      </c>
      <c r="U307" s="86">
        <f t="shared" si="111"/>
        <v>3.7419405698247863E-4</v>
      </c>
      <c r="V307" s="96">
        <f t="shared" si="128"/>
        <v>76.127403059760923</v>
      </c>
      <c r="W307" s="81">
        <f t="shared" si="112"/>
        <v>1.6327849469017177</v>
      </c>
      <c r="X307" s="97">
        <f t="shared" si="113"/>
        <v>0.47907365549032094</v>
      </c>
      <c r="Y307" s="98">
        <f t="shared" si="114"/>
        <v>2.2951156738485873E-5</v>
      </c>
      <c r="Z307" s="99">
        <f t="shared" si="115"/>
        <v>75.562245277335151</v>
      </c>
      <c r="AA307" s="101">
        <f t="shared" si="116"/>
        <v>1.638879671087824</v>
      </c>
      <c r="AB307" s="102">
        <f t="shared" si="117"/>
        <v>0.85413360540455097</v>
      </c>
      <c r="AC307" s="98">
        <f t="shared" si="118"/>
        <v>7.2954421588137711E-5</v>
      </c>
      <c r="AD307" s="104">
        <f t="shared" si="119"/>
        <v>88.966834536922107</v>
      </c>
      <c r="AE307" s="88">
        <f t="shared" si="120"/>
        <v>1.5103772172432899</v>
      </c>
      <c r="AF307" s="88">
        <f t="shared" si="121"/>
        <v>7.053709708105238</v>
      </c>
      <c r="AG307" s="94">
        <f t="shared" si="122"/>
        <v>4.9754820646218086E-3</v>
      </c>
      <c r="AH307" s="72"/>
    </row>
    <row r="308" spans="1:34">
      <c r="A308" s="62">
        <v>306</v>
      </c>
      <c r="B308" s="26">
        <v>2.0880000000000001</v>
      </c>
      <c r="C308" s="27">
        <v>2.2696666666666663</v>
      </c>
      <c r="D308" s="28">
        <v>1.2350000000000001</v>
      </c>
      <c r="E308" s="63">
        <v>0.31459127163318235</v>
      </c>
      <c r="F308" s="63">
        <v>0.80936863864797304</v>
      </c>
      <c r="G308" s="63">
        <v>0.71625543243183465</v>
      </c>
      <c r="H308" s="63">
        <v>2.2570000000000001</v>
      </c>
      <c r="I308" s="67">
        <f t="shared" si="123"/>
        <v>0.41996654099328279</v>
      </c>
      <c r="J308" s="67">
        <f t="shared" si="124"/>
        <v>67.674459369875251</v>
      </c>
      <c r="K308" s="93">
        <f t="shared" si="125"/>
        <v>61.870613000400596</v>
      </c>
      <c r="L308" s="81">
        <f t="shared" si="104"/>
        <v>72.582091409044921</v>
      </c>
      <c r="M308" s="81">
        <f t="shared" si="105"/>
        <v>2.1793612144340502</v>
      </c>
      <c r="N308" s="81">
        <f t="shared" si="106"/>
        <v>3.4399107472729256</v>
      </c>
      <c r="O308" s="91">
        <f t="shared" si="107"/>
        <v>1.1832985949203779E-3</v>
      </c>
      <c r="P308" s="90">
        <f t="shared" si="126"/>
        <v>0.36829202805249517</v>
      </c>
      <c r="Q308" s="88">
        <f t="shared" si="108"/>
        <v>2.0763719197316908</v>
      </c>
      <c r="R308" s="88">
        <f t="shared" si="127"/>
        <v>87.997339276444748</v>
      </c>
      <c r="S308" s="88">
        <f t="shared" si="109"/>
        <v>1.97928888655865</v>
      </c>
      <c r="T308" s="83">
        <f t="shared" si="110"/>
        <v>12.304435686369079</v>
      </c>
      <c r="U308" s="86">
        <f t="shared" si="111"/>
        <v>1.5139913755999292E-2</v>
      </c>
      <c r="V308" s="96">
        <f t="shared" si="128"/>
        <v>61.094092032480596</v>
      </c>
      <c r="W308" s="81">
        <f t="shared" si="112"/>
        <v>2.3754415528907646</v>
      </c>
      <c r="X308" s="97">
        <f t="shared" si="113"/>
        <v>5.2477427067241695</v>
      </c>
      <c r="Y308" s="98">
        <f t="shared" si="114"/>
        <v>2.7538803515976718E-3</v>
      </c>
      <c r="Z308" s="99">
        <f t="shared" si="115"/>
        <v>71.467557561412164</v>
      </c>
      <c r="AA308" s="101">
        <f t="shared" si="116"/>
        <v>2.1962890004183611</v>
      </c>
      <c r="AB308" s="102">
        <f t="shared" si="117"/>
        <v>2.6898980762799756</v>
      </c>
      <c r="AC308" s="98">
        <f t="shared" si="118"/>
        <v>7.235551660774714E-4</v>
      </c>
      <c r="AD308" s="104">
        <f t="shared" si="119"/>
        <v>77.274773950768889</v>
      </c>
      <c r="AE308" s="88">
        <f t="shared" si="120"/>
        <v>2.112151592202407</v>
      </c>
      <c r="AF308" s="88">
        <f t="shared" si="121"/>
        <v>6.4177407087989859</v>
      </c>
      <c r="AG308" s="94">
        <f t="shared" si="122"/>
        <v>4.1187395805375709E-3</v>
      </c>
      <c r="AH308" s="72"/>
    </row>
    <row r="309" spans="1:34">
      <c r="A309" s="62">
        <v>307</v>
      </c>
      <c r="B309" s="26">
        <v>2.0880000000000001</v>
      </c>
      <c r="C309" s="27">
        <v>1.9753333333333334</v>
      </c>
      <c r="D309" s="28">
        <v>1.2350000000000001</v>
      </c>
      <c r="E309" s="63">
        <v>0.34371864154971682</v>
      </c>
      <c r="F309" s="63">
        <v>0.9165390985855929</v>
      </c>
      <c r="G309" s="63">
        <v>0.84864731350517852</v>
      </c>
      <c r="H309" s="63">
        <v>2.0739999999999998</v>
      </c>
      <c r="I309" s="67">
        <f t="shared" si="123"/>
        <v>0.42164630808382625</v>
      </c>
      <c r="J309" s="67">
        <f t="shared" si="124"/>
        <v>62.65470259021825</v>
      </c>
      <c r="K309" s="93">
        <f t="shared" si="125"/>
        <v>61.637049850139931</v>
      </c>
      <c r="L309" s="81">
        <f t="shared" si="104"/>
        <v>71.819199818705329</v>
      </c>
      <c r="M309" s="81">
        <f t="shared" si="105"/>
        <v>1.9371591730580495</v>
      </c>
      <c r="N309" s="81">
        <f t="shared" si="106"/>
        <v>6.5979183675000161</v>
      </c>
      <c r="O309" s="91">
        <f t="shared" si="107"/>
        <v>4.3532526784194085E-3</v>
      </c>
      <c r="P309" s="90">
        <f t="shared" si="126"/>
        <v>0.3457395949983938</v>
      </c>
      <c r="Q309" s="88">
        <f t="shared" si="108"/>
        <v>2.0291018496193289</v>
      </c>
      <c r="R309" s="88">
        <f t="shared" si="127"/>
        <v>93.186293726044596</v>
      </c>
      <c r="S309" s="88">
        <f t="shared" si="109"/>
        <v>1.7006289543607516</v>
      </c>
      <c r="T309" s="83">
        <f t="shared" si="110"/>
        <v>18.002461216935792</v>
      </c>
      <c r="U309" s="86">
        <f t="shared" si="111"/>
        <v>3.2408860986727732E-2</v>
      </c>
      <c r="V309" s="96">
        <f t="shared" si="128"/>
        <v>49.485182550286829</v>
      </c>
      <c r="W309" s="81">
        <f t="shared" si="112"/>
        <v>2.333715980409051</v>
      </c>
      <c r="X309" s="97">
        <f t="shared" si="113"/>
        <v>12.522467714997648</v>
      </c>
      <c r="Y309" s="98">
        <f t="shared" si="114"/>
        <v>1.5681219767315843E-2</v>
      </c>
      <c r="Z309" s="99">
        <f t="shared" si="115"/>
        <v>66.954058824174311</v>
      </c>
      <c r="AA309" s="101">
        <f t="shared" si="116"/>
        <v>2.0063058233152162</v>
      </c>
      <c r="AB309" s="102">
        <f t="shared" si="117"/>
        <v>3.2639429452643984</v>
      </c>
      <c r="AC309" s="98">
        <f t="shared" si="118"/>
        <v>1.0653323549941235E-3</v>
      </c>
      <c r="AD309" s="104">
        <f t="shared" si="119"/>
        <v>68.218816240507792</v>
      </c>
      <c r="AE309" s="88">
        <f t="shared" si="120"/>
        <v>1.9876206445062967</v>
      </c>
      <c r="AF309" s="88">
        <f t="shared" si="121"/>
        <v>4.1648676708632175</v>
      </c>
      <c r="AG309" s="94">
        <f t="shared" si="122"/>
        <v>1.7346122715801602E-3</v>
      </c>
      <c r="AH309" s="72"/>
    </row>
    <row r="310" spans="1:34">
      <c r="A310" s="62">
        <v>308</v>
      </c>
      <c r="B310" s="26">
        <v>2.0880000000000001</v>
      </c>
      <c r="C310" s="27">
        <v>1.4646666666666668</v>
      </c>
      <c r="D310" s="28">
        <v>1.2350000000000001</v>
      </c>
      <c r="E310" s="63">
        <v>0.50197000422831917</v>
      </c>
      <c r="F310" s="63">
        <v>0.68853711319351107</v>
      </c>
      <c r="G310" s="63">
        <v>0.56437468294550086</v>
      </c>
      <c r="H310" s="63">
        <v>1.45</v>
      </c>
      <c r="I310" s="67">
        <f t="shared" si="123"/>
        <v>0.43050899668192655</v>
      </c>
      <c r="J310" s="67">
        <f t="shared" si="124"/>
        <v>58.073836198550559</v>
      </c>
      <c r="K310" s="93">
        <f t="shared" si="125"/>
        <v>60.434655814157537</v>
      </c>
      <c r="L310" s="81">
        <f t="shared" si="104"/>
        <v>71.792776668452888</v>
      </c>
      <c r="M310" s="81">
        <f t="shared" si="105"/>
        <v>1.3041209889022984</v>
      </c>
      <c r="N310" s="81">
        <f t="shared" si="106"/>
        <v>10.060621455013898</v>
      </c>
      <c r="O310" s="91">
        <f t="shared" si="107"/>
        <v>1.0121610406108596E-2</v>
      </c>
      <c r="P310" s="90">
        <f t="shared" si="126"/>
        <v>0.33505393964335689</v>
      </c>
      <c r="Q310" s="88">
        <f t="shared" si="108"/>
        <v>2.0060207177553804</v>
      </c>
      <c r="R310" s="88">
        <f t="shared" si="127"/>
        <v>95.877239418882965</v>
      </c>
      <c r="S310" s="88">
        <f t="shared" si="109"/>
        <v>1.1284972351967191</v>
      </c>
      <c r="T310" s="83">
        <f t="shared" si="110"/>
        <v>22.172604469191786</v>
      </c>
      <c r="U310" s="86">
        <f t="shared" si="111"/>
        <v>4.9162438894722361E-2</v>
      </c>
      <c r="V310" s="96">
        <f t="shared" si="128"/>
        <v>79.654562592248197</v>
      </c>
      <c r="W310" s="81">
        <f t="shared" si="112"/>
        <v>1.2380920397055679</v>
      </c>
      <c r="X310" s="97">
        <f t="shared" si="113"/>
        <v>14.614342089271176</v>
      </c>
      <c r="Y310" s="98">
        <f t="shared" si="114"/>
        <v>2.13578994702243E-2</v>
      </c>
      <c r="Z310" s="99">
        <f t="shared" si="115"/>
        <v>74.394342520797736</v>
      </c>
      <c r="AA310" s="101">
        <f t="shared" si="116"/>
        <v>1.2811155567291395</v>
      </c>
      <c r="AB310" s="102">
        <f t="shared" si="117"/>
        <v>11.647202984197277</v>
      </c>
      <c r="AC310" s="98">
        <f t="shared" si="118"/>
        <v>1.3565733735509393E-2</v>
      </c>
      <c r="AD310" s="104">
        <f t="shared" si="119"/>
        <v>85.633116898393922</v>
      </c>
      <c r="AE310" s="88">
        <f t="shared" si="120"/>
        <v>1.1940908870182971</v>
      </c>
      <c r="AF310" s="88">
        <f t="shared" si="121"/>
        <v>17.648904343565714</v>
      </c>
      <c r="AG310" s="94">
        <f t="shared" si="122"/>
        <v>3.114838245283327E-2</v>
      </c>
      <c r="AH310" s="72"/>
    </row>
    <row r="311" spans="1:34">
      <c r="A311" s="62">
        <v>309</v>
      </c>
      <c r="B311" s="26">
        <v>2.0880000000000001</v>
      </c>
      <c r="C311" s="27">
        <v>2.0099999999999998</v>
      </c>
      <c r="D311" s="28">
        <v>1.2350000000000001</v>
      </c>
      <c r="E311" s="63">
        <v>0.30204206737225736</v>
      </c>
      <c r="F311" s="63">
        <v>1</v>
      </c>
      <c r="G311" s="63">
        <v>0.75757575757575757</v>
      </c>
      <c r="H311" s="63">
        <v>2.4380000000000002</v>
      </c>
      <c r="I311" s="67">
        <f t="shared" si="123"/>
        <v>0.43554957946032136</v>
      </c>
      <c r="J311" s="67">
        <f t="shared" si="124"/>
        <v>41.71022384181952</v>
      </c>
      <c r="K311" s="93">
        <f t="shared" si="125"/>
        <v>59.772444198026761</v>
      </c>
      <c r="L311" s="81">
        <f t="shared" si="104"/>
        <v>69.318486101029961</v>
      </c>
      <c r="M311" s="81">
        <f t="shared" si="105"/>
        <v>1.8911693771318279</v>
      </c>
      <c r="N311" s="81">
        <f t="shared" si="106"/>
        <v>22.429475917480403</v>
      </c>
      <c r="O311" s="91">
        <f t="shared" si="107"/>
        <v>5.030813899328334E-2</v>
      </c>
      <c r="P311" s="90">
        <f t="shared" si="126"/>
        <v>0.25289279059081726</v>
      </c>
      <c r="Q311" s="88">
        <f t="shared" si="108"/>
        <v>1.8104769242290824</v>
      </c>
      <c r="R311" s="88">
        <f t="shared" si="127"/>
        <v>123.72139851745051</v>
      </c>
      <c r="S311" s="88">
        <f t="shared" si="109"/>
        <v>1.4155739152001197</v>
      </c>
      <c r="T311" s="83">
        <f t="shared" si="110"/>
        <v>41.937083051676808</v>
      </c>
      <c r="U311" s="86">
        <f t="shared" si="111"/>
        <v>0.1758718934883238</v>
      </c>
      <c r="V311" s="96">
        <f t="shared" ref="V311:V342" si="129">K311*(I311/1.1883)^(1/0.4826)/(I311^2*G311^(I311^(-0.23)))</f>
        <v>55.104988039076773</v>
      </c>
      <c r="W311" s="81">
        <f t="shared" si="112"/>
        <v>2.1210919968528072</v>
      </c>
      <c r="X311" s="97">
        <f t="shared" si="113"/>
        <v>12.998687577817591</v>
      </c>
      <c r="Y311" s="98">
        <f t="shared" si="114"/>
        <v>1.6896587874570938E-2</v>
      </c>
      <c r="Z311" s="99">
        <f t="shared" si="115"/>
        <v>67.603323691242338</v>
      </c>
      <c r="AA311" s="101">
        <f t="shared" si="116"/>
        <v>1.9150095202539983</v>
      </c>
      <c r="AB311" s="102">
        <f t="shared" si="117"/>
        <v>21.451619349712956</v>
      </c>
      <c r="AC311" s="98">
        <f t="shared" si="118"/>
        <v>4.601719727249793E-2</v>
      </c>
      <c r="AD311" s="104">
        <f t="shared" si="119"/>
        <v>59.772444198026761</v>
      </c>
      <c r="AE311" s="88">
        <f t="shared" si="120"/>
        <v>2.0365939717058197</v>
      </c>
      <c r="AF311" s="88">
        <f t="shared" si="121"/>
        <v>16.464562276217411</v>
      </c>
      <c r="AG311" s="94">
        <f t="shared" si="122"/>
        <v>2.7108181094744138E-2</v>
      </c>
      <c r="AH311" s="72"/>
    </row>
    <row r="312" spans="1:34">
      <c r="A312" s="62">
        <v>310</v>
      </c>
      <c r="B312" s="26">
        <v>2.0880000000000001</v>
      </c>
      <c r="C312" s="27">
        <v>2.0950000000000002</v>
      </c>
      <c r="D312" s="28">
        <v>1.2350000000000001</v>
      </c>
      <c r="E312" s="63">
        <v>0.34231269350052562</v>
      </c>
      <c r="F312" s="63">
        <v>0.62773334590943131</v>
      </c>
      <c r="G312" s="63">
        <v>0.42702948701321858</v>
      </c>
      <c r="H312" s="63">
        <v>2.1960000000000002</v>
      </c>
      <c r="I312" s="67">
        <f t="shared" si="123"/>
        <v>0.44462287525624311</v>
      </c>
      <c r="J312" s="67">
        <f t="shared" si="124"/>
        <v>64.65432319476804</v>
      </c>
      <c r="K312" s="93">
        <f t="shared" si="125"/>
        <v>58.617938842979882</v>
      </c>
      <c r="L312" s="81">
        <f t="shared" si="104"/>
        <v>70.334846914892807</v>
      </c>
      <c r="M312" s="81">
        <f t="shared" si="105"/>
        <v>2.1054544365315406</v>
      </c>
      <c r="N312" s="81">
        <f t="shared" si="106"/>
        <v>4.1232041652303977</v>
      </c>
      <c r="O312" s="91">
        <f t="shared" si="107"/>
        <v>1.7000812588173302E-3</v>
      </c>
      <c r="P312" s="90">
        <f t="shared" si="126"/>
        <v>0.39208096861813652</v>
      </c>
      <c r="Q312" s="88">
        <f t="shared" si="108"/>
        <v>2.1242916708819153</v>
      </c>
      <c r="R312" s="88">
        <f t="shared" si="127"/>
        <v>83.143758083811917</v>
      </c>
      <c r="S312" s="88">
        <f t="shared" si="109"/>
        <v>1.9364946227501554</v>
      </c>
      <c r="T312" s="83">
        <f t="shared" si="110"/>
        <v>11.817184756368158</v>
      </c>
      <c r="U312" s="86">
        <f t="shared" si="111"/>
        <v>1.3964585556613998E-2</v>
      </c>
      <c r="V312" s="96">
        <f t="shared" si="129"/>
        <v>107.81143953561221</v>
      </c>
      <c r="W312" s="81">
        <f t="shared" si="112"/>
        <v>1.7005863868482234</v>
      </c>
      <c r="X312" s="97">
        <f t="shared" si="113"/>
        <v>22.559818449534461</v>
      </c>
      <c r="Y312" s="98">
        <f t="shared" si="114"/>
        <v>5.0894540847595544E-2</v>
      </c>
      <c r="Z312" s="99">
        <f t="shared" si="115"/>
        <v>76.691526751972063</v>
      </c>
      <c r="AA312" s="101">
        <f t="shared" si="116"/>
        <v>2.0163105795933722</v>
      </c>
      <c r="AB312" s="102">
        <f t="shared" si="117"/>
        <v>8.1825783427426195</v>
      </c>
      <c r="AC312" s="98">
        <f t="shared" si="118"/>
        <v>6.695458833512055E-3</v>
      </c>
      <c r="AD312" s="104">
        <f t="shared" si="119"/>
        <v>88.237548657670303</v>
      </c>
      <c r="AE312" s="88">
        <f t="shared" si="120"/>
        <v>1.879768655037507</v>
      </c>
      <c r="AF312" s="88">
        <f t="shared" si="121"/>
        <v>14.400334470058887</v>
      </c>
      <c r="AG312" s="94">
        <f t="shared" si="122"/>
        <v>2.0736963284956618E-2</v>
      </c>
      <c r="AH312" s="72"/>
    </row>
    <row r="313" spans="1:34">
      <c r="A313" s="62">
        <v>311</v>
      </c>
      <c r="B313" s="26">
        <v>2.0880000000000001</v>
      </c>
      <c r="C313" s="27">
        <v>2.1190000000000002</v>
      </c>
      <c r="D313" s="28">
        <v>1.2350000000000001</v>
      </c>
      <c r="E313" s="63">
        <v>0.34101542783600486</v>
      </c>
      <c r="F313" s="63">
        <v>0.9026438164222188</v>
      </c>
      <c r="G313" s="63">
        <v>0.8281135930479071</v>
      </c>
      <c r="H313" s="63">
        <v>2.3180000000000001</v>
      </c>
      <c r="I313" s="67">
        <f t="shared" si="123"/>
        <v>0.46754554393149722</v>
      </c>
      <c r="J313" s="67">
        <f t="shared" si="124"/>
        <v>59.421035457301954</v>
      </c>
      <c r="K313" s="93">
        <f t="shared" si="125"/>
        <v>55.899076307818767</v>
      </c>
      <c r="L313" s="81">
        <f t="shared" si="104"/>
        <v>64.882860617891623</v>
      </c>
      <c r="M313" s="81">
        <f t="shared" si="105"/>
        <v>2.2182911406949231</v>
      </c>
      <c r="N313" s="81">
        <f t="shared" si="106"/>
        <v>4.3015038526780414</v>
      </c>
      <c r="O313" s="91">
        <f t="shared" si="107"/>
        <v>1.8502935394604035E-3</v>
      </c>
      <c r="P313" s="90">
        <f t="shared" si="126"/>
        <v>0.3979071513032702</v>
      </c>
      <c r="Q313" s="88">
        <f t="shared" si="108"/>
        <v>2.1357468495629144</v>
      </c>
      <c r="R313" s="88">
        <f t="shared" si="127"/>
        <v>82.039795827035192</v>
      </c>
      <c r="S313" s="88">
        <f t="shared" si="109"/>
        <v>1.9727463745352667</v>
      </c>
      <c r="T313" s="83">
        <f t="shared" si="110"/>
        <v>14.894461840583839</v>
      </c>
      <c r="U313" s="86">
        <f t="shared" si="111"/>
        <v>2.2184499352060811E-2</v>
      </c>
      <c r="V313" s="96">
        <f t="shared" si="129"/>
        <v>46.334248962721936</v>
      </c>
      <c r="W313" s="81">
        <f t="shared" si="112"/>
        <v>2.6250191463625954</v>
      </c>
      <c r="X313" s="97">
        <f t="shared" si="113"/>
        <v>13.245002000111963</v>
      </c>
      <c r="Y313" s="98">
        <f t="shared" si="114"/>
        <v>1.754300779829699E-2</v>
      </c>
      <c r="Z313" s="99">
        <f t="shared" si="115"/>
        <v>60.965231114577506</v>
      </c>
      <c r="AA313" s="101">
        <f t="shared" si="116"/>
        <v>2.2884552644097438</v>
      </c>
      <c r="AB313" s="102">
        <f t="shared" si="117"/>
        <v>1.2745787571292613</v>
      </c>
      <c r="AC313" s="98">
        <f t="shared" si="118"/>
        <v>1.6245510081251723E-4</v>
      </c>
      <c r="AD313" s="104">
        <f t="shared" si="119"/>
        <v>62.877467013355037</v>
      </c>
      <c r="AE313" s="88">
        <f t="shared" si="120"/>
        <v>2.2533882235962452</v>
      </c>
      <c r="AF313" s="88">
        <f t="shared" si="121"/>
        <v>2.7873932874786376</v>
      </c>
      <c r="AG313" s="94">
        <f t="shared" si="122"/>
        <v>7.7695613390809672E-4</v>
      </c>
      <c r="AH313" s="72"/>
    </row>
    <row r="314" spans="1:34">
      <c r="A314" s="62">
        <v>312</v>
      </c>
      <c r="B314" s="26">
        <v>2.0880000000000001</v>
      </c>
      <c r="C314" s="27">
        <v>1.913</v>
      </c>
      <c r="D314" s="28">
        <v>1.2350000000000001</v>
      </c>
      <c r="E314" s="63">
        <v>0.37063963205988698</v>
      </c>
      <c r="F314" s="63">
        <v>0.75338422731285448</v>
      </c>
      <c r="G314" s="63">
        <v>0.66671170558659698</v>
      </c>
      <c r="H314" s="63">
        <v>2.1960000000000002</v>
      </c>
      <c r="I314" s="67">
        <f t="shared" si="123"/>
        <v>0.48141614967640667</v>
      </c>
      <c r="J314" s="67">
        <f t="shared" si="124"/>
        <v>55.189653162826282</v>
      </c>
      <c r="K314" s="93">
        <f t="shared" si="125"/>
        <v>54.378495171603618</v>
      </c>
      <c r="L314" s="81">
        <f t="shared" si="104"/>
        <v>63.837309317533503</v>
      </c>
      <c r="M314" s="81">
        <f t="shared" si="105"/>
        <v>2.0418502205552951</v>
      </c>
      <c r="N314" s="81">
        <f t="shared" si="106"/>
        <v>7.019571012964712</v>
      </c>
      <c r="O314" s="91">
        <f t="shared" si="107"/>
        <v>4.9274377206054432E-3</v>
      </c>
      <c r="P314" s="90">
        <f t="shared" si="126"/>
        <v>0.39234337232352862</v>
      </c>
      <c r="Q314" s="88">
        <f t="shared" si="108"/>
        <v>2.1248098915997247</v>
      </c>
      <c r="R314" s="88">
        <f t="shared" si="127"/>
        <v>83.093362486180908</v>
      </c>
      <c r="S314" s="88">
        <f t="shared" si="109"/>
        <v>1.7896907824999253</v>
      </c>
      <c r="T314" s="83">
        <f t="shared" si="110"/>
        <v>18.502241234065337</v>
      </c>
      <c r="U314" s="86">
        <f t="shared" si="111"/>
        <v>3.4233293068354771E-2</v>
      </c>
      <c r="V314" s="96">
        <f t="shared" si="129"/>
        <v>58.287730559248637</v>
      </c>
      <c r="W314" s="81">
        <f t="shared" si="112"/>
        <v>2.1368429041690717</v>
      </c>
      <c r="X314" s="97">
        <f t="shared" si="113"/>
        <v>2.6938568229020228</v>
      </c>
      <c r="Y314" s="98">
        <f t="shared" si="114"/>
        <v>7.2568645822957811E-4</v>
      </c>
      <c r="Z314" s="99">
        <f t="shared" si="115"/>
        <v>63.49384551092907</v>
      </c>
      <c r="AA314" s="101">
        <f t="shared" si="116"/>
        <v>2.0473653676873775</v>
      </c>
      <c r="AB314" s="102">
        <f t="shared" si="117"/>
        <v>6.7684258794454752</v>
      </c>
      <c r="AC314" s="98">
        <f t="shared" si="118"/>
        <v>4.5811588885547247E-3</v>
      </c>
      <c r="AD314" s="104">
        <f t="shared" si="119"/>
        <v>72.100313158060274</v>
      </c>
      <c r="AE314" s="88">
        <f t="shared" si="120"/>
        <v>1.9212885415240126</v>
      </c>
      <c r="AF314" s="88">
        <f t="shared" si="121"/>
        <v>12.509629256647884</v>
      </c>
      <c r="AG314" s="94">
        <f t="shared" si="122"/>
        <v>1.5649082413878069E-2</v>
      </c>
      <c r="AH314" s="72"/>
    </row>
    <row r="315" spans="1:34">
      <c r="A315" s="62">
        <v>313</v>
      </c>
      <c r="B315" s="26">
        <v>2.0880000000000001</v>
      </c>
      <c r="C315" s="27">
        <v>2.512</v>
      </c>
      <c r="D315" s="28">
        <v>1.2350000000000001</v>
      </c>
      <c r="E315" s="63">
        <v>0.31471796031539284</v>
      </c>
      <c r="F315" s="63">
        <v>0.85590299719177043</v>
      </c>
      <c r="G315" s="63">
        <v>0.56309407709984893</v>
      </c>
      <c r="H315" s="63">
        <v>2.6230000000000002</v>
      </c>
      <c r="I315" s="67">
        <f t="shared" si="123"/>
        <v>0.48826577310128599</v>
      </c>
      <c r="J315" s="67">
        <f t="shared" si="124"/>
        <v>61.866654307049082</v>
      </c>
      <c r="K315" s="93">
        <f t="shared" si="125"/>
        <v>53.659166990803961</v>
      </c>
      <c r="L315" s="81">
        <f t="shared" si="104"/>
        <v>62.350234116796393</v>
      </c>
      <c r="M315" s="81">
        <f t="shared" si="105"/>
        <v>2.612808387372624</v>
      </c>
      <c r="N315" s="81">
        <f t="shared" si="106"/>
        <v>0.38854794614472826</v>
      </c>
      <c r="O315" s="91">
        <f t="shared" si="107"/>
        <v>1.5096950645328666E-5</v>
      </c>
      <c r="P315" s="90">
        <f t="shared" si="126"/>
        <v>0.44689411667893625</v>
      </c>
      <c r="Q315" s="88">
        <f t="shared" si="108"/>
        <v>2.2281451845688207</v>
      </c>
      <c r="R315" s="88">
        <f t="shared" si="127"/>
        <v>73.851601818343056</v>
      </c>
      <c r="S315" s="88">
        <f t="shared" si="109"/>
        <v>2.400748388738049</v>
      </c>
      <c r="T315" s="83">
        <f t="shared" si="110"/>
        <v>8.4731838071655066</v>
      </c>
      <c r="U315" s="86">
        <f t="shared" si="111"/>
        <v>7.179484383001174E-3</v>
      </c>
      <c r="V315" s="96">
        <f t="shared" si="129"/>
        <v>70.156448457267004</v>
      </c>
      <c r="W315" s="81">
        <f t="shared" si="112"/>
        <v>2.4631610475792929</v>
      </c>
      <c r="X315" s="97">
        <f t="shared" si="113"/>
        <v>6.0937458033056551</v>
      </c>
      <c r="Y315" s="98">
        <f t="shared" si="114"/>
        <v>3.7133737915305285E-3</v>
      </c>
      <c r="Z315" s="99">
        <f t="shared" si="115"/>
        <v>65.418976720972879</v>
      </c>
      <c r="AA315" s="101">
        <f t="shared" si="116"/>
        <v>2.5507901570610683</v>
      </c>
      <c r="AB315" s="102">
        <f t="shared" si="117"/>
        <v>2.7529486442597007</v>
      </c>
      <c r="AC315" s="98">
        <f t="shared" si="118"/>
        <v>7.5787262379313242E-4</v>
      </c>
      <c r="AD315" s="104">
        <f t="shared" si="119"/>
        <v>63.664909488352635</v>
      </c>
      <c r="AE315" s="88">
        <f t="shared" si="120"/>
        <v>2.5856905178136294</v>
      </c>
      <c r="AF315" s="88">
        <f t="shared" si="121"/>
        <v>1.4223973384052941</v>
      </c>
      <c r="AG315" s="94">
        <f t="shared" si="122"/>
        <v>2.0232141883024649E-4</v>
      </c>
      <c r="AH315" s="72"/>
    </row>
    <row r="316" spans="1:34">
      <c r="A316" s="62">
        <v>314</v>
      </c>
      <c r="B316" s="26">
        <v>2.0880000000000001</v>
      </c>
      <c r="C316" s="27">
        <v>1.3986666666666665</v>
      </c>
      <c r="D316" s="28">
        <v>1.2350000000000001</v>
      </c>
      <c r="E316" s="63">
        <v>0.5634462303538349</v>
      </c>
      <c r="F316" s="63">
        <v>0.69111577255591083</v>
      </c>
      <c r="G316" s="63">
        <v>0.53993419730930536</v>
      </c>
      <c r="H316" s="63">
        <v>1.5</v>
      </c>
      <c r="I316" s="67">
        <f t="shared" si="123"/>
        <v>0.49989661960271992</v>
      </c>
      <c r="J316" s="67">
        <f t="shared" si="124"/>
        <v>43.40812063310026</v>
      </c>
      <c r="K316" s="93">
        <f t="shared" si="125"/>
        <v>52.482458271568539</v>
      </c>
      <c r="L316" s="81">
        <f t="shared" si="104"/>
        <v>62.093066733878295</v>
      </c>
      <c r="M316" s="81">
        <f t="shared" si="105"/>
        <v>1.2541664988958712</v>
      </c>
      <c r="N316" s="81">
        <f t="shared" si="106"/>
        <v>16.388900073608589</v>
      </c>
      <c r="O316" s="91">
        <f t="shared" si="107"/>
        <v>2.6859604562272762E-2</v>
      </c>
      <c r="P316" s="90">
        <f t="shared" si="126"/>
        <v>0.33745232028097477</v>
      </c>
      <c r="Q316" s="88">
        <f t="shared" si="108"/>
        <v>2.0112414716978715</v>
      </c>
      <c r="R316" s="88">
        <f t="shared" si="127"/>
        <v>95.259115792167336</v>
      </c>
      <c r="S316" s="88">
        <f t="shared" si="109"/>
        <v>1.0125663198597636</v>
      </c>
      <c r="T316" s="83">
        <f t="shared" si="110"/>
        <v>32.495578676015754</v>
      </c>
      <c r="U316" s="86">
        <f t="shared" si="111"/>
        <v>0.10559626334891301</v>
      </c>
      <c r="V316" s="96">
        <f t="shared" si="129"/>
        <v>71.94166450881346</v>
      </c>
      <c r="W316" s="81">
        <f t="shared" si="112"/>
        <v>1.1651625298189245</v>
      </c>
      <c r="X316" s="97">
        <f t="shared" si="113"/>
        <v>22.322498012071698</v>
      </c>
      <c r="Y316" s="98">
        <f t="shared" si="114"/>
        <v>4.9829391749894494E-2</v>
      </c>
      <c r="Z316" s="99">
        <f t="shared" si="115"/>
        <v>64.528944655686246</v>
      </c>
      <c r="AA316" s="101">
        <f t="shared" si="116"/>
        <v>1.2302672680086477</v>
      </c>
      <c r="AB316" s="102">
        <f t="shared" si="117"/>
        <v>17.982182132756819</v>
      </c>
      <c r="AC316" s="98">
        <f t="shared" si="118"/>
        <v>3.2335887425563856E-2</v>
      </c>
      <c r="AD316" s="104">
        <f t="shared" si="119"/>
        <v>74.20404329839927</v>
      </c>
      <c r="AE316" s="88">
        <f t="shared" si="120"/>
        <v>1.1472629422087439</v>
      </c>
      <c r="AF316" s="88">
        <f t="shared" si="121"/>
        <v>23.515803852750405</v>
      </c>
      <c r="AG316" s="94">
        <f t="shared" si="122"/>
        <v>5.529930308410308E-2</v>
      </c>
      <c r="AH316" s="72"/>
    </row>
    <row r="317" spans="1:34">
      <c r="A317" s="62">
        <v>315</v>
      </c>
      <c r="B317" s="26">
        <v>2.0880000000000001</v>
      </c>
      <c r="C317" s="27">
        <v>2.1233333333333331</v>
      </c>
      <c r="D317" s="28">
        <v>1.2350000000000001</v>
      </c>
      <c r="E317" s="63">
        <v>0.43418471008685344</v>
      </c>
      <c r="F317" s="63">
        <v>0.55878793751754108</v>
      </c>
      <c r="G317" s="63">
        <v>0.36050834678551036</v>
      </c>
      <c r="H317" s="63">
        <v>2</v>
      </c>
      <c r="I317" s="67">
        <f t="shared" si="123"/>
        <v>0.51361888597439087</v>
      </c>
      <c r="J317" s="67">
        <f t="shared" si="124"/>
        <v>102.12481417779721</v>
      </c>
      <c r="K317" s="93">
        <f t="shared" si="125"/>
        <v>51.162036161245112</v>
      </c>
      <c r="L317" s="81">
        <f t="shared" si="104"/>
        <v>62.45735261756225</v>
      </c>
      <c r="M317" s="81">
        <f t="shared" si="105"/>
        <v>2.5574305537484756</v>
      </c>
      <c r="N317" s="81">
        <f t="shared" si="106"/>
        <v>27.871527687423779</v>
      </c>
      <c r="O317" s="91">
        <f t="shared" si="107"/>
        <v>7.7682205563083043E-2</v>
      </c>
      <c r="P317" s="90">
        <f t="shared" si="126"/>
        <v>0.77271949345520496</v>
      </c>
      <c r="Q317" s="88">
        <f t="shared" si="108"/>
        <v>2.7236930999036502</v>
      </c>
      <c r="R317" s="88">
        <f t="shared" si="127"/>
        <v>45.120043706565681</v>
      </c>
      <c r="S317" s="88">
        <f t="shared" si="109"/>
        <v>3.008921652050518</v>
      </c>
      <c r="T317" s="83">
        <f t="shared" si="110"/>
        <v>50.446082602525898</v>
      </c>
      <c r="U317" s="86">
        <f t="shared" si="111"/>
        <v>0.25448072499408664</v>
      </c>
      <c r="V317" s="96">
        <f t="shared" si="129"/>
        <v>112.01865386929916</v>
      </c>
      <c r="W317" s="81">
        <f t="shared" si="112"/>
        <v>1.9096354165584433</v>
      </c>
      <c r="X317" s="97">
        <f t="shared" si="113"/>
        <v>4.5182291720778363</v>
      </c>
      <c r="Y317" s="98">
        <f t="shared" si="114"/>
        <v>2.0414394851415172E-3</v>
      </c>
      <c r="Z317" s="99">
        <f t="shared" si="115"/>
        <v>68.864555667297708</v>
      </c>
      <c r="AA317" s="101">
        <f t="shared" si="116"/>
        <v>2.4355539860044</v>
      </c>
      <c r="AB317" s="102">
        <f t="shared" si="117"/>
        <v>21.77769930022</v>
      </c>
      <c r="AC317" s="98">
        <f t="shared" si="118"/>
        <v>4.7426818681080264E-2</v>
      </c>
      <c r="AD317" s="104">
        <f t="shared" si="119"/>
        <v>82.425262170364604</v>
      </c>
      <c r="AE317" s="88">
        <f t="shared" si="120"/>
        <v>2.2262066039442452</v>
      </c>
      <c r="AF317" s="88">
        <f t="shared" si="121"/>
        <v>11.310330197212259</v>
      </c>
      <c r="AG317" s="94">
        <f t="shared" si="122"/>
        <v>1.2792356916997151E-2</v>
      </c>
      <c r="AH317" s="72"/>
    </row>
    <row r="318" spans="1:34">
      <c r="A318" s="62">
        <v>316</v>
      </c>
      <c r="B318" s="26">
        <v>2.0880000000000001</v>
      </c>
      <c r="C318" s="27">
        <v>1.5640000000000001</v>
      </c>
      <c r="D318" s="28">
        <v>1.2350000000000001</v>
      </c>
      <c r="E318" s="63">
        <v>0.49110962895382387</v>
      </c>
      <c r="F318" s="63">
        <v>0.71461210739652148</v>
      </c>
      <c r="G318" s="63">
        <v>0.63804652446117982</v>
      </c>
      <c r="H318" s="63">
        <v>1.8129999999999999</v>
      </c>
      <c r="I318" s="67">
        <f t="shared" si="123"/>
        <v>0.52663863518065324</v>
      </c>
      <c r="J318" s="67">
        <f t="shared" si="124"/>
        <v>52.061841467135878</v>
      </c>
      <c r="K318" s="93">
        <f t="shared" si="125"/>
        <v>49.972216082343948</v>
      </c>
      <c r="L318" s="81">
        <f t="shared" si="104"/>
        <v>58.813785319482371</v>
      </c>
      <c r="M318" s="81">
        <f t="shared" si="105"/>
        <v>1.7057602937542191</v>
      </c>
      <c r="N318" s="81">
        <f t="shared" si="106"/>
        <v>5.9150417123982804</v>
      </c>
      <c r="O318" s="91">
        <f t="shared" si="107"/>
        <v>3.4987718459411586E-3</v>
      </c>
      <c r="P318" s="90">
        <f t="shared" si="126"/>
        <v>0.43830816254902355</v>
      </c>
      <c r="Q318" s="88">
        <f t="shared" si="108"/>
        <v>2.2124259341386625</v>
      </c>
      <c r="R318" s="88">
        <f t="shared" si="127"/>
        <v>75.159839059932011</v>
      </c>
      <c r="S318" s="88">
        <f t="shared" si="109"/>
        <v>1.508914549022385</v>
      </c>
      <c r="T318" s="83">
        <f t="shared" si="110"/>
        <v>16.772501432852451</v>
      </c>
      <c r="U318" s="86">
        <f t="shared" si="111"/>
        <v>2.8131680431503756E-2</v>
      </c>
      <c r="V318" s="96">
        <f t="shared" si="129"/>
        <v>56.176125607679111</v>
      </c>
      <c r="W318" s="81">
        <f t="shared" si="112"/>
        <v>1.7453465633176137</v>
      </c>
      <c r="X318" s="97">
        <f t="shared" si="113"/>
        <v>3.7315740034410489</v>
      </c>
      <c r="Y318" s="98">
        <f t="shared" si="114"/>
        <v>1.3924644543157057E-3</v>
      </c>
      <c r="Z318" s="99">
        <f t="shared" si="115"/>
        <v>58.682366726632004</v>
      </c>
      <c r="AA318" s="101">
        <f t="shared" si="116"/>
        <v>1.7076692424258382</v>
      </c>
      <c r="AB318" s="102">
        <f t="shared" si="117"/>
        <v>5.8097494525185756</v>
      </c>
      <c r="AC318" s="98">
        <f t="shared" si="118"/>
        <v>3.3753188701039888E-3</v>
      </c>
      <c r="AD318" s="104">
        <f t="shared" si="119"/>
        <v>68.991159097072213</v>
      </c>
      <c r="AE318" s="88">
        <f t="shared" si="120"/>
        <v>1.5749285144093232</v>
      </c>
      <c r="AF318" s="88">
        <f t="shared" si="121"/>
        <v>13.131356072293254</v>
      </c>
      <c r="AG318" s="94">
        <f t="shared" si="122"/>
        <v>1.7243251229735291E-2</v>
      </c>
      <c r="AH318" s="72"/>
    </row>
    <row r="319" spans="1:34">
      <c r="A319" s="62">
        <v>317</v>
      </c>
      <c r="B319" s="26">
        <v>2.0880000000000001</v>
      </c>
      <c r="C319" s="27">
        <v>2.4459999999999997</v>
      </c>
      <c r="D319" s="28">
        <v>1.2350000000000001</v>
      </c>
      <c r="E319" s="63">
        <v>0.33696127785801905</v>
      </c>
      <c r="F319" s="63">
        <v>0.92957979024789861</v>
      </c>
      <c r="G319" s="63">
        <v>0.84507253658899861</v>
      </c>
      <c r="H319" s="63">
        <v>2.867</v>
      </c>
      <c r="I319" s="67">
        <f t="shared" si="123"/>
        <v>0.57140515314626039</v>
      </c>
      <c r="J319" s="67">
        <f t="shared" si="124"/>
        <v>52.578663205928578</v>
      </c>
      <c r="K319" s="93">
        <f t="shared" si="125"/>
        <v>46.29095298193478</v>
      </c>
      <c r="L319" s="81">
        <f t="shared" si="104"/>
        <v>53.129163662221835</v>
      </c>
      <c r="M319" s="81">
        <f t="shared" si="105"/>
        <v>2.8521080424833949</v>
      </c>
      <c r="N319" s="81">
        <f t="shared" si="106"/>
        <v>0.51942649168486588</v>
      </c>
      <c r="O319" s="91">
        <f t="shared" si="107"/>
        <v>2.6980388026404799E-5</v>
      </c>
      <c r="P319" s="90">
        <f t="shared" si="126"/>
        <v>0.51329035724657557</v>
      </c>
      <c r="Q319" s="88">
        <f t="shared" si="108"/>
        <v>2.3437954291712293</v>
      </c>
      <c r="R319" s="88">
        <f t="shared" si="127"/>
        <v>65.15858346937425</v>
      </c>
      <c r="S319" s="88">
        <f t="shared" si="109"/>
        <v>2.5754115903978412</v>
      </c>
      <c r="T319" s="83">
        <f t="shared" si="110"/>
        <v>10.170506090064835</v>
      </c>
      <c r="U319" s="86">
        <f t="shared" si="111"/>
        <v>1.0343919412804589E-2</v>
      </c>
      <c r="V319" s="96">
        <f t="shared" si="129"/>
        <v>37.658518312310314</v>
      </c>
      <c r="W319" s="81">
        <f t="shared" si="112"/>
        <v>3.3876680541754243</v>
      </c>
      <c r="X319" s="97">
        <f t="shared" si="113"/>
        <v>18.160727386655886</v>
      </c>
      <c r="Y319" s="98">
        <f t="shared" si="114"/>
        <v>3.2981201921243312E-2</v>
      </c>
      <c r="Z319" s="99">
        <f t="shared" si="115"/>
        <v>49.636259585356576</v>
      </c>
      <c r="AA319" s="101">
        <f t="shared" si="116"/>
        <v>2.950753557788425</v>
      </c>
      <c r="AB319" s="102">
        <f t="shared" si="117"/>
        <v>2.9212960512181714</v>
      </c>
      <c r="AC319" s="98">
        <f t="shared" si="118"/>
        <v>8.5339706188628807E-4</v>
      </c>
      <c r="AD319" s="104">
        <f t="shared" si="119"/>
        <v>50.445456308272384</v>
      </c>
      <c r="AE319" s="88">
        <f t="shared" si="120"/>
        <v>2.9269913271363976</v>
      </c>
      <c r="AF319" s="88">
        <f t="shared" si="121"/>
        <v>2.0924774027344837</v>
      </c>
      <c r="AG319" s="94">
        <f t="shared" si="122"/>
        <v>4.3784616809544515E-4</v>
      </c>
      <c r="AH319" s="72"/>
    </row>
    <row r="320" spans="1:34">
      <c r="A320" s="62">
        <v>318</v>
      </c>
      <c r="B320" s="26">
        <v>2.0880000000000001</v>
      </c>
      <c r="C320" s="27">
        <v>2.1143333333333332</v>
      </c>
      <c r="D320" s="28">
        <v>1.2350000000000001</v>
      </c>
      <c r="E320" s="63">
        <v>0.38259521280530506</v>
      </c>
      <c r="F320" s="63">
        <v>0.75699468389910896</v>
      </c>
      <c r="G320" s="63">
        <v>0.669906799910716</v>
      </c>
      <c r="H320" s="63">
        <v>2.5619999999999998</v>
      </c>
      <c r="I320" s="67">
        <f t="shared" si="123"/>
        <v>0.57976917384141835</v>
      </c>
      <c r="J320" s="67">
        <f t="shared" si="124"/>
        <v>54.284470213911646</v>
      </c>
      <c r="K320" s="93">
        <f t="shared" si="125"/>
        <v>45.66555193683827</v>
      </c>
      <c r="L320" s="81">
        <f t="shared" si="104"/>
        <v>53.238516619946189</v>
      </c>
      <c r="M320" s="81">
        <f t="shared" si="105"/>
        <v>2.5870448277014551</v>
      </c>
      <c r="N320" s="81">
        <f t="shared" si="106"/>
        <v>0.97754987125117954</v>
      </c>
      <c r="O320" s="91">
        <f t="shared" si="107"/>
        <v>9.5560375078319762E-5</v>
      </c>
      <c r="P320" s="90">
        <f t="shared" si="126"/>
        <v>0.54262287017701627</v>
      </c>
      <c r="Q320" s="88">
        <f t="shared" si="108"/>
        <v>2.3919331397441219</v>
      </c>
      <c r="R320" s="88">
        <f t="shared" si="127"/>
        <v>61.971164337279461</v>
      </c>
      <c r="S320" s="88">
        <f t="shared" si="109"/>
        <v>2.3978504827746683</v>
      </c>
      <c r="T320" s="83">
        <f t="shared" si="110"/>
        <v>6.407084981472738</v>
      </c>
      <c r="U320" s="86">
        <f t="shared" si="111"/>
        <v>4.1050737959813519E-3</v>
      </c>
      <c r="V320" s="96">
        <f t="shared" si="129"/>
        <v>48.360227183935741</v>
      </c>
      <c r="W320" s="81">
        <f t="shared" si="112"/>
        <v>2.714393215043621</v>
      </c>
      <c r="X320" s="97">
        <f t="shared" si="113"/>
        <v>5.9482129212966885</v>
      </c>
      <c r="Y320" s="98">
        <f t="shared" si="114"/>
        <v>3.5381236957080881E-3</v>
      </c>
      <c r="Z320" s="99">
        <f t="shared" si="115"/>
        <v>52.59819302328679</v>
      </c>
      <c r="AA320" s="101">
        <f t="shared" si="116"/>
        <v>2.6027443657158802</v>
      </c>
      <c r="AB320" s="102">
        <f t="shared" si="117"/>
        <v>1.5903343370757363</v>
      </c>
      <c r="AC320" s="98">
        <f t="shared" si="118"/>
        <v>2.5291633036821217E-4</v>
      </c>
      <c r="AD320" s="104">
        <f t="shared" si="119"/>
        <v>60.336650518082735</v>
      </c>
      <c r="AE320" s="88">
        <f t="shared" si="120"/>
        <v>2.4301122157208472</v>
      </c>
      <c r="AF320" s="88">
        <f t="shared" si="121"/>
        <v>5.1478448196390563</v>
      </c>
      <c r="AG320" s="94">
        <f t="shared" si="122"/>
        <v>2.6500306287084666E-3</v>
      </c>
      <c r="AH320" s="72"/>
    </row>
    <row r="321" spans="1:34">
      <c r="A321" s="62">
        <v>319</v>
      </c>
      <c r="B321" s="26">
        <v>2.0880000000000001</v>
      </c>
      <c r="C321" s="27">
        <v>2.1513333333333331</v>
      </c>
      <c r="D321" s="28">
        <v>1.2350000000000001</v>
      </c>
      <c r="E321" s="63">
        <v>0.4088786747433743</v>
      </c>
      <c r="F321" s="63">
        <v>0.66706078856374951</v>
      </c>
      <c r="G321" s="63">
        <v>0.57013742612286289</v>
      </c>
      <c r="H321" s="63">
        <v>2.44</v>
      </c>
      <c r="I321" s="67">
        <f t="shared" si="123"/>
        <v>0.59009339007264561</v>
      </c>
      <c r="J321" s="67">
        <f t="shared" si="124"/>
        <v>66.651369771729648</v>
      </c>
      <c r="K321" s="93">
        <f t="shared" si="125"/>
        <v>44.917771376613544</v>
      </c>
      <c r="L321" s="81">
        <f t="shared" si="104"/>
        <v>53.187685330124424</v>
      </c>
      <c r="M321" s="81">
        <f t="shared" si="105"/>
        <v>2.7314221099777281</v>
      </c>
      <c r="N321" s="81">
        <f t="shared" si="106"/>
        <v>11.943529097447874</v>
      </c>
      <c r="O321" s="91">
        <f t="shared" si="107"/>
        <v>1.4264788730158401E-2</v>
      </c>
      <c r="P321" s="90">
        <f t="shared" si="126"/>
        <v>0.67519004336013067</v>
      </c>
      <c r="Q321" s="88">
        <f t="shared" si="108"/>
        <v>2.591615770966134</v>
      </c>
      <c r="R321" s="88">
        <f t="shared" si="127"/>
        <v>50.909463490247809</v>
      </c>
      <c r="S321" s="88">
        <f t="shared" si="109"/>
        <v>2.7918694456074187</v>
      </c>
      <c r="T321" s="83">
        <f t="shared" si="110"/>
        <v>14.420878918336832</v>
      </c>
      <c r="U321" s="86">
        <f t="shared" si="111"/>
        <v>2.0796174877733168E-2</v>
      </c>
      <c r="V321" s="96">
        <f t="shared" si="129"/>
        <v>57.0347868514148</v>
      </c>
      <c r="W321" s="81">
        <f t="shared" si="112"/>
        <v>2.6376942614215486</v>
      </c>
      <c r="X321" s="97">
        <f t="shared" si="113"/>
        <v>8.1022238287519954</v>
      </c>
      <c r="Y321" s="98">
        <f t="shared" si="114"/>
        <v>6.5646030971196635E-3</v>
      </c>
      <c r="Z321" s="99">
        <f t="shared" si="115"/>
        <v>53.911149674706628</v>
      </c>
      <c r="AA321" s="101">
        <f t="shared" si="116"/>
        <v>2.7130329554621699</v>
      </c>
      <c r="AB321" s="102">
        <f t="shared" si="117"/>
        <v>11.189875223859426</v>
      </c>
      <c r="AC321" s="98">
        <f t="shared" si="118"/>
        <v>1.2521330752554304E-2</v>
      </c>
      <c r="AD321" s="104">
        <f t="shared" si="119"/>
        <v>65.116623608769402</v>
      </c>
      <c r="AE321" s="88">
        <f t="shared" si="120"/>
        <v>2.4685869516219605</v>
      </c>
      <c r="AF321" s="88">
        <f t="shared" si="121"/>
        <v>1.1715963779492033</v>
      </c>
      <c r="AG321" s="94">
        <f t="shared" si="122"/>
        <v>1.3726380728236928E-4</v>
      </c>
      <c r="AH321" s="72"/>
    </row>
    <row r="322" spans="1:34">
      <c r="A322" s="62">
        <v>320</v>
      </c>
      <c r="B322" s="26">
        <v>2.0880000000000001</v>
      </c>
      <c r="C322" s="27">
        <v>1.6243333333333334</v>
      </c>
      <c r="D322" s="28">
        <v>1.2350000000000001</v>
      </c>
      <c r="E322" s="63">
        <v>0.51622261016900473</v>
      </c>
      <c r="F322" s="63">
        <v>0.7232948023625857</v>
      </c>
      <c r="G322" s="63">
        <v>0.6400838958960936</v>
      </c>
      <c r="H322" s="63">
        <v>1.958</v>
      </c>
      <c r="I322" s="67">
        <f t="shared" si="123"/>
        <v>0.59784165724519889</v>
      </c>
      <c r="J322" s="67">
        <f t="shared" si="124"/>
        <v>55.52314039899683</v>
      </c>
      <c r="K322" s="93">
        <f t="shared" si="125"/>
        <v>44.373349612942391</v>
      </c>
      <c r="L322" s="81">
        <f t="shared" si="104"/>
        <v>51.950235800758975</v>
      </c>
      <c r="M322" s="81">
        <f t="shared" si="105"/>
        <v>2.0242117283736558</v>
      </c>
      <c r="N322" s="81">
        <f t="shared" si="106"/>
        <v>3.3816000190835469</v>
      </c>
      <c r="O322" s="91">
        <f t="shared" si="107"/>
        <v>1.1435218689065847E-3</v>
      </c>
      <c r="P322" s="90">
        <f t="shared" si="126"/>
        <v>0.58570672762120912</v>
      </c>
      <c r="Q322" s="88">
        <f t="shared" si="108"/>
        <v>2.4598155569990938</v>
      </c>
      <c r="R322" s="88">
        <f t="shared" si="127"/>
        <v>57.84767960798326</v>
      </c>
      <c r="S322" s="88">
        <f t="shared" si="109"/>
        <v>1.9182567136033035</v>
      </c>
      <c r="T322" s="83">
        <f t="shared" si="110"/>
        <v>2.0297899079007373</v>
      </c>
      <c r="U322" s="86">
        <f t="shared" si="111"/>
        <v>4.1200470702156846E-4</v>
      </c>
      <c r="V322" s="96">
        <f t="shared" si="129"/>
        <v>49.414817866832784</v>
      </c>
      <c r="W322" s="81">
        <f t="shared" si="112"/>
        <v>2.0754921682627119</v>
      </c>
      <c r="X322" s="97">
        <f t="shared" si="113"/>
        <v>6.000621463877013</v>
      </c>
      <c r="Y322" s="98">
        <f t="shared" si="114"/>
        <v>3.6007457952741506E-3</v>
      </c>
      <c r="Z322" s="99">
        <f t="shared" si="115"/>
        <v>51.65307020079559</v>
      </c>
      <c r="AA322" s="101">
        <f t="shared" si="116"/>
        <v>2.0300261302017639</v>
      </c>
      <c r="AB322" s="102">
        <f t="shared" si="117"/>
        <v>3.6785561900798758</v>
      </c>
      <c r="AC322" s="98">
        <f t="shared" si="118"/>
        <v>1.353177564357497E-3</v>
      </c>
      <c r="AD322" s="104">
        <f t="shared" si="119"/>
        <v>60.737072754321808</v>
      </c>
      <c r="AE322" s="88">
        <f t="shared" si="120"/>
        <v>1.8720729576402837</v>
      </c>
      <c r="AF322" s="88">
        <f t="shared" si="121"/>
        <v>4.3885108457464899</v>
      </c>
      <c r="AG322" s="94">
        <f t="shared" si="122"/>
        <v>1.9259027443234572E-3</v>
      </c>
      <c r="AH322" s="72"/>
    </row>
    <row r="323" spans="1:34">
      <c r="A323" s="62">
        <v>321</v>
      </c>
      <c r="B323" s="26">
        <v>2.0880000000000001</v>
      </c>
      <c r="C323" s="27">
        <v>2.0726666666666667</v>
      </c>
      <c r="D323" s="28">
        <v>1.2350000000000001</v>
      </c>
      <c r="E323" s="63">
        <v>0.39522878500711578</v>
      </c>
      <c r="F323" s="63">
        <v>0.80884622580000975</v>
      </c>
      <c r="G323" s="63">
        <v>0.53565975218543693</v>
      </c>
      <c r="H323" s="63">
        <v>2.5619999999999998</v>
      </c>
      <c r="I323" s="67">
        <f t="shared" si="123"/>
        <v>0.59891357364821118</v>
      </c>
      <c r="J323" s="67">
        <f t="shared" si="124"/>
        <v>53.419809718044547</v>
      </c>
      <c r="K323" s="93">
        <f t="shared" si="125"/>
        <v>44.299129945579296</v>
      </c>
      <c r="L323" s="81">
        <f t="shared" ref="L323:L386" si="130">30/I323+67.289/EXP(5.03*F323)</f>
        <v>51.241549139424365</v>
      </c>
      <c r="M323" s="81">
        <f t="shared" ref="M323:M386" si="131">SQRT(4*981*E323*(C323/D323-1)/(3*L323))</f>
        <v>2.6158881368099318</v>
      </c>
      <c r="N323" s="81">
        <f t="shared" ref="N323:N386" si="132">ABS(M323-H323)/H323*100</f>
        <v>2.1033620925032004</v>
      </c>
      <c r="O323" s="91">
        <f t="shared" ref="O323:O386" si="133">((M323-H323)/H323)^2</f>
        <v>4.4241320921794408E-4</v>
      </c>
      <c r="P323" s="90">
        <f t="shared" si="126"/>
        <v>0.56733367216473773</v>
      </c>
      <c r="Q323" s="88">
        <f t="shared" ref="Q323:Q386" si="134">E323*((981/(B323/D323)^2)*(C323/D323-1))^(1/3)</f>
        <v>2.4312557026905868</v>
      </c>
      <c r="R323" s="88">
        <f t="shared" si="127"/>
        <v>59.532418737262958</v>
      </c>
      <c r="S323" s="88">
        <f t="shared" ref="S323:S386" si="135">SQRT(4*981*E323*(C323/D323-1)/(3*R323))</f>
        <v>2.4269092103426226</v>
      </c>
      <c r="T323" s="83">
        <f t="shared" ref="T323:T386" si="136">ABS(S323-H323)/H323*100</f>
        <v>5.2728645455650742</v>
      </c>
      <c r="U323" s="86">
        <f t="shared" ref="U323:U386" si="137">((S323-H323)/H323)^2</f>
        <v>2.7803100515877179E-3</v>
      </c>
      <c r="V323" s="96">
        <f t="shared" si="129"/>
        <v>60.273106319945434</v>
      </c>
      <c r="W323" s="81">
        <f t="shared" ref="W323:W386" si="138">SQRT(4*981*E323*(C323/D323-1)/(3*V323))</f>
        <v>2.4119511438195773</v>
      </c>
      <c r="X323" s="97">
        <f t="shared" ref="X323:X386" si="139">ABS(W323-H323)/H323*100</f>
        <v>5.856707891507515</v>
      </c>
      <c r="Y323" s="98">
        <f t="shared" ref="Y323:Y386" si="140">((W323-H323)/H323)^2</f>
        <v>3.4301027326446402E-3</v>
      </c>
      <c r="Z323" s="99">
        <f t="shared" ref="Z323:Z386" si="141">24/I323*((1-G323)/I323+1)^0.25+24/I323*0.15*I323^0.687*G323^(-(I323^0.08))+0.42/(1+42500/I323^1.16*G323^(-0.05))</f>
        <v>53.950641620654231</v>
      </c>
      <c r="AA323" s="101">
        <f t="shared" ref="AA323:AA386" si="142">SQRT(4*981*E323*(C323/D323-1)/(3*Z323))</f>
        <v>2.5493648100887625</v>
      </c>
      <c r="AB323" s="102">
        <f t="shared" ref="AB323:AB386" si="143">ABS(AA323-H323)/H323*100</f>
        <v>0.49317681152370635</v>
      </c>
      <c r="AC323" s="98">
        <f t="shared" ref="AC323:AC386" si="144">((AA323-H323)/H323)^2</f>
        <v>2.4322336742468937E-5</v>
      </c>
      <c r="AD323" s="104">
        <f t="shared" ref="AD323:AD386" si="145">24/I323*(2-F323)^1.29+24/I323*0.15*I323^0.687*F323^(-(I323^0.134))+0.42/(1+42500/I323^1.16)*EXP(1.43*(1-F323))</f>
        <v>55.368754847491296</v>
      </c>
      <c r="AE323" s="88">
        <f t="shared" ref="AE323:AE386" si="146">SQRT(4*981*E323*(C323/D323-1)/(3*AD323))</f>
        <v>2.5165056815464051</v>
      </c>
      <c r="AF323" s="88">
        <f t="shared" ref="AF323:AF386" si="147">ABS(AE323-H323)/H323*100</f>
        <v>1.7757345219982339</v>
      </c>
      <c r="AG323" s="94">
        <f t="shared" ref="AG323:AG386" si="148">((AE323-H323)/H323)^2</f>
        <v>3.153233092616296E-4</v>
      </c>
      <c r="AH323" s="72"/>
    </row>
    <row r="324" spans="1:34">
      <c r="A324" s="62">
        <v>322</v>
      </c>
      <c r="B324" s="26">
        <v>2.0880000000000001</v>
      </c>
      <c r="C324" s="27">
        <v>2.4780000000000002</v>
      </c>
      <c r="D324" s="28">
        <v>1.2350000000000001</v>
      </c>
      <c r="E324" s="63">
        <v>0.35285096154081863</v>
      </c>
      <c r="F324" s="63">
        <v>0.8273279051483402</v>
      </c>
      <c r="G324" s="63">
        <v>0.75211627740758191</v>
      </c>
      <c r="H324" s="63">
        <v>3.05</v>
      </c>
      <c r="I324" s="67">
        <f t="shared" ref="I324:I387" si="149">H324*E324*D324/B324</f>
        <v>0.63654279663978852</v>
      </c>
      <c r="J324" s="67">
        <f t="shared" ref="J324:J387" si="150">4*981*E324*(C324/D324-1)/(3*H324^2)</f>
        <v>49.934826079826671</v>
      </c>
      <c r="K324" s="93">
        <f t="shared" ref="K324:K387" si="151">24/I324*(1+0.15*I324^0.687)+0.42/(1+42500/I324^1.16)</f>
        <v>41.850394161121919</v>
      </c>
      <c r="L324" s="81">
        <f t="shared" si="130"/>
        <v>48.178273827751994</v>
      </c>
      <c r="M324" s="81">
        <f t="shared" si="131"/>
        <v>3.1051028676356145</v>
      </c>
      <c r="N324" s="81">
        <f t="shared" si="132"/>
        <v>1.8066513978890058</v>
      </c>
      <c r="O324" s="91">
        <f t="shared" si="133"/>
        <v>3.2639892734942987E-4</v>
      </c>
      <c r="P324" s="90">
        <f t="shared" ref="P324:P387" si="152">(SQRT(22+1.13*Q324^2)-4.67)^1.5</f>
        <v>0.59611365105291669</v>
      </c>
      <c r="Q324" s="88">
        <f t="shared" si="134"/>
        <v>2.4757493492633285</v>
      </c>
      <c r="R324" s="88">
        <f t="shared" ref="R324:R387" si="153">4/3*Q324^3/(P324^2)</f>
        <v>56.937792145687339</v>
      </c>
      <c r="S324" s="88">
        <f t="shared" si="135"/>
        <v>2.8562834192910711</v>
      </c>
      <c r="T324" s="83">
        <f t="shared" si="136"/>
        <v>6.3513633019320892</v>
      </c>
      <c r="U324" s="86">
        <f t="shared" si="137"/>
        <v>4.033981579312969E-3</v>
      </c>
      <c r="V324" s="96">
        <f t="shared" si="129"/>
        <v>38.864939249629046</v>
      </c>
      <c r="W324" s="81">
        <f t="shared" si="138"/>
        <v>3.4571849484822064</v>
      </c>
      <c r="X324" s="97">
        <f t="shared" si="139"/>
        <v>13.35032617974448</v>
      </c>
      <c r="Y324" s="98">
        <f t="shared" si="140"/>
        <v>1.7823120910557082E-2</v>
      </c>
      <c r="Z324" s="99">
        <f t="shared" si="141"/>
        <v>46.39269751038573</v>
      </c>
      <c r="AA324" s="101">
        <f t="shared" si="142"/>
        <v>3.1642937793007504</v>
      </c>
      <c r="AB324" s="102">
        <f t="shared" si="143"/>
        <v>3.7473370262541175</v>
      </c>
      <c r="AC324" s="98">
        <f t="shared" si="144"/>
        <v>1.4042534788335052E-3</v>
      </c>
      <c r="AD324" s="104">
        <f t="shared" si="145"/>
        <v>51.261009537814829</v>
      </c>
      <c r="AE324" s="88">
        <f t="shared" si="146"/>
        <v>3.0102878981090768</v>
      </c>
      <c r="AF324" s="88">
        <f t="shared" si="147"/>
        <v>1.3020361275712462</v>
      </c>
      <c r="AG324" s="94">
        <f t="shared" si="148"/>
        <v>1.6952980775007264E-4</v>
      </c>
      <c r="AH324" s="72"/>
    </row>
    <row r="325" spans="1:34">
      <c r="A325" s="62">
        <v>323</v>
      </c>
      <c r="B325" s="26">
        <v>2.0880000000000001</v>
      </c>
      <c r="C325" s="27">
        <v>2.2596666666666665</v>
      </c>
      <c r="D325" s="28">
        <v>1.2350000000000001</v>
      </c>
      <c r="E325" s="63">
        <v>0.37819169328329777</v>
      </c>
      <c r="F325" s="63">
        <v>1</v>
      </c>
      <c r="G325" s="63">
        <v>0.89285714285714279</v>
      </c>
      <c r="H325" s="63">
        <v>3.294</v>
      </c>
      <c r="I325" s="67">
        <f t="shared" si="149"/>
        <v>0.73683804862492863</v>
      </c>
      <c r="J325" s="67">
        <f t="shared" si="150"/>
        <v>37.825805998108017</v>
      </c>
      <c r="K325" s="93">
        <f t="shared" si="151"/>
        <v>36.532707936418525</v>
      </c>
      <c r="L325" s="81">
        <f t="shared" si="130"/>
        <v>41.154499889960739</v>
      </c>
      <c r="M325" s="81">
        <f t="shared" si="131"/>
        <v>3.1579774605103235</v>
      </c>
      <c r="N325" s="81">
        <f t="shared" si="132"/>
        <v>4.1294031417631016</v>
      </c>
      <c r="O325" s="91">
        <f t="shared" si="133"/>
        <v>1.7051970307202973E-3</v>
      </c>
      <c r="P325" s="90">
        <f t="shared" si="152"/>
        <v>0.60424504827169412</v>
      </c>
      <c r="Q325" s="88">
        <f t="shared" si="134"/>
        <v>2.4880809948121554</v>
      </c>
      <c r="R325" s="88">
        <f t="shared" si="153"/>
        <v>56.247869599441216</v>
      </c>
      <c r="S325" s="88">
        <f t="shared" si="135"/>
        <v>2.7012491994969205</v>
      </c>
      <c r="T325" s="83">
        <f t="shared" si="136"/>
        <v>17.994863403250744</v>
      </c>
      <c r="U325" s="86">
        <f t="shared" si="137"/>
        <v>3.2381510890165291E-2</v>
      </c>
      <c r="V325" s="96">
        <f t="shared" si="129"/>
        <v>28.2268504805429</v>
      </c>
      <c r="W325" s="81">
        <f t="shared" si="138"/>
        <v>3.813172733143698</v>
      </c>
      <c r="X325" s="97">
        <f t="shared" si="139"/>
        <v>15.761163726281055</v>
      </c>
      <c r="Y325" s="98">
        <f t="shared" si="140"/>
        <v>2.4841428200663773E-2</v>
      </c>
      <c r="Z325" s="99">
        <f t="shared" si="141"/>
        <v>38.120390361479281</v>
      </c>
      <c r="AA325" s="101">
        <f t="shared" si="142"/>
        <v>3.2812477323039531</v>
      </c>
      <c r="AB325" s="102">
        <f t="shared" si="143"/>
        <v>0.3871362384956582</v>
      </c>
      <c r="AC325" s="98">
        <f t="shared" si="144"/>
        <v>1.4987446715656715E-5</v>
      </c>
      <c r="AD325" s="104">
        <f t="shared" si="145"/>
        <v>36.532707936418518</v>
      </c>
      <c r="AE325" s="88">
        <f t="shared" si="146"/>
        <v>3.3517896671852681</v>
      </c>
      <c r="AF325" s="88">
        <f t="shared" si="147"/>
        <v>1.754391839261324</v>
      </c>
      <c r="AG325" s="94">
        <f t="shared" si="148"/>
        <v>3.0778907256667309E-4</v>
      </c>
      <c r="AH325" s="72"/>
    </row>
    <row r="326" spans="1:34">
      <c r="A326" s="62">
        <v>324</v>
      </c>
      <c r="B326" s="26">
        <v>2.0880000000000001</v>
      </c>
      <c r="C326" s="27">
        <v>2.3046666666666669</v>
      </c>
      <c r="D326" s="28">
        <v>1.2350000000000001</v>
      </c>
      <c r="E326" s="63">
        <v>0.379587636869548</v>
      </c>
      <c r="F326" s="63">
        <v>0.86640214718796205</v>
      </c>
      <c r="G326" s="63">
        <v>0.80972163288594579</v>
      </c>
      <c r="H326" s="63">
        <v>3.294</v>
      </c>
      <c r="I326" s="67">
        <f t="shared" si="149"/>
        <v>0.73955779198881211</v>
      </c>
      <c r="J326" s="67">
        <f t="shared" si="150"/>
        <v>39.632741819907778</v>
      </c>
      <c r="K326" s="93">
        <f t="shared" si="151"/>
        <v>36.408359765205716</v>
      </c>
      <c r="L326" s="81">
        <f t="shared" si="130"/>
        <v>41.426345101860029</v>
      </c>
      <c r="M326" s="81">
        <f t="shared" si="131"/>
        <v>3.2219021343851315</v>
      </c>
      <c r="N326" s="81">
        <f t="shared" si="132"/>
        <v>2.1887633762862331</v>
      </c>
      <c r="O326" s="91">
        <f t="shared" si="133"/>
        <v>4.7906851173719112E-4</v>
      </c>
      <c r="P326" s="90">
        <f t="shared" si="152"/>
        <v>0.63464026548107078</v>
      </c>
      <c r="Q326" s="88">
        <f t="shared" si="134"/>
        <v>2.5332995070999771</v>
      </c>
      <c r="R326" s="88">
        <f t="shared" si="153"/>
        <v>53.819927274067815</v>
      </c>
      <c r="S326" s="88">
        <f t="shared" si="135"/>
        <v>2.8266959758112762</v>
      </c>
      <c r="T326" s="83">
        <f t="shared" si="136"/>
        <v>14.186521681503455</v>
      </c>
      <c r="U326" s="86">
        <f t="shared" si="137"/>
        <v>2.0125739741976765E-2</v>
      </c>
      <c r="V326" s="96">
        <f t="shared" si="129"/>
        <v>31.242701398077742</v>
      </c>
      <c r="W326" s="81">
        <f t="shared" si="138"/>
        <v>3.7100209743624206</v>
      </c>
      <c r="X326" s="97">
        <f t="shared" si="139"/>
        <v>12.629659209545252</v>
      </c>
      <c r="Y326" s="98">
        <f t="shared" si="140"/>
        <v>1.5950829174925119E-2</v>
      </c>
      <c r="Z326" s="99">
        <f t="shared" si="141"/>
        <v>39.225280656728323</v>
      </c>
      <c r="AA326" s="101">
        <f t="shared" si="142"/>
        <v>3.3110643714526002</v>
      </c>
      <c r="AB326" s="102">
        <f t="shared" si="143"/>
        <v>0.5180440635276321</v>
      </c>
      <c r="AC326" s="98">
        <f t="shared" si="144"/>
        <v>2.6836965175622129E-5</v>
      </c>
      <c r="AD326" s="104">
        <f t="shared" si="145"/>
        <v>42.69046375118586</v>
      </c>
      <c r="AE326" s="88">
        <f t="shared" si="146"/>
        <v>3.1738413763887396</v>
      </c>
      <c r="AF326" s="88">
        <f t="shared" si="147"/>
        <v>3.6478027811554457</v>
      </c>
      <c r="AG326" s="94">
        <f t="shared" si="148"/>
        <v>1.3306465130205405E-3</v>
      </c>
      <c r="AH326" s="72"/>
    </row>
    <row r="327" spans="1:34">
      <c r="A327" s="62">
        <v>325</v>
      </c>
      <c r="B327" s="26">
        <v>2.0880000000000001</v>
      </c>
      <c r="C327" s="27">
        <v>2.3563333333333336</v>
      </c>
      <c r="D327" s="28">
        <v>1.2350000000000001</v>
      </c>
      <c r="E327" s="63">
        <v>0.38241733910448211</v>
      </c>
      <c r="F327" s="63">
        <v>0.79466305642362245</v>
      </c>
      <c r="G327" s="63">
        <v>0.71591266344470483</v>
      </c>
      <c r="H327" s="63">
        <v>3.294</v>
      </c>
      <c r="I327" s="67">
        <f t="shared" si="149"/>
        <v>0.7450709545199008</v>
      </c>
      <c r="J327" s="67">
        <f t="shared" si="150"/>
        <v>41.856788576467736</v>
      </c>
      <c r="K327" s="93">
        <f t="shared" si="151"/>
        <v>36.159045215271107</v>
      </c>
      <c r="L327" s="81">
        <f t="shared" si="130"/>
        <v>41.500573631892316</v>
      </c>
      <c r="M327" s="81">
        <f t="shared" si="131"/>
        <v>3.3081066110721489</v>
      </c>
      <c r="N327" s="81">
        <f t="shared" si="132"/>
        <v>0.4282517022510271</v>
      </c>
      <c r="O327" s="91">
        <f t="shared" si="133"/>
        <v>1.8339952048090237E-5</v>
      </c>
      <c r="P327" s="90">
        <f t="shared" si="152"/>
        <v>0.67590995213891381</v>
      </c>
      <c r="Q327" s="88">
        <f t="shared" si="134"/>
        <v>2.5926316087713293</v>
      </c>
      <c r="R327" s="88">
        <f t="shared" si="153"/>
        <v>50.860835380322065</v>
      </c>
      <c r="S327" s="88">
        <f t="shared" si="135"/>
        <v>2.9882353738782261</v>
      </c>
      <c r="T327" s="83">
        <f t="shared" si="136"/>
        <v>9.2824719526950172</v>
      </c>
      <c r="U327" s="86">
        <f t="shared" si="137"/>
        <v>8.616428555256966E-3</v>
      </c>
      <c r="V327" s="96">
        <f t="shared" si="129"/>
        <v>35.403788137135592</v>
      </c>
      <c r="W327" s="81">
        <f t="shared" si="138"/>
        <v>3.5816379285675093</v>
      </c>
      <c r="X327" s="97">
        <f t="shared" si="139"/>
        <v>8.732177552140536</v>
      </c>
      <c r="Y327" s="98">
        <f t="shared" si="140"/>
        <v>7.6250924802107071E-3</v>
      </c>
      <c r="Z327" s="99">
        <f t="shared" si="141"/>
        <v>40.391863191777666</v>
      </c>
      <c r="AA327" s="101">
        <f t="shared" si="142"/>
        <v>3.3532011288419286</v>
      </c>
      <c r="AB327" s="102">
        <f t="shared" si="143"/>
        <v>1.7972413127482854</v>
      </c>
      <c r="AC327" s="98">
        <f t="shared" si="144"/>
        <v>3.2300763362491799E-4</v>
      </c>
      <c r="AD327" s="104">
        <f t="shared" si="145"/>
        <v>45.910130200663438</v>
      </c>
      <c r="AE327" s="88">
        <f t="shared" si="146"/>
        <v>3.145229097744727</v>
      </c>
      <c r="AF327" s="88">
        <f t="shared" si="147"/>
        <v>4.5164208334934131</v>
      </c>
      <c r="AG327" s="94">
        <f t="shared" si="148"/>
        <v>2.0398057145213332E-3</v>
      </c>
      <c r="AH327" s="72"/>
    </row>
    <row r="328" spans="1:34">
      <c r="A328" s="62">
        <v>326</v>
      </c>
      <c r="B328" s="26">
        <v>2.0880000000000001</v>
      </c>
      <c r="C328" s="27">
        <v>1.7486666666666668</v>
      </c>
      <c r="D328" s="28">
        <v>1.2350000000000001</v>
      </c>
      <c r="E328" s="63">
        <v>0.49787913310008214</v>
      </c>
      <c r="F328" s="63">
        <v>0.67195867486697136</v>
      </c>
      <c r="G328" s="63">
        <v>0.59996310255979579</v>
      </c>
      <c r="H328" s="63">
        <v>2.5379999999999998</v>
      </c>
      <c r="I328" s="67">
        <f t="shared" si="149"/>
        <v>0.7473981279515759</v>
      </c>
      <c r="J328" s="67">
        <f t="shared" si="150"/>
        <v>42.049695919484712</v>
      </c>
      <c r="K328" s="93">
        <f t="shared" si="151"/>
        <v>36.054896531045856</v>
      </c>
      <c r="L328" s="81">
        <f t="shared" si="130"/>
        <v>42.430378433587201</v>
      </c>
      <c r="M328" s="81">
        <f t="shared" si="131"/>
        <v>2.5265889645450912</v>
      </c>
      <c r="N328" s="81">
        <f t="shared" si="132"/>
        <v>0.44960738593020588</v>
      </c>
      <c r="O328" s="91">
        <f t="shared" si="133"/>
        <v>2.0214680148299311E-5</v>
      </c>
      <c r="P328" s="90">
        <f t="shared" si="152"/>
        <v>0.68258005204581551</v>
      </c>
      <c r="Q328" s="88">
        <f t="shared" si="134"/>
        <v>2.6020124973522893</v>
      </c>
      <c r="R328" s="88">
        <f t="shared" si="153"/>
        <v>50.414990150616063</v>
      </c>
      <c r="S328" s="88">
        <f t="shared" si="135"/>
        <v>2.317892040806024</v>
      </c>
      <c r="T328" s="83">
        <f t="shared" si="136"/>
        <v>8.6724964221424692</v>
      </c>
      <c r="U328" s="86">
        <f t="shared" si="137"/>
        <v>7.5212194192073945E-3</v>
      </c>
      <c r="V328" s="96">
        <f t="shared" si="129"/>
        <v>42.641599891829657</v>
      </c>
      <c r="W328" s="81">
        <f t="shared" si="138"/>
        <v>2.5203235767495618</v>
      </c>
      <c r="X328" s="97">
        <f t="shared" si="139"/>
        <v>0.69647057724342221</v>
      </c>
      <c r="Y328" s="98">
        <f t="shared" si="140"/>
        <v>4.8507126496578581E-5</v>
      </c>
      <c r="Z328" s="99">
        <f t="shared" si="141"/>
        <v>42.240043291556887</v>
      </c>
      <c r="AA328" s="101">
        <f t="shared" si="142"/>
        <v>2.5322750163630166</v>
      </c>
      <c r="AB328" s="102">
        <f t="shared" si="143"/>
        <v>0.22557067127593622</v>
      </c>
      <c r="AC328" s="98">
        <f t="shared" si="144"/>
        <v>5.0882127739876475E-6</v>
      </c>
      <c r="AD328" s="104">
        <f t="shared" si="145"/>
        <v>52.082321410062036</v>
      </c>
      <c r="AE328" s="88">
        <f t="shared" si="146"/>
        <v>2.2804884702791419</v>
      </c>
      <c r="AF328" s="88">
        <f t="shared" si="147"/>
        <v>10.146238365676039</v>
      </c>
      <c r="AG328" s="94">
        <f t="shared" si="148"/>
        <v>1.0294615297311641E-2</v>
      </c>
      <c r="AH328" s="72"/>
    </row>
    <row r="329" spans="1:34">
      <c r="A329" s="62">
        <v>327</v>
      </c>
      <c r="B329" s="26">
        <v>2.0880000000000001</v>
      </c>
      <c r="C329" s="27">
        <v>1.7289999999999999</v>
      </c>
      <c r="D329" s="28">
        <v>1.2350000000000001</v>
      </c>
      <c r="E329" s="63">
        <v>0.4892194834110844</v>
      </c>
      <c r="F329" s="63">
        <v>0.78746195159150378</v>
      </c>
      <c r="G329" s="63">
        <v>0.65621829299291989</v>
      </c>
      <c r="H329" s="63">
        <v>2.61</v>
      </c>
      <c r="I329" s="67">
        <f t="shared" si="149"/>
        <v>0.75523257751586148</v>
      </c>
      <c r="J329" s="67">
        <f t="shared" si="150"/>
        <v>37.574262521201859</v>
      </c>
      <c r="K329" s="93">
        <f t="shared" si="151"/>
        <v>35.708937018770698</v>
      </c>
      <c r="L329" s="81">
        <f t="shared" si="130"/>
        <v>41.004403593369425</v>
      </c>
      <c r="M329" s="81">
        <f t="shared" si="131"/>
        <v>2.4984490086471318</v>
      </c>
      <c r="N329" s="81">
        <f t="shared" si="132"/>
        <v>4.2739843430217643</v>
      </c>
      <c r="O329" s="91">
        <f t="shared" si="133"/>
        <v>1.8266942164395185E-3</v>
      </c>
      <c r="P329" s="90">
        <f t="shared" si="152"/>
        <v>0.6281113832355365</v>
      </c>
      <c r="Q329" s="88">
        <f t="shared" si="134"/>
        <v>2.5236999539034013</v>
      </c>
      <c r="R329" s="88">
        <f t="shared" si="153"/>
        <v>54.322352280109989</v>
      </c>
      <c r="S329" s="88">
        <f t="shared" si="135"/>
        <v>2.1706832557952263</v>
      </c>
      <c r="T329" s="83">
        <f t="shared" si="136"/>
        <v>16.832059164933856</v>
      </c>
      <c r="U329" s="86">
        <f t="shared" si="137"/>
        <v>2.8331821573183386E-2</v>
      </c>
      <c r="V329" s="96">
        <f t="shared" si="129"/>
        <v>38.360519624531776</v>
      </c>
      <c r="W329" s="81">
        <f t="shared" si="138"/>
        <v>2.5831135603689854</v>
      </c>
      <c r="X329" s="97">
        <f t="shared" si="139"/>
        <v>1.0301317866289061</v>
      </c>
      <c r="Y329" s="98">
        <f t="shared" si="140"/>
        <v>1.061171497823262E-4</v>
      </c>
      <c r="Z329" s="99">
        <f t="shared" si="141"/>
        <v>40.83693998285051</v>
      </c>
      <c r="AA329" s="101">
        <f t="shared" si="142"/>
        <v>2.5035665716608224</v>
      </c>
      <c r="AB329" s="102">
        <f t="shared" si="143"/>
        <v>4.0779091317692515</v>
      </c>
      <c r="AC329" s="98">
        <f t="shared" si="144"/>
        <v>1.662934288696705E-3</v>
      </c>
      <c r="AD329" s="104">
        <f t="shared" si="145"/>
        <v>45.694880804499519</v>
      </c>
      <c r="AE329" s="88">
        <f t="shared" si="146"/>
        <v>2.3667477101652632</v>
      </c>
      <c r="AF329" s="88">
        <f t="shared" si="147"/>
        <v>9.3200111047791836</v>
      </c>
      <c r="AG329" s="94">
        <f t="shared" si="148"/>
        <v>8.686260699320731E-3</v>
      </c>
      <c r="AH329" s="72"/>
    </row>
    <row r="330" spans="1:34">
      <c r="A330" s="62">
        <v>328</v>
      </c>
      <c r="B330" s="26">
        <v>2.0880000000000001</v>
      </c>
      <c r="C330" s="27">
        <v>1.6723333333333332</v>
      </c>
      <c r="D330" s="28">
        <v>1.2350000000000001</v>
      </c>
      <c r="E330" s="63">
        <v>0.4867802654595148</v>
      </c>
      <c r="F330" s="63">
        <v>0.83546346973615992</v>
      </c>
      <c r="G330" s="63">
        <v>0.75266979255509892</v>
      </c>
      <c r="H330" s="63">
        <v>2.6829999999999998</v>
      </c>
      <c r="I330" s="67">
        <f t="shared" si="149"/>
        <v>0.77248507830528235</v>
      </c>
      <c r="J330" s="67">
        <f t="shared" si="150"/>
        <v>31.321675407106277</v>
      </c>
      <c r="K330" s="93">
        <f t="shared" si="151"/>
        <v>34.971517823713739</v>
      </c>
      <c r="L330" s="81">
        <f t="shared" si="130"/>
        <v>39.842339065158569</v>
      </c>
      <c r="M330" s="81">
        <f t="shared" si="131"/>
        <v>2.378870229888884</v>
      </c>
      <c r="N330" s="81">
        <f t="shared" si="132"/>
        <v>11.335436828591721</v>
      </c>
      <c r="O330" s="91">
        <f t="shared" si="133"/>
        <v>1.2849212809499355E-2</v>
      </c>
      <c r="P330" s="90">
        <f t="shared" si="152"/>
        <v>0.55463040208262449</v>
      </c>
      <c r="Q330" s="88">
        <f t="shared" si="134"/>
        <v>2.4111754627566455</v>
      </c>
      <c r="R330" s="88">
        <f t="shared" si="153"/>
        <v>60.760010371025508</v>
      </c>
      <c r="S330" s="88">
        <f t="shared" si="135"/>
        <v>1.9263457775162387</v>
      </c>
      <c r="T330" s="83">
        <f t="shared" si="136"/>
        <v>28.201797334467432</v>
      </c>
      <c r="U330" s="86">
        <f t="shared" si="137"/>
        <v>7.9534137289437437E-2</v>
      </c>
      <c r="V330" s="96">
        <f t="shared" si="129"/>
        <v>32.457789859032879</v>
      </c>
      <c r="W330" s="81">
        <f t="shared" si="138"/>
        <v>2.6356254521599718</v>
      </c>
      <c r="X330" s="97">
        <f t="shared" si="139"/>
        <v>1.7657304450252715</v>
      </c>
      <c r="Y330" s="98">
        <f t="shared" si="140"/>
        <v>3.1178040044891437E-4</v>
      </c>
      <c r="Z330" s="99">
        <f t="shared" si="141"/>
        <v>38.458119014648489</v>
      </c>
      <c r="AA330" s="101">
        <f t="shared" si="142"/>
        <v>2.4213030294836875</v>
      </c>
      <c r="AB330" s="102">
        <f t="shared" si="143"/>
        <v>9.7538937948681461</v>
      </c>
      <c r="AC330" s="98">
        <f t="shared" si="144"/>
        <v>9.5138444161567328E-3</v>
      </c>
      <c r="AD330" s="104">
        <f t="shared" si="145"/>
        <v>42.457667035717733</v>
      </c>
      <c r="AE330" s="88">
        <f t="shared" si="146"/>
        <v>2.3044383896119043</v>
      </c>
      <c r="AF330" s="88">
        <f t="shared" si="147"/>
        <v>14.109638851587611</v>
      </c>
      <c r="AG330" s="94">
        <f t="shared" si="148"/>
        <v>1.9908190852223055E-2</v>
      </c>
      <c r="AH330" s="72"/>
    </row>
    <row r="331" spans="1:34">
      <c r="A331" s="62">
        <v>329</v>
      </c>
      <c r="B331" s="26">
        <v>2.0880000000000001</v>
      </c>
      <c r="C331" s="27">
        <v>1.6683333333333332</v>
      </c>
      <c r="D331" s="28">
        <v>1.2350000000000001</v>
      </c>
      <c r="E331" s="63">
        <v>0.51018205025439911</v>
      </c>
      <c r="F331" s="63">
        <v>0.66286230020918191</v>
      </c>
      <c r="G331" s="63">
        <v>0.50600175588487162</v>
      </c>
      <c r="H331" s="63">
        <v>2.61</v>
      </c>
      <c r="I331" s="67">
        <f t="shared" si="149"/>
        <v>0.78759354008022864</v>
      </c>
      <c r="J331" s="67">
        <f t="shared" si="150"/>
        <v>34.372177357923931</v>
      </c>
      <c r="K331" s="93">
        <f t="shared" si="151"/>
        <v>34.351937025996115</v>
      </c>
      <c r="L331" s="81">
        <f t="shared" si="130"/>
        <v>40.489107782322769</v>
      </c>
      <c r="M331" s="81">
        <f t="shared" si="131"/>
        <v>2.404777644762035</v>
      </c>
      <c r="N331" s="81">
        <f t="shared" si="132"/>
        <v>7.8629254880446293</v>
      </c>
      <c r="O331" s="91">
        <f t="shared" si="133"/>
        <v>6.1825597230541875E-3</v>
      </c>
      <c r="P331" s="90">
        <f t="shared" si="152"/>
        <v>0.62517567920457662</v>
      </c>
      <c r="Q331" s="88">
        <f t="shared" si="134"/>
        <v>2.5193636911452142</v>
      </c>
      <c r="R331" s="88">
        <f t="shared" si="153"/>
        <v>54.551561384079839</v>
      </c>
      <c r="S331" s="88">
        <f t="shared" si="135"/>
        <v>2.0717647361070664</v>
      </c>
      <c r="T331" s="83">
        <f t="shared" si="136"/>
        <v>20.622040762181364</v>
      </c>
      <c r="U331" s="86">
        <f t="shared" si="137"/>
        <v>4.2526856519706967E-2</v>
      </c>
      <c r="V331" s="96">
        <f t="shared" si="129"/>
        <v>48.502964759016429</v>
      </c>
      <c r="W331" s="81">
        <f t="shared" si="138"/>
        <v>2.1971509062685661</v>
      </c>
      <c r="X331" s="97">
        <f t="shared" si="139"/>
        <v>15.817972939901676</v>
      </c>
      <c r="Y331" s="98">
        <f t="shared" si="140"/>
        <v>2.5020826792746167E-2</v>
      </c>
      <c r="Z331" s="99">
        <f t="shared" si="141"/>
        <v>41.985355254381027</v>
      </c>
      <c r="AA331" s="101">
        <f t="shared" si="142"/>
        <v>2.3615389512482414</v>
      </c>
      <c r="AB331" s="102">
        <f t="shared" si="143"/>
        <v>9.5195804119447676</v>
      </c>
      <c r="AC331" s="98">
        <f t="shared" si="144"/>
        <v>9.0622411219482522E-3</v>
      </c>
      <c r="AD331" s="104">
        <f t="shared" si="145"/>
        <v>50.104972010057423</v>
      </c>
      <c r="AE331" s="88">
        <f t="shared" si="146"/>
        <v>2.161740790380112</v>
      </c>
      <c r="AF331" s="88">
        <f t="shared" si="147"/>
        <v>17.174682360915245</v>
      </c>
      <c r="AG331" s="94">
        <f t="shared" si="148"/>
        <v>2.9496971419833325E-2</v>
      </c>
      <c r="AH331" s="72"/>
    </row>
    <row r="332" spans="1:34">
      <c r="A332" s="62">
        <v>330</v>
      </c>
      <c r="B332" s="26">
        <v>2.0880000000000001</v>
      </c>
      <c r="C332" s="27">
        <v>2.0779999999999998</v>
      </c>
      <c r="D332" s="28">
        <v>1.2350000000000001</v>
      </c>
      <c r="E332" s="63">
        <v>0.4258055995479359</v>
      </c>
      <c r="F332" s="63">
        <v>0.79655089304475701</v>
      </c>
      <c r="G332" s="63">
        <v>0.71120615450424729</v>
      </c>
      <c r="H332" s="63">
        <v>3.294</v>
      </c>
      <c r="I332" s="67">
        <f t="shared" si="149"/>
        <v>0.82960512522268326</v>
      </c>
      <c r="J332" s="67">
        <f t="shared" si="150"/>
        <v>35.037453925669745</v>
      </c>
      <c r="K332" s="93">
        <f t="shared" si="151"/>
        <v>32.746201702000612</v>
      </c>
      <c r="L332" s="81">
        <f t="shared" si="130"/>
        <v>37.386053648815867</v>
      </c>
      <c r="M332" s="81">
        <f t="shared" si="131"/>
        <v>3.1888570581250963</v>
      </c>
      <c r="N332" s="81">
        <f t="shared" si="132"/>
        <v>3.1919533052490499</v>
      </c>
      <c r="O332" s="91">
        <f t="shared" si="133"/>
        <v>1.0188565902890334E-3</v>
      </c>
      <c r="P332" s="90">
        <f t="shared" si="152"/>
        <v>0.69901830439174029</v>
      </c>
      <c r="Q332" s="88">
        <f t="shared" si="134"/>
        <v>2.6248967105781951</v>
      </c>
      <c r="R332" s="88">
        <f t="shared" si="153"/>
        <v>49.351265766185513</v>
      </c>
      <c r="S332" s="88">
        <f t="shared" si="135"/>
        <v>2.7754967088087077</v>
      </c>
      <c r="T332" s="83">
        <f t="shared" si="136"/>
        <v>15.740840655473356</v>
      </c>
      <c r="U332" s="86">
        <f t="shared" si="137"/>
        <v>2.477740645410029E-2</v>
      </c>
      <c r="V332" s="96">
        <f t="shared" si="129"/>
        <v>32.25208973495031</v>
      </c>
      <c r="W332" s="81">
        <f t="shared" si="138"/>
        <v>3.4332935287677979</v>
      </c>
      <c r="X332" s="97">
        <f t="shared" si="139"/>
        <v>4.228704577043044</v>
      </c>
      <c r="Y332" s="98">
        <f t="shared" si="140"/>
        <v>1.7881942399904792E-3</v>
      </c>
      <c r="Z332" s="99">
        <f t="shared" si="141"/>
        <v>36.512025232995207</v>
      </c>
      <c r="AA332" s="101">
        <f t="shared" si="142"/>
        <v>3.2267989223650018</v>
      </c>
      <c r="AB332" s="102">
        <f t="shared" si="143"/>
        <v>2.0401055748329773</v>
      </c>
      <c r="AC332" s="98">
        <f t="shared" si="144"/>
        <v>4.1620307564645934E-4</v>
      </c>
      <c r="AD332" s="104">
        <f t="shared" si="145"/>
        <v>41.500736611706373</v>
      </c>
      <c r="AE332" s="88">
        <f t="shared" si="146"/>
        <v>3.0266483256540955</v>
      </c>
      <c r="AF332" s="88">
        <f t="shared" si="147"/>
        <v>8.1163228398878129</v>
      </c>
      <c r="AG332" s="94">
        <f t="shared" si="148"/>
        <v>6.5874696441284575E-3</v>
      </c>
      <c r="AH332" s="72"/>
    </row>
    <row r="333" spans="1:34">
      <c r="A333" s="62">
        <v>331</v>
      </c>
      <c r="B333" s="26">
        <v>2.0880000000000001</v>
      </c>
      <c r="C333" s="27">
        <v>2.1</v>
      </c>
      <c r="D333" s="28">
        <v>1.2350000000000001</v>
      </c>
      <c r="E333" s="63">
        <v>0.412183495109539</v>
      </c>
      <c r="F333" s="63">
        <v>0.91335951306625007</v>
      </c>
      <c r="G333" s="63">
        <v>0.8457032528391204</v>
      </c>
      <c r="H333" s="63">
        <v>3.4159999999999999</v>
      </c>
      <c r="I333" s="67">
        <f t="shared" si="149"/>
        <v>0.83280806600973123</v>
      </c>
      <c r="J333" s="67">
        <f t="shared" si="150"/>
        <v>32.360242491869265</v>
      </c>
      <c r="K333" s="93">
        <f t="shared" si="151"/>
        <v>32.630339877113272</v>
      </c>
      <c r="L333" s="81">
        <f t="shared" si="130"/>
        <v>36.703019348762183</v>
      </c>
      <c r="M333" s="81">
        <f t="shared" si="131"/>
        <v>3.2075456748171871</v>
      </c>
      <c r="N333" s="81">
        <f t="shared" si="132"/>
        <v>6.1022928917685251</v>
      </c>
      <c r="O333" s="91">
        <f t="shared" si="133"/>
        <v>3.7237978536928669E-3</v>
      </c>
      <c r="P333" s="90">
        <f t="shared" si="152"/>
        <v>0.65498796299555506</v>
      </c>
      <c r="Q333" s="88">
        <f t="shared" si="134"/>
        <v>2.5628368433293272</v>
      </c>
      <c r="R333" s="88">
        <f t="shared" si="153"/>
        <v>52.316053504188346</v>
      </c>
      <c r="S333" s="88">
        <f t="shared" si="135"/>
        <v>2.6866200904046869</v>
      </c>
      <c r="T333" s="83">
        <f t="shared" si="136"/>
        <v>21.351870889792536</v>
      </c>
      <c r="U333" s="86">
        <f t="shared" si="137"/>
        <v>4.5590239049436994E-2</v>
      </c>
      <c r="V333" s="96">
        <f t="shared" si="129"/>
        <v>26.825449503691519</v>
      </c>
      <c r="W333" s="81">
        <f t="shared" si="138"/>
        <v>3.7518912499019121</v>
      </c>
      <c r="X333" s="97">
        <f t="shared" si="139"/>
        <v>9.8328820228897023</v>
      </c>
      <c r="Y333" s="98">
        <f t="shared" si="140"/>
        <v>9.6685568876067485E-3</v>
      </c>
      <c r="Z333" s="99">
        <f t="shared" si="141"/>
        <v>34.565867121307825</v>
      </c>
      <c r="AA333" s="101">
        <f t="shared" si="142"/>
        <v>3.3052173029732135</v>
      </c>
      <c r="AB333" s="102">
        <f t="shared" si="143"/>
        <v>3.2430531916506569</v>
      </c>
      <c r="AC333" s="98">
        <f t="shared" si="144"/>
        <v>1.0517394003875513E-3</v>
      </c>
      <c r="AD333" s="104">
        <f t="shared" si="145"/>
        <v>36.243370447129365</v>
      </c>
      <c r="AE333" s="88">
        <f t="shared" si="146"/>
        <v>3.2278211034024009</v>
      </c>
      <c r="AF333" s="88">
        <f t="shared" si="147"/>
        <v>5.5087499003980973</v>
      </c>
      <c r="AG333" s="94">
        <f t="shared" si="148"/>
        <v>3.0346325465136046E-3</v>
      </c>
      <c r="AH333" s="72"/>
    </row>
    <row r="334" spans="1:34">
      <c r="A334" s="62">
        <v>332</v>
      </c>
      <c r="B334" s="26">
        <v>2.0880000000000001</v>
      </c>
      <c r="C334" s="27">
        <v>2.448</v>
      </c>
      <c r="D334" s="28">
        <v>1.2350000000000001</v>
      </c>
      <c r="E334" s="63">
        <v>0.38822491542275217</v>
      </c>
      <c r="F334" s="63">
        <v>0.73157545768795529</v>
      </c>
      <c r="G334" s="63">
        <v>0.64741190945836757</v>
      </c>
      <c r="H334" s="63">
        <v>3.66</v>
      </c>
      <c r="I334" s="67">
        <f t="shared" si="149"/>
        <v>0.84042885067163897</v>
      </c>
      <c r="J334" s="67">
        <f t="shared" si="150"/>
        <v>37.232553350916007</v>
      </c>
      <c r="K334" s="93">
        <f t="shared" si="151"/>
        <v>32.3581709622608</v>
      </c>
      <c r="L334" s="81">
        <f t="shared" si="130"/>
        <v>37.393588126364911</v>
      </c>
      <c r="M334" s="81">
        <f t="shared" si="131"/>
        <v>3.6521106368230569</v>
      </c>
      <c r="N334" s="81">
        <f t="shared" si="132"/>
        <v>0.21555637095473282</v>
      </c>
      <c r="O334" s="91">
        <f t="shared" si="133"/>
        <v>4.646454905917438E-6</v>
      </c>
      <c r="P334" s="90">
        <f t="shared" si="152"/>
        <v>0.75604442896523194</v>
      </c>
      <c r="Q334" s="88">
        <f t="shared" si="134"/>
        <v>2.7018547406045181</v>
      </c>
      <c r="R334" s="88">
        <f t="shared" si="153"/>
        <v>46.007654231441592</v>
      </c>
      <c r="S334" s="88">
        <f t="shared" si="135"/>
        <v>3.2925126354257941</v>
      </c>
      <c r="T334" s="83">
        <f t="shared" si="136"/>
        <v>10.040638376344427</v>
      </c>
      <c r="U334" s="86">
        <f t="shared" si="137"/>
        <v>1.0081441900452045E-2</v>
      </c>
      <c r="V334" s="96">
        <f t="shared" si="129"/>
        <v>35.14040110496839</v>
      </c>
      <c r="W334" s="81">
        <f t="shared" si="138"/>
        <v>3.7673774891103724</v>
      </c>
      <c r="X334" s="97">
        <f t="shared" si="139"/>
        <v>2.9338111778790235</v>
      </c>
      <c r="Y334" s="98">
        <f t="shared" si="140"/>
        <v>8.6072480274479023E-4</v>
      </c>
      <c r="Z334" s="99">
        <f t="shared" si="141"/>
        <v>37.00712059511568</v>
      </c>
      <c r="AA334" s="101">
        <f t="shared" si="142"/>
        <v>3.6711307116621628</v>
      </c>
      <c r="AB334" s="102">
        <f t="shared" si="143"/>
        <v>0.30411780497712071</v>
      </c>
      <c r="AC334" s="98">
        <f t="shared" si="144"/>
        <v>9.2487639304102025E-6</v>
      </c>
      <c r="AD334" s="104">
        <f t="shared" si="145"/>
        <v>43.966852530674146</v>
      </c>
      <c r="AE334" s="88">
        <f t="shared" si="146"/>
        <v>3.3680599043280468</v>
      </c>
      <c r="AF334" s="88">
        <f t="shared" si="147"/>
        <v>7.9765053462282323</v>
      </c>
      <c r="AG334" s="94">
        <f t="shared" si="148"/>
        <v>6.3624637538407577E-3</v>
      </c>
      <c r="AH334" s="72"/>
    </row>
    <row r="335" spans="1:34">
      <c r="A335" s="62">
        <v>333</v>
      </c>
      <c r="B335" s="26">
        <v>2.0880000000000001</v>
      </c>
      <c r="C335" s="27">
        <v>1.8043333333333333</v>
      </c>
      <c r="D335" s="28">
        <v>1.2350000000000001</v>
      </c>
      <c r="E335" s="63">
        <v>0.52537336601908113</v>
      </c>
      <c r="F335" s="63">
        <v>0.68576596244540022</v>
      </c>
      <c r="G335" s="63">
        <v>0.5156135055980452</v>
      </c>
      <c r="H335" s="63">
        <v>2.9</v>
      </c>
      <c r="I335" s="67">
        <f t="shared" si="149"/>
        <v>0.90116125976884054</v>
      </c>
      <c r="J335" s="67">
        <f t="shared" si="150"/>
        <v>37.668597841784404</v>
      </c>
      <c r="K335" s="93">
        <f t="shared" si="151"/>
        <v>30.351510190293585</v>
      </c>
      <c r="L335" s="81">
        <f t="shared" si="130"/>
        <v>35.427787359949285</v>
      </c>
      <c r="M335" s="81">
        <f t="shared" si="131"/>
        <v>2.9903065387764025</v>
      </c>
      <c r="N335" s="81">
        <f t="shared" si="132"/>
        <v>3.1140185784966414</v>
      </c>
      <c r="O335" s="91">
        <f t="shared" si="133"/>
        <v>9.6971117072222439E-4</v>
      </c>
      <c r="P335" s="90">
        <f t="shared" si="152"/>
        <v>0.86646906517101074</v>
      </c>
      <c r="Q335" s="88">
        <f t="shared" si="134"/>
        <v>2.8415060274751096</v>
      </c>
      <c r="R335" s="88">
        <f t="shared" si="153"/>
        <v>40.745378577960537</v>
      </c>
      <c r="S335" s="88">
        <f t="shared" si="135"/>
        <v>2.7883580899166565</v>
      </c>
      <c r="T335" s="83">
        <f t="shared" si="136"/>
        <v>3.8497210373566708</v>
      </c>
      <c r="U335" s="86">
        <f t="shared" si="137"/>
        <v>1.4820352065466522E-3</v>
      </c>
      <c r="V335" s="96">
        <f t="shared" si="129"/>
        <v>41.525107348524074</v>
      </c>
      <c r="W335" s="81">
        <f t="shared" si="138"/>
        <v>2.7620551331448731</v>
      </c>
      <c r="X335" s="97">
        <f t="shared" si="139"/>
        <v>4.7567195467285126</v>
      </c>
      <c r="Y335" s="98">
        <f t="shared" si="140"/>
        <v>2.2626380846229107E-3</v>
      </c>
      <c r="Z335" s="99">
        <f t="shared" si="141"/>
        <v>36.829714937039562</v>
      </c>
      <c r="AA335" s="101">
        <f t="shared" si="142"/>
        <v>2.9328411858685324</v>
      </c>
      <c r="AB335" s="102">
        <f t="shared" si="143"/>
        <v>1.1324546851218091</v>
      </c>
      <c r="AC335" s="98">
        <f t="shared" si="144"/>
        <v>1.2824536138543357E-4</v>
      </c>
      <c r="AD335" s="104">
        <f t="shared" si="145"/>
        <v>43.282727742580597</v>
      </c>
      <c r="AE335" s="88">
        <f t="shared" si="146"/>
        <v>2.705393322373645</v>
      </c>
      <c r="AF335" s="88">
        <f t="shared" si="147"/>
        <v>6.7105750905639612</v>
      </c>
      <c r="AG335" s="94">
        <f t="shared" si="148"/>
        <v>4.5031818046097514E-3</v>
      </c>
      <c r="AH335" s="72"/>
    </row>
    <row r="336" spans="1:34">
      <c r="A336" s="62">
        <v>334</v>
      </c>
      <c r="B336" s="26">
        <v>2.0880000000000001</v>
      </c>
      <c r="C336" s="27">
        <v>2.166666666666667</v>
      </c>
      <c r="D336" s="28">
        <v>1.2350000000000001</v>
      </c>
      <c r="E336" s="63">
        <v>0.4580134722015432</v>
      </c>
      <c r="F336" s="63">
        <v>0.81763753825713004</v>
      </c>
      <c r="G336" s="63">
        <v>0.63877932676338278</v>
      </c>
      <c r="H336" s="63">
        <v>3.782</v>
      </c>
      <c r="I336" s="67">
        <f t="shared" si="149"/>
        <v>1.0245572727752883</v>
      </c>
      <c r="J336" s="67">
        <f t="shared" si="150"/>
        <v>31.596323199920349</v>
      </c>
      <c r="K336" s="93">
        <f t="shared" si="151"/>
        <v>26.997528836857338</v>
      </c>
      <c r="L336" s="81">
        <f t="shared" si="130"/>
        <v>30.382007244148383</v>
      </c>
      <c r="M336" s="81">
        <f t="shared" si="131"/>
        <v>3.8568395042925459</v>
      </c>
      <c r="N336" s="81">
        <f t="shared" si="132"/>
        <v>1.9788340637902122</v>
      </c>
      <c r="O336" s="91">
        <f t="shared" si="133"/>
        <v>3.9157842520164853E-4</v>
      </c>
      <c r="P336" s="90">
        <f t="shared" si="152"/>
        <v>0.93178186157062837</v>
      </c>
      <c r="Q336" s="88">
        <f t="shared" si="134"/>
        <v>2.919152367883056</v>
      </c>
      <c r="R336" s="88">
        <f t="shared" si="153"/>
        <v>38.201509538853301</v>
      </c>
      <c r="S336" s="88">
        <f t="shared" si="135"/>
        <v>3.4395334395649932</v>
      </c>
      <c r="T336" s="83">
        <f t="shared" si="136"/>
        <v>9.0551708205977466</v>
      </c>
      <c r="U336" s="86">
        <f t="shared" si="137"/>
        <v>8.1996118590204874E-3</v>
      </c>
      <c r="V336" s="96">
        <f t="shared" si="129"/>
        <v>29.538929183460461</v>
      </c>
      <c r="W336" s="81">
        <f t="shared" si="138"/>
        <v>3.9114918031556227</v>
      </c>
      <c r="X336" s="97">
        <f t="shared" si="139"/>
        <v>3.4238974922163585</v>
      </c>
      <c r="Y336" s="98">
        <f t="shared" si="140"/>
        <v>1.172307403720547E-3</v>
      </c>
      <c r="Z336" s="99">
        <f t="shared" si="141"/>
        <v>30.85980134012906</v>
      </c>
      <c r="AA336" s="101">
        <f t="shared" si="142"/>
        <v>3.8268658229803929</v>
      </c>
      <c r="AB336" s="102">
        <f t="shared" si="143"/>
        <v>1.1862988625169983</v>
      </c>
      <c r="AC336" s="98">
        <f t="shared" si="144"/>
        <v>1.407304991209124E-4</v>
      </c>
      <c r="AD336" s="104">
        <f t="shared" si="145"/>
        <v>33.447741125332861</v>
      </c>
      <c r="AE336" s="88">
        <f t="shared" si="146"/>
        <v>3.6758383265823333</v>
      </c>
      <c r="AF336" s="88">
        <f t="shared" si="147"/>
        <v>2.8070246805305841</v>
      </c>
      <c r="AG336" s="94">
        <f t="shared" si="148"/>
        <v>7.8793875571078265E-4</v>
      </c>
      <c r="AH336" s="72"/>
    </row>
    <row r="337" spans="1:34">
      <c r="A337" s="62">
        <v>335</v>
      </c>
      <c r="B337" s="26">
        <v>2.0880000000000001</v>
      </c>
      <c r="C337" s="27">
        <v>1.7009999999999998</v>
      </c>
      <c r="D337" s="28">
        <v>1.2350000000000001</v>
      </c>
      <c r="E337" s="63">
        <v>0.52651789169193486</v>
      </c>
      <c r="F337" s="63">
        <v>0.68032165938091627</v>
      </c>
      <c r="G337" s="63">
        <v>0.54864649950073896</v>
      </c>
      <c r="H337" s="63">
        <v>3.335</v>
      </c>
      <c r="I337" s="67">
        <f t="shared" si="149"/>
        <v>1.0385931051048201</v>
      </c>
      <c r="J337" s="67">
        <f t="shared" si="150"/>
        <v>23.36405178642989</v>
      </c>
      <c r="K337" s="93">
        <f t="shared" si="151"/>
        <v>26.665777087977339</v>
      </c>
      <c r="L337" s="81">
        <f t="shared" si="130"/>
        <v>31.081978944543138</v>
      </c>
      <c r="M337" s="81">
        <f t="shared" si="131"/>
        <v>2.8914493386270586</v>
      </c>
      <c r="N337" s="81">
        <f t="shared" si="132"/>
        <v>13.299869906235125</v>
      </c>
      <c r="O337" s="91">
        <f t="shared" si="133"/>
        <v>1.7688653952277873E-2</v>
      </c>
      <c r="P337" s="90">
        <f t="shared" si="152"/>
        <v>0.72750161488814502</v>
      </c>
      <c r="Q337" s="88">
        <f t="shared" si="134"/>
        <v>2.6637906974936705</v>
      </c>
      <c r="R337" s="88">
        <f t="shared" si="153"/>
        <v>47.617995214966399</v>
      </c>
      <c r="S337" s="88">
        <f t="shared" si="135"/>
        <v>2.3360619993785718</v>
      </c>
      <c r="T337" s="83">
        <f t="shared" si="136"/>
        <v>29.953163436924378</v>
      </c>
      <c r="U337" s="86">
        <f t="shared" si="137"/>
        <v>8.971919998791035E-2</v>
      </c>
      <c r="V337" s="96">
        <f t="shared" si="129"/>
        <v>33.910303938661222</v>
      </c>
      <c r="W337" s="81">
        <f t="shared" si="138"/>
        <v>2.7682421506774322</v>
      </c>
      <c r="X337" s="97">
        <f t="shared" si="139"/>
        <v>16.994238360496787</v>
      </c>
      <c r="Y337" s="98">
        <f t="shared" si="140"/>
        <v>2.8880413745338049E-2</v>
      </c>
      <c r="Z337" s="99">
        <f t="shared" si="141"/>
        <v>31.786021780461049</v>
      </c>
      <c r="AA337" s="101">
        <f t="shared" si="142"/>
        <v>2.8592480264912665</v>
      </c>
      <c r="AB337" s="102">
        <f t="shared" si="143"/>
        <v>14.265426492015996</v>
      </c>
      <c r="AC337" s="98">
        <f t="shared" si="144"/>
        <v>2.0350239299911178E-2</v>
      </c>
      <c r="AD337" s="104">
        <f t="shared" si="145"/>
        <v>38.289400916970251</v>
      </c>
      <c r="AE337" s="88">
        <f t="shared" si="146"/>
        <v>2.6051373933787993</v>
      </c>
      <c r="AF337" s="88">
        <f t="shared" si="147"/>
        <v>21.884935730770632</v>
      </c>
      <c r="AG337" s="94">
        <f t="shared" si="148"/>
        <v>4.789504119399611E-2</v>
      </c>
      <c r="AH337" s="72"/>
    </row>
    <row r="338" spans="1:34">
      <c r="A338" s="62">
        <v>336</v>
      </c>
      <c r="B338" s="26">
        <v>2.0880000000000001</v>
      </c>
      <c r="C338" s="27">
        <v>2.2333333333333329</v>
      </c>
      <c r="D338" s="28">
        <v>1.2350000000000001</v>
      </c>
      <c r="E338" s="63">
        <v>0.44493306322687109</v>
      </c>
      <c r="F338" s="63">
        <v>0.84314345869539697</v>
      </c>
      <c r="G338" s="63">
        <v>0.67451476695631762</v>
      </c>
      <c r="H338" s="63">
        <v>4.1479999999999997</v>
      </c>
      <c r="I338" s="67">
        <f t="shared" si="149"/>
        <v>1.0916159950370452</v>
      </c>
      <c r="J338" s="67">
        <f t="shared" si="150"/>
        <v>27.342205468989164</v>
      </c>
      <c r="K338" s="93">
        <f t="shared" si="151"/>
        <v>25.488332670376934</v>
      </c>
      <c r="L338" s="81">
        <f t="shared" si="130"/>
        <v>28.450683892586486</v>
      </c>
      <c r="M338" s="81">
        <f t="shared" si="131"/>
        <v>4.0663912653888019</v>
      </c>
      <c r="N338" s="81">
        <f t="shared" si="132"/>
        <v>1.9674236887945464</v>
      </c>
      <c r="O338" s="91">
        <f t="shared" si="133"/>
        <v>3.8707559712299403E-4</v>
      </c>
      <c r="P338" s="90">
        <f t="shared" si="152"/>
        <v>0.91700219777641456</v>
      </c>
      <c r="Q338" s="88">
        <f t="shared" si="134"/>
        <v>2.9018716237601221</v>
      </c>
      <c r="R338" s="88">
        <f t="shared" si="153"/>
        <v>38.746508227157811</v>
      </c>
      <c r="S338" s="88">
        <f t="shared" si="135"/>
        <v>3.4844900896193667</v>
      </c>
      <c r="T338" s="83">
        <f t="shared" si="136"/>
        <v>15.995899478800219</v>
      </c>
      <c r="U338" s="86">
        <f t="shared" si="137"/>
        <v>2.5586880013588109E-2</v>
      </c>
      <c r="V338" s="96">
        <f t="shared" si="129"/>
        <v>26.389235488911137</v>
      </c>
      <c r="W338" s="81">
        <f t="shared" si="138"/>
        <v>4.2222322116789908</v>
      </c>
      <c r="X338" s="97">
        <f t="shared" si="139"/>
        <v>1.7895904454915883</v>
      </c>
      <c r="Y338" s="98">
        <f t="shared" si="140"/>
        <v>3.2026339625947819E-4</v>
      </c>
      <c r="Z338" s="99">
        <f t="shared" si="141"/>
        <v>28.675035934328626</v>
      </c>
      <c r="AA338" s="101">
        <f t="shared" si="142"/>
        <v>4.0504524073932258</v>
      </c>
      <c r="AB338" s="102">
        <f t="shared" si="143"/>
        <v>2.3516777388325441</v>
      </c>
      <c r="AC338" s="98">
        <f t="shared" si="144"/>
        <v>5.5303881873205475E-4</v>
      </c>
      <c r="AD338" s="104">
        <f t="shared" si="145"/>
        <v>30.694692896832787</v>
      </c>
      <c r="AE338" s="88">
        <f t="shared" si="146"/>
        <v>3.9149288421284778</v>
      </c>
      <c r="AF338" s="88">
        <f t="shared" si="147"/>
        <v>5.6188803729875092</v>
      </c>
      <c r="AG338" s="94">
        <f t="shared" si="148"/>
        <v>3.1571816645944253E-3</v>
      </c>
      <c r="AH338" s="72"/>
    </row>
    <row r="339" spans="1:34">
      <c r="A339" s="62">
        <v>337</v>
      </c>
      <c r="B339" s="26">
        <v>2.0880000000000001</v>
      </c>
      <c r="C339" s="27">
        <v>2.8180000000000001</v>
      </c>
      <c r="D339" s="28">
        <v>1.2350000000000001</v>
      </c>
      <c r="E339" s="63">
        <v>0.37369449441979707</v>
      </c>
      <c r="F339" s="63">
        <v>0.98255621175379637</v>
      </c>
      <c r="G339" s="63">
        <v>0.86189141381911971</v>
      </c>
      <c r="H339" s="63">
        <v>5.1239999999999997</v>
      </c>
      <c r="I339" s="67">
        <f t="shared" si="149"/>
        <v>1.1325627767805051</v>
      </c>
      <c r="J339" s="67">
        <f t="shared" si="150"/>
        <v>23.862731717829174</v>
      </c>
      <c r="K339" s="93">
        <f t="shared" si="151"/>
        <v>24.653319774937188</v>
      </c>
      <c r="L339" s="81">
        <f t="shared" si="130"/>
        <v>26.968937967540338</v>
      </c>
      <c r="M339" s="81">
        <f t="shared" si="131"/>
        <v>4.8198916799218798</v>
      </c>
      <c r="N339" s="81">
        <f t="shared" si="132"/>
        <v>5.9349789242412143</v>
      </c>
      <c r="O339" s="91">
        <f t="shared" si="133"/>
        <v>3.5223974831187404E-3</v>
      </c>
      <c r="P339" s="90">
        <f t="shared" si="152"/>
        <v>0.86693632799303111</v>
      </c>
      <c r="Q339" s="88">
        <f t="shared" si="134"/>
        <v>2.8420736616348572</v>
      </c>
      <c r="R339" s="88">
        <f t="shared" si="153"/>
        <v>40.725865477109402</v>
      </c>
      <c r="S339" s="88">
        <f t="shared" si="135"/>
        <v>3.9222388689692957</v>
      </c>
      <c r="T339" s="83">
        <f t="shared" si="136"/>
        <v>23.453573985767058</v>
      </c>
      <c r="U339" s="86">
        <f t="shared" si="137"/>
        <v>5.5007013270584923E-2</v>
      </c>
      <c r="V339" s="96">
        <f t="shared" si="129"/>
        <v>20.102234027212894</v>
      </c>
      <c r="W339" s="81">
        <f t="shared" si="138"/>
        <v>5.5827353174692886</v>
      </c>
      <c r="X339" s="97">
        <f t="shared" si="139"/>
        <v>8.9526798881594267</v>
      </c>
      <c r="Y339" s="98">
        <f t="shared" si="140"/>
        <v>8.0150477179854272E-3</v>
      </c>
      <c r="Z339" s="99">
        <f t="shared" si="141"/>
        <v>25.832536233195338</v>
      </c>
      <c r="AA339" s="101">
        <f t="shared" si="142"/>
        <v>4.9247668723749909</v>
      </c>
      <c r="AB339" s="102">
        <f t="shared" si="143"/>
        <v>3.8882343408471658</v>
      </c>
      <c r="AC339" s="98">
        <f t="shared" si="144"/>
        <v>1.5118366289343195E-3</v>
      </c>
      <c r="AD339" s="104">
        <f t="shared" si="145"/>
        <v>25.193882109484676</v>
      </c>
      <c r="AE339" s="88">
        <f t="shared" si="146"/>
        <v>4.9867965915961889</v>
      </c>
      <c r="AF339" s="88">
        <f t="shared" si="147"/>
        <v>2.6776621468347139</v>
      </c>
      <c r="AG339" s="94">
        <f t="shared" si="148"/>
        <v>7.1698745725914893E-4</v>
      </c>
      <c r="AH339" s="72"/>
    </row>
    <row r="340" spans="1:34">
      <c r="A340" s="62">
        <v>338</v>
      </c>
      <c r="B340" s="26">
        <v>2.0880000000000001</v>
      </c>
      <c r="C340" s="27">
        <v>2.1666666666666665</v>
      </c>
      <c r="D340" s="28">
        <v>1.2350000000000001</v>
      </c>
      <c r="E340" s="63">
        <v>0.45090030924798363</v>
      </c>
      <c r="F340" s="63">
        <v>0.85549673278583593</v>
      </c>
      <c r="G340" s="63">
        <v>0.7777243025325784</v>
      </c>
      <c r="H340" s="63">
        <v>4.2699999999999996</v>
      </c>
      <c r="I340" s="67">
        <f t="shared" si="149"/>
        <v>1.1387932163811203</v>
      </c>
      <c r="J340" s="67">
        <f t="shared" si="150"/>
        <v>24.402039568672116</v>
      </c>
      <c r="K340" s="93">
        <f t="shared" si="151"/>
        <v>24.531442236914014</v>
      </c>
      <c r="L340" s="81">
        <f t="shared" si="130"/>
        <v>27.253821019586699</v>
      </c>
      <c r="M340" s="81">
        <f t="shared" si="131"/>
        <v>4.0404267597378185</v>
      </c>
      <c r="N340" s="81">
        <f t="shared" si="132"/>
        <v>5.3764224885756695</v>
      </c>
      <c r="O340" s="91">
        <f t="shared" si="133"/>
        <v>2.8905918775662199E-3</v>
      </c>
      <c r="P340" s="90">
        <f t="shared" si="152"/>
        <v>0.89330523133276341</v>
      </c>
      <c r="Q340" s="88">
        <f t="shared" si="134"/>
        <v>2.8738165693983233</v>
      </c>
      <c r="R340" s="88">
        <f t="shared" si="153"/>
        <v>39.65665830918384</v>
      </c>
      <c r="S340" s="88">
        <f t="shared" si="135"/>
        <v>3.349522356580608</v>
      </c>
      <c r="T340" s="83">
        <f t="shared" si="136"/>
        <v>21.556853475863971</v>
      </c>
      <c r="U340" s="86">
        <f t="shared" si="137"/>
        <v>4.6469793177986857E-2</v>
      </c>
      <c r="V340" s="96">
        <f t="shared" si="129"/>
        <v>22.105345436074536</v>
      </c>
      <c r="W340" s="81">
        <f t="shared" si="138"/>
        <v>4.4863410516003679</v>
      </c>
      <c r="X340" s="97">
        <f t="shared" si="139"/>
        <v>5.0665351662849734</v>
      </c>
      <c r="Y340" s="98">
        <f t="shared" si="140"/>
        <v>2.5669778591202301E-3</v>
      </c>
      <c r="Z340" s="99">
        <f t="shared" si="141"/>
        <v>26.491682725916522</v>
      </c>
      <c r="AA340" s="101">
        <f t="shared" si="142"/>
        <v>4.0981341055659168</v>
      </c>
      <c r="AB340" s="102">
        <f t="shared" si="143"/>
        <v>4.0249623989246546</v>
      </c>
      <c r="AC340" s="98">
        <f t="shared" si="144"/>
        <v>1.620032231275731E-3</v>
      </c>
      <c r="AD340" s="104">
        <f t="shared" si="145"/>
        <v>29.134604043717804</v>
      </c>
      <c r="AE340" s="88">
        <f t="shared" si="146"/>
        <v>3.9078364413171642</v>
      </c>
      <c r="AF340" s="88">
        <f t="shared" si="147"/>
        <v>8.4815821705582053</v>
      </c>
      <c r="AG340" s="94">
        <f t="shared" si="148"/>
        <v>7.1937236115930834E-3</v>
      </c>
      <c r="AH340" s="72"/>
    </row>
    <row r="341" spans="1:34">
      <c r="A341" s="62">
        <v>339</v>
      </c>
      <c r="B341" s="26">
        <v>2.0880000000000001</v>
      </c>
      <c r="C341" s="27">
        <v>1.9333333333333333</v>
      </c>
      <c r="D341" s="28">
        <v>1.2350000000000001</v>
      </c>
      <c r="E341" s="63">
        <v>0.52561810886024907</v>
      </c>
      <c r="F341" s="63">
        <v>0.82918435703696314</v>
      </c>
      <c r="G341" s="63">
        <v>0.6686970621265832</v>
      </c>
      <c r="H341" s="63">
        <v>3.9039999999999999</v>
      </c>
      <c r="I341" s="67">
        <f t="shared" si="149"/>
        <v>1.2137146430953829</v>
      </c>
      <c r="J341" s="67">
        <f t="shared" si="150"/>
        <v>25.506699185743859</v>
      </c>
      <c r="K341" s="93">
        <f t="shared" si="151"/>
        <v>23.16225661861807</v>
      </c>
      <c r="L341" s="81">
        <f t="shared" si="130"/>
        <v>25.756445285188807</v>
      </c>
      <c r="M341" s="81">
        <f t="shared" si="131"/>
        <v>3.8850264222923419</v>
      </c>
      <c r="N341" s="81">
        <f t="shared" si="132"/>
        <v>0.48600352734779872</v>
      </c>
      <c r="O341" s="91">
        <f t="shared" si="133"/>
        <v>2.3619942859450253E-5</v>
      </c>
      <c r="P341" s="90">
        <f t="shared" si="152"/>
        <v>1.0419074601706693</v>
      </c>
      <c r="Q341" s="88">
        <f t="shared" si="134"/>
        <v>3.0431000812749085</v>
      </c>
      <c r="R341" s="88">
        <f t="shared" si="153"/>
        <v>34.612195514597751</v>
      </c>
      <c r="S341" s="88">
        <f t="shared" si="135"/>
        <v>3.3513699020162764</v>
      </c>
      <c r="T341" s="83">
        <f t="shared" si="136"/>
        <v>14.155484067206034</v>
      </c>
      <c r="U341" s="86">
        <f t="shared" si="137"/>
        <v>2.003777291769239E-2</v>
      </c>
      <c r="V341" s="96">
        <f t="shared" si="129"/>
        <v>24.140553523753955</v>
      </c>
      <c r="W341" s="81">
        <f t="shared" si="138"/>
        <v>4.0129461062141321</v>
      </c>
      <c r="X341" s="97">
        <f t="shared" si="139"/>
        <v>2.7906277206488768</v>
      </c>
      <c r="Y341" s="98">
        <f t="shared" si="140"/>
        <v>7.7876030752539456E-4</v>
      </c>
      <c r="Z341" s="99">
        <f t="shared" si="141"/>
        <v>26.102727220081643</v>
      </c>
      <c r="AA341" s="101">
        <f t="shared" si="142"/>
        <v>3.859170769849515</v>
      </c>
      <c r="AB341" s="102">
        <f t="shared" si="143"/>
        <v>1.1482897067234863</v>
      </c>
      <c r="AC341" s="98">
        <f t="shared" si="144"/>
        <v>1.3185692505671099E-4</v>
      </c>
      <c r="AD341" s="104">
        <f t="shared" si="145"/>
        <v>28.341522700320031</v>
      </c>
      <c r="AE341" s="88">
        <f t="shared" si="146"/>
        <v>3.7036108630540427</v>
      </c>
      <c r="AF341" s="88">
        <f t="shared" si="147"/>
        <v>5.1329184668534111</v>
      </c>
      <c r="AG341" s="94">
        <f t="shared" si="148"/>
        <v>2.6346851987364773E-3</v>
      </c>
      <c r="AH341" s="72"/>
    </row>
    <row r="342" spans="1:34">
      <c r="A342" s="62">
        <v>340</v>
      </c>
      <c r="B342" s="26">
        <v>2.0880000000000001</v>
      </c>
      <c r="C342" s="27">
        <v>1.9453333333333334</v>
      </c>
      <c r="D342" s="28">
        <v>1.2350000000000001</v>
      </c>
      <c r="E342" s="63">
        <v>0.54622487490693583</v>
      </c>
      <c r="F342" s="63">
        <v>0.68418531558939244</v>
      </c>
      <c r="G342" s="63">
        <v>0.5749456433524307</v>
      </c>
      <c r="H342" s="63">
        <v>3.77</v>
      </c>
      <c r="I342" s="67">
        <f t="shared" si="149"/>
        <v>1.2180056064765077</v>
      </c>
      <c r="J342" s="67">
        <f t="shared" si="150"/>
        <v>28.912906705870334</v>
      </c>
      <c r="K342" s="93">
        <f t="shared" si="151"/>
        <v>23.088853314083547</v>
      </c>
      <c r="L342" s="81">
        <f t="shared" si="130"/>
        <v>26.784898249825726</v>
      </c>
      <c r="M342" s="81">
        <f t="shared" si="131"/>
        <v>3.9168976838968841</v>
      </c>
      <c r="N342" s="81">
        <f t="shared" si="132"/>
        <v>3.8964902890420179</v>
      </c>
      <c r="O342" s="91">
        <f t="shared" si="133"/>
        <v>1.5182636572598747E-3</v>
      </c>
      <c r="P342" s="90">
        <f t="shared" si="152"/>
        <v>1.172411021111279</v>
      </c>
      <c r="Q342" s="88">
        <f t="shared" si="134"/>
        <v>3.1804155217104673</v>
      </c>
      <c r="R342" s="88">
        <f t="shared" si="153"/>
        <v>31.205456840979551</v>
      </c>
      <c r="S342" s="88">
        <f t="shared" si="135"/>
        <v>3.6288745520440049</v>
      </c>
      <c r="T342" s="83">
        <f t="shared" si="136"/>
        <v>3.7433805823871387</v>
      </c>
      <c r="U342" s="86">
        <f t="shared" si="137"/>
        <v>1.4012898184593075E-3</v>
      </c>
      <c r="V342" s="96">
        <f t="shared" si="129"/>
        <v>27.799502624752094</v>
      </c>
      <c r="W342" s="81">
        <f t="shared" si="138"/>
        <v>3.8447553925450371</v>
      </c>
      <c r="X342" s="97">
        <f t="shared" si="139"/>
        <v>1.9829016590195501</v>
      </c>
      <c r="Y342" s="98">
        <f t="shared" si="140"/>
        <v>3.9318989893424844E-4</v>
      </c>
      <c r="Z342" s="99">
        <f t="shared" si="141"/>
        <v>27.174216936935949</v>
      </c>
      <c r="AA342" s="101">
        <f t="shared" si="142"/>
        <v>3.8887382203686154</v>
      </c>
      <c r="AB342" s="102">
        <f t="shared" si="143"/>
        <v>3.1495549169393997</v>
      </c>
      <c r="AC342" s="98">
        <f t="shared" si="144"/>
        <v>9.9196961748171495E-4</v>
      </c>
      <c r="AD342" s="104">
        <f t="shared" si="145"/>
        <v>33.072527075154511</v>
      </c>
      <c r="AE342" s="88">
        <f t="shared" si="146"/>
        <v>3.5249546769315083</v>
      </c>
      <c r="AF342" s="88">
        <f t="shared" si="147"/>
        <v>6.4998759434613183</v>
      </c>
      <c r="AG342" s="94">
        <f t="shared" si="148"/>
        <v>4.224838728038716E-3</v>
      </c>
      <c r="AH342" s="72"/>
    </row>
    <row r="343" spans="1:34">
      <c r="A343" s="62">
        <v>341</v>
      </c>
      <c r="B343" s="26">
        <v>2.0880000000000001</v>
      </c>
      <c r="C343" s="27">
        <v>2.0003333333333333</v>
      </c>
      <c r="D343" s="28">
        <v>1.2350000000000001</v>
      </c>
      <c r="E343" s="63">
        <v>0.5278042751581441</v>
      </c>
      <c r="F343" s="63">
        <v>0.59158411743581396</v>
      </c>
      <c r="G343" s="63">
        <v>0.46951120431413806</v>
      </c>
      <c r="H343" s="63">
        <v>4.125</v>
      </c>
      <c r="I343" s="67">
        <f t="shared" si="149"/>
        <v>1.2877552223461544</v>
      </c>
      <c r="J343" s="67">
        <f t="shared" si="150"/>
        <v>25.142960509960481</v>
      </c>
      <c r="K343" s="93">
        <f t="shared" si="151"/>
        <v>21.963114089055068</v>
      </c>
      <c r="L343" s="81">
        <f t="shared" si="130"/>
        <v>26.728989454815309</v>
      </c>
      <c r="M343" s="81">
        <f t="shared" si="131"/>
        <v>4.0007451708399726</v>
      </c>
      <c r="N343" s="81">
        <f t="shared" si="132"/>
        <v>3.0122382826673304</v>
      </c>
      <c r="O343" s="91">
        <f t="shared" si="133"/>
        <v>9.0735794715666291E-4</v>
      </c>
      <c r="P343" s="90">
        <f t="shared" si="152"/>
        <v>1.143227707927619</v>
      </c>
      <c r="Q343" s="88">
        <f t="shared" si="134"/>
        <v>3.1505141806765016</v>
      </c>
      <c r="R343" s="88">
        <f t="shared" si="153"/>
        <v>31.90197492896904</v>
      </c>
      <c r="S343" s="88">
        <f t="shared" si="135"/>
        <v>3.6620424544733834</v>
      </c>
      <c r="T343" s="83">
        <f t="shared" si="136"/>
        <v>11.223213224887676</v>
      </c>
      <c r="U343" s="86">
        <f t="shared" si="137"/>
        <v>1.2596051509129361E-2</v>
      </c>
      <c r="V343" s="96">
        <f t="shared" ref="V343:V374" si="154">K343*(I343/1.1883)^(1/0.4826)/(I343^2*G343^(I343^(-0.23)))</f>
        <v>31.92701772345087</v>
      </c>
      <c r="W343" s="81">
        <f t="shared" si="138"/>
        <v>3.6606059631641665</v>
      </c>
      <c r="X343" s="97">
        <f t="shared" si="139"/>
        <v>11.258037256626267</v>
      </c>
      <c r="Y343" s="98">
        <f t="shared" si="140"/>
        <v>1.2674340287158506E-2</v>
      </c>
      <c r="Z343" s="99">
        <f t="shared" si="141"/>
        <v>27.51007040788592</v>
      </c>
      <c r="AA343" s="101">
        <f t="shared" si="142"/>
        <v>3.943540529013263</v>
      </c>
      <c r="AB343" s="102">
        <f t="shared" si="143"/>
        <v>4.3990174784663507</v>
      </c>
      <c r="AC343" s="98">
        <f t="shared" si="144"/>
        <v>1.9351354775852452E-3</v>
      </c>
      <c r="AD343" s="104">
        <f t="shared" si="145"/>
        <v>34.714412015986042</v>
      </c>
      <c r="AE343" s="88">
        <f t="shared" si="146"/>
        <v>3.5105668917926067</v>
      </c>
      <c r="AF343" s="88">
        <f t="shared" si="147"/>
        <v>14.895348077754988</v>
      </c>
      <c r="AG343" s="94">
        <f t="shared" si="148"/>
        <v>2.2187139435747922E-2</v>
      </c>
      <c r="AH343" s="72"/>
    </row>
    <row r="344" spans="1:34">
      <c r="A344" s="62">
        <v>342</v>
      </c>
      <c r="B344" s="26">
        <v>2.0880000000000001</v>
      </c>
      <c r="C344" s="27">
        <v>2.3666666666666667</v>
      </c>
      <c r="D344" s="28">
        <v>1.2350000000000001</v>
      </c>
      <c r="E344" s="63">
        <v>0.4752312266726495</v>
      </c>
      <c r="F344" s="63">
        <v>0.77565631398870283</v>
      </c>
      <c r="G344" s="63">
        <v>0.70514210362609342</v>
      </c>
      <c r="H344" s="63">
        <v>4.6360000000000001</v>
      </c>
      <c r="I344" s="67">
        <f t="shared" si="149"/>
        <v>1.3031213501270056</v>
      </c>
      <c r="J344" s="67">
        <f t="shared" si="150"/>
        <v>26.501925293208863</v>
      </c>
      <c r="K344" s="93">
        <f t="shared" si="151"/>
        <v>21.73102397079041</v>
      </c>
      <c r="L344" s="81">
        <f t="shared" si="130"/>
        <v>24.381593926332606</v>
      </c>
      <c r="M344" s="81">
        <f t="shared" si="131"/>
        <v>4.8333816959341656</v>
      </c>
      <c r="N344" s="81">
        <f t="shared" si="132"/>
        <v>4.2575861935756132</v>
      </c>
      <c r="O344" s="91">
        <f t="shared" si="133"/>
        <v>1.8127040195725678E-3</v>
      </c>
      <c r="P344" s="90">
        <f t="shared" si="152"/>
        <v>1.2234982022183283</v>
      </c>
      <c r="Q344" s="88">
        <f t="shared" si="134"/>
        <v>3.2317379372012498</v>
      </c>
      <c r="R344" s="88">
        <f t="shared" si="153"/>
        <v>30.063564721160038</v>
      </c>
      <c r="S344" s="88">
        <f t="shared" si="135"/>
        <v>4.3527317428506187</v>
      </c>
      <c r="T344" s="83">
        <f t="shared" si="136"/>
        <v>6.1101867374758712</v>
      </c>
      <c r="U344" s="86">
        <f t="shared" si="137"/>
        <v>3.7334381966826033E-3</v>
      </c>
      <c r="V344" s="96">
        <f t="shared" si="154"/>
        <v>21.521691649975651</v>
      </c>
      <c r="W344" s="81">
        <f t="shared" si="138"/>
        <v>5.1445090742377859</v>
      </c>
      <c r="X344" s="97">
        <f t="shared" si="139"/>
        <v>10.968703068114447</v>
      </c>
      <c r="Y344" s="98">
        <f t="shared" si="140"/>
        <v>1.203124469964633E-2</v>
      </c>
      <c r="Z344" s="99">
        <f t="shared" si="141"/>
        <v>24.115471456706491</v>
      </c>
      <c r="AA344" s="101">
        <f t="shared" si="142"/>
        <v>4.8599775331873794</v>
      </c>
      <c r="AB344" s="102">
        <f t="shared" si="143"/>
        <v>4.8312668936017955</v>
      </c>
      <c r="AC344" s="98">
        <f t="shared" si="144"/>
        <v>2.3341139797212742E-3</v>
      </c>
      <c r="AD344" s="104">
        <f t="shared" si="145"/>
        <v>28.223828804885567</v>
      </c>
      <c r="AE344" s="88">
        <f t="shared" si="146"/>
        <v>4.4923561082289876</v>
      </c>
      <c r="AF344" s="88">
        <f t="shared" si="147"/>
        <v>3.0984446024808574</v>
      </c>
      <c r="AG344" s="94">
        <f t="shared" si="148"/>
        <v>9.600358954642759E-4</v>
      </c>
      <c r="AH344" s="72"/>
    </row>
    <row r="345" spans="1:34">
      <c r="A345" s="62">
        <v>343</v>
      </c>
      <c r="B345" s="26">
        <v>2.0880000000000001</v>
      </c>
      <c r="C345" s="27">
        <v>2.166666666666667</v>
      </c>
      <c r="D345" s="28">
        <v>1.2350000000000001</v>
      </c>
      <c r="E345" s="63">
        <v>0.4966773479282533</v>
      </c>
      <c r="F345" s="63">
        <v>0.84749576710105479</v>
      </c>
      <c r="G345" s="63">
        <v>0.59265438258815029</v>
      </c>
      <c r="H345" s="63">
        <v>4.5140000000000002</v>
      </c>
      <c r="I345" s="67">
        <f t="shared" si="149"/>
        <v>1.3260880806786146</v>
      </c>
      <c r="J345" s="67">
        <f t="shared" si="150"/>
        <v>24.052077131567721</v>
      </c>
      <c r="K345" s="93">
        <f t="shared" si="151"/>
        <v>21.393980682766049</v>
      </c>
      <c r="L345" s="81">
        <f t="shared" si="130"/>
        <v>23.570451927414393</v>
      </c>
      <c r="M345" s="81">
        <f t="shared" si="131"/>
        <v>4.5598850419633505</v>
      </c>
      <c r="N345" s="81">
        <f t="shared" si="132"/>
        <v>1.0165051387538835</v>
      </c>
      <c r="O345" s="91">
        <f t="shared" si="133"/>
        <v>1.0332826971130521E-4</v>
      </c>
      <c r="P345" s="90">
        <f t="shared" si="152"/>
        <v>1.1578753015135523</v>
      </c>
      <c r="Q345" s="88">
        <f t="shared" si="134"/>
        <v>3.1655768755217677</v>
      </c>
      <c r="R345" s="88">
        <f t="shared" si="153"/>
        <v>31.548139358295177</v>
      </c>
      <c r="S345" s="88">
        <f t="shared" si="135"/>
        <v>3.9414041851258328</v>
      </c>
      <c r="T345" s="83">
        <f t="shared" si="136"/>
        <v>12.684887347677613</v>
      </c>
      <c r="U345" s="86">
        <f t="shared" si="137"/>
        <v>1.6090636702327157E-2</v>
      </c>
      <c r="V345" s="96">
        <f t="shared" si="154"/>
        <v>24.934108993718144</v>
      </c>
      <c r="W345" s="81">
        <f t="shared" si="138"/>
        <v>4.4334408839986601</v>
      </c>
      <c r="X345" s="97">
        <f t="shared" si="139"/>
        <v>1.7846503323292011</v>
      </c>
      <c r="Y345" s="98">
        <f t="shared" si="140"/>
        <v>3.1849768086827278E-4</v>
      </c>
      <c r="Z345" s="99">
        <f t="shared" si="141"/>
        <v>24.979478265185751</v>
      </c>
      <c r="AA345" s="101">
        <f t="shared" si="142"/>
        <v>4.4294129096045509</v>
      </c>
      <c r="AB345" s="102">
        <f t="shared" si="143"/>
        <v>1.8738832608650711</v>
      </c>
      <c r="AC345" s="98">
        <f t="shared" si="144"/>
        <v>3.5114384753503119E-4</v>
      </c>
      <c r="AD345" s="104">
        <f t="shared" si="145"/>
        <v>25.648460163317171</v>
      </c>
      <c r="AE345" s="88">
        <f t="shared" si="146"/>
        <v>4.3712656509466932</v>
      </c>
      <c r="AF345" s="88">
        <f t="shared" si="147"/>
        <v>3.1620369750400319</v>
      </c>
      <c r="AG345" s="94">
        <f t="shared" si="148"/>
        <v>9.9984778315203161E-4</v>
      </c>
      <c r="AH345" s="72"/>
    </row>
    <row r="346" spans="1:34">
      <c r="A346" s="62">
        <v>344</v>
      </c>
      <c r="B346" s="26">
        <v>2.0880000000000001</v>
      </c>
      <c r="C346" s="27">
        <v>2.1386666666666669</v>
      </c>
      <c r="D346" s="28">
        <v>1.2350000000000001</v>
      </c>
      <c r="E346" s="63">
        <v>0.50239873280709735</v>
      </c>
      <c r="F346" s="63">
        <v>0.6213704532169948</v>
      </c>
      <c r="G346" s="63">
        <v>0.53108585745042292</v>
      </c>
      <c r="H346" s="63">
        <v>4.625</v>
      </c>
      <c r="I346" s="67">
        <f t="shared" si="149"/>
        <v>1.3743480660692238</v>
      </c>
      <c r="J346" s="67">
        <f t="shared" si="150"/>
        <v>22.478851092771819</v>
      </c>
      <c r="K346" s="93">
        <f t="shared" si="151"/>
        <v>20.721793400143451</v>
      </c>
      <c r="L346" s="81">
        <f t="shared" si="130"/>
        <v>24.783545485039195</v>
      </c>
      <c r="M346" s="81">
        <f t="shared" si="131"/>
        <v>4.4047075054667451</v>
      </c>
      <c r="N346" s="81">
        <f t="shared" si="132"/>
        <v>4.7630809628811877</v>
      </c>
      <c r="O346" s="91">
        <f t="shared" si="133"/>
        <v>2.2686940258961185E-3</v>
      </c>
      <c r="P346" s="90">
        <f t="shared" si="152"/>
        <v>1.1618427030857854</v>
      </c>
      <c r="Q346" s="88">
        <f t="shared" si="134"/>
        <v>3.1696376363030865</v>
      </c>
      <c r="R346" s="88">
        <f t="shared" si="153"/>
        <v>31.453784879414421</v>
      </c>
      <c r="S346" s="88">
        <f t="shared" si="135"/>
        <v>3.9098701663986639</v>
      </c>
      <c r="T346" s="83">
        <f t="shared" si="136"/>
        <v>15.46226667246132</v>
      </c>
      <c r="U346" s="86">
        <f t="shared" si="137"/>
        <v>2.3908169065030804E-2</v>
      </c>
      <c r="V346" s="96">
        <f t="shared" si="154"/>
        <v>26.704402862798439</v>
      </c>
      <c r="W346" s="81">
        <f t="shared" si="138"/>
        <v>4.2433353634147526</v>
      </c>
      <c r="X346" s="97">
        <f t="shared" si="139"/>
        <v>8.2522083585999439</v>
      </c>
      <c r="Y346" s="98">
        <f t="shared" si="140"/>
        <v>6.8098942793746783E-3</v>
      </c>
      <c r="Z346" s="99">
        <f t="shared" si="141"/>
        <v>25.029893639028582</v>
      </c>
      <c r="AA346" s="101">
        <f t="shared" si="142"/>
        <v>4.3829779945618004</v>
      </c>
      <c r="AB346" s="102">
        <f t="shared" si="143"/>
        <v>5.2329082256908031</v>
      </c>
      <c r="AC346" s="98">
        <f t="shared" si="144"/>
        <v>2.7383328498502466E-3</v>
      </c>
      <c r="AD346" s="104">
        <f t="shared" si="145"/>
        <v>31.77877824580451</v>
      </c>
      <c r="AE346" s="88">
        <f t="shared" si="146"/>
        <v>3.8898261717789397</v>
      </c>
      <c r="AF346" s="88">
        <f t="shared" si="147"/>
        <v>15.895650339914816</v>
      </c>
      <c r="AG346" s="94">
        <f t="shared" si="148"/>
        <v>2.5267169972883401E-2</v>
      </c>
      <c r="AH346" s="72"/>
    </row>
    <row r="347" spans="1:34">
      <c r="A347" s="62">
        <v>345</v>
      </c>
      <c r="B347" s="26">
        <v>2.0880000000000001</v>
      </c>
      <c r="C347" s="27">
        <v>2.0726666666666667</v>
      </c>
      <c r="D347" s="28">
        <v>1.2350000000000001</v>
      </c>
      <c r="E347" s="63">
        <v>0.56138056844589168</v>
      </c>
      <c r="F347" s="63">
        <v>0.61040299198582382</v>
      </c>
      <c r="G347" s="63">
        <v>0.48063227715419199</v>
      </c>
      <c r="H347" s="63">
        <v>4.25</v>
      </c>
      <c r="I347" s="67">
        <f t="shared" si="149"/>
        <v>1.4111811583478802</v>
      </c>
      <c r="J347" s="67">
        <f t="shared" si="150"/>
        <v>27.573477143542778</v>
      </c>
      <c r="K347" s="93">
        <f t="shared" si="151"/>
        <v>20.23913190977219</v>
      </c>
      <c r="L347" s="81">
        <f t="shared" si="130"/>
        <v>24.381398911297442</v>
      </c>
      <c r="M347" s="81">
        <f t="shared" si="131"/>
        <v>4.5196560726061685</v>
      </c>
      <c r="N347" s="81">
        <f t="shared" si="132"/>
        <v>6.344848767203966</v>
      </c>
      <c r="O347" s="91">
        <f t="shared" si="133"/>
        <v>4.0257105878689688E-3</v>
      </c>
      <c r="P347" s="90">
        <f t="shared" si="152"/>
        <v>1.4586274444605547</v>
      </c>
      <c r="Q347" s="88">
        <f t="shared" si="134"/>
        <v>3.4533408501336367</v>
      </c>
      <c r="R347" s="88">
        <f t="shared" si="153"/>
        <v>25.808829781115072</v>
      </c>
      <c r="S347" s="88">
        <f t="shared" si="135"/>
        <v>4.3928921544098145</v>
      </c>
      <c r="T347" s="83">
        <f t="shared" si="136"/>
        <v>3.3621683390544588</v>
      </c>
      <c r="U347" s="86">
        <f t="shared" si="137"/>
        <v>1.1304175940140219E-3</v>
      </c>
      <c r="V347" s="96">
        <f t="shared" si="154"/>
        <v>28.554629821028861</v>
      </c>
      <c r="W347" s="81">
        <f t="shared" si="138"/>
        <v>4.1763456075946115</v>
      </c>
      <c r="X347" s="97">
        <f t="shared" si="139"/>
        <v>1.7330445271856121</v>
      </c>
      <c r="Y347" s="98">
        <f t="shared" si="140"/>
        <v>3.0034433332080018E-4</v>
      </c>
      <c r="Z347" s="99">
        <f t="shared" si="141"/>
        <v>25.256749785952675</v>
      </c>
      <c r="AA347" s="101">
        <f t="shared" si="142"/>
        <v>4.440644096159903</v>
      </c>
      <c r="AB347" s="102">
        <f t="shared" si="143"/>
        <v>4.4857434390565398</v>
      </c>
      <c r="AC347" s="98">
        <f t="shared" si="144"/>
        <v>2.0121894201038794E-3</v>
      </c>
      <c r="AD347" s="104">
        <f t="shared" si="145"/>
        <v>31.418853348154986</v>
      </c>
      <c r="AE347" s="88">
        <f t="shared" si="146"/>
        <v>3.9814341072034094</v>
      </c>
      <c r="AF347" s="88">
        <f t="shared" si="147"/>
        <v>6.3191974775668376</v>
      </c>
      <c r="AG347" s="94">
        <f t="shared" si="148"/>
        <v>3.9932256760487079E-3</v>
      </c>
      <c r="AH347" s="72"/>
    </row>
    <row r="348" spans="1:34">
      <c r="A348" s="62">
        <v>346</v>
      </c>
      <c r="B348" s="26">
        <v>2.0880000000000001</v>
      </c>
      <c r="C348" s="27">
        <v>2.2999999999999998</v>
      </c>
      <c r="D348" s="28">
        <v>1.2350000000000001</v>
      </c>
      <c r="E348" s="63">
        <v>0.46616978265738807</v>
      </c>
      <c r="F348" s="63">
        <v>0.93730926630432165</v>
      </c>
      <c r="G348" s="63">
        <v>0.83688327348600144</v>
      </c>
      <c r="H348" s="63">
        <v>5.3680000000000003</v>
      </c>
      <c r="I348" s="67">
        <f t="shared" si="149"/>
        <v>1.4801069208484201</v>
      </c>
      <c r="J348" s="67">
        <f t="shared" si="150"/>
        <v>18.247757413282208</v>
      </c>
      <c r="K348" s="93">
        <f t="shared" si="151"/>
        <v>19.399263474750331</v>
      </c>
      <c r="L348" s="81">
        <f t="shared" si="130"/>
        <v>20.87190804002503</v>
      </c>
      <c r="M348" s="81">
        <f t="shared" si="131"/>
        <v>5.0192194030623511</v>
      </c>
      <c r="N348" s="81">
        <f t="shared" si="132"/>
        <v>6.4974030726089635</v>
      </c>
      <c r="O348" s="91">
        <f t="shared" si="133"/>
        <v>4.22162466879484E-3</v>
      </c>
      <c r="P348" s="90">
        <f t="shared" si="152"/>
        <v>1.1011436112752997</v>
      </c>
      <c r="Q348" s="88">
        <f t="shared" si="134"/>
        <v>3.1066022106711255</v>
      </c>
      <c r="R348" s="88">
        <f t="shared" si="153"/>
        <v>32.969150017206196</v>
      </c>
      <c r="S348" s="88">
        <f t="shared" si="135"/>
        <v>3.9935891266136148</v>
      </c>
      <c r="T348" s="83">
        <f t="shared" si="136"/>
        <v>25.603779310476632</v>
      </c>
      <c r="U348" s="86">
        <f t="shared" si="137"/>
        <v>6.555535149795913E-2</v>
      </c>
      <c r="V348" s="96">
        <f t="shared" si="154"/>
        <v>16.423877961817436</v>
      </c>
      <c r="W348" s="81">
        <f t="shared" si="138"/>
        <v>5.6582144292035759</v>
      </c>
      <c r="X348" s="97">
        <f t="shared" si="139"/>
        <v>5.4063790835241345</v>
      </c>
      <c r="Y348" s="98">
        <f t="shared" si="140"/>
        <v>2.9228934794767259E-3</v>
      </c>
      <c r="Z348" s="99">
        <f t="shared" si="141"/>
        <v>20.470937296971432</v>
      </c>
      <c r="AA348" s="101">
        <f t="shared" si="142"/>
        <v>5.0681375423146182</v>
      </c>
      <c r="AB348" s="102">
        <f t="shared" si="143"/>
        <v>5.5861113577753745</v>
      </c>
      <c r="AC348" s="98">
        <f t="shared" si="144"/>
        <v>3.1204640101467037E-3</v>
      </c>
      <c r="AD348" s="104">
        <f t="shared" si="145"/>
        <v>20.947197944584509</v>
      </c>
      <c r="AE348" s="88">
        <f t="shared" si="146"/>
        <v>5.0101910660006208</v>
      </c>
      <c r="AF348" s="88">
        <f t="shared" si="147"/>
        <v>6.6655911698841193</v>
      </c>
      <c r="AG348" s="94">
        <f t="shared" si="148"/>
        <v>4.4430105644037137E-3</v>
      </c>
      <c r="AH348" s="72"/>
    </row>
    <row r="349" spans="1:34">
      <c r="A349" s="62">
        <v>347</v>
      </c>
      <c r="B349" s="26">
        <v>2.0880000000000001</v>
      </c>
      <c r="C349" s="27">
        <v>2.0486666666666662</v>
      </c>
      <c r="D349" s="28">
        <v>1.2350000000000001</v>
      </c>
      <c r="E349" s="63">
        <v>0.55663041079668774</v>
      </c>
      <c r="F349" s="63">
        <v>0.60120423831194825</v>
      </c>
      <c r="G349" s="63">
        <v>0.47338916402515607</v>
      </c>
      <c r="H349" s="63">
        <v>4.5</v>
      </c>
      <c r="I349" s="67">
        <f t="shared" si="149"/>
        <v>1.4815486149437702</v>
      </c>
      <c r="J349" s="67">
        <f t="shared" si="150"/>
        <v>23.688044667608541</v>
      </c>
      <c r="K349" s="93">
        <f t="shared" si="151"/>
        <v>19.382514472385253</v>
      </c>
      <c r="L349" s="81">
        <f t="shared" si="130"/>
        <v>23.519571222420041</v>
      </c>
      <c r="M349" s="81">
        <f t="shared" si="131"/>
        <v>4.5160882545987286</v>
      </c>
      <c r="N349" s="81">
        <f t="shared" si="132"/>
        <v>0.35751676886063655</v>
      </c>
      <c r="O349" s="91">
        <f t="shared" si="133"/>
        <v>1.2781824001654983E-5</v>
      </c>
      <c r="P349" s="90">
        <f t="shared" si="152"/>
        <v>1.3901966337739933</v>
      </c>
      <c r="Q349" s="88">
        <f t="shared" si="134"/>
        <v>3.3911013007646518</v>
      </c>
      <c r="R349" s="88">
        <f t="shared" si="153"/>
        <v>26.903486294403908</v>
      </c>
      <c r="S349" s="88">
        <f t="shared" si="135"/>
        <v>4.2225309307318302</v>
      </c>
      <c r="T349" s="83">
        <f t="shared" si="136"/>
        <v>6.1659793170704402</v>
      </c>
      <c r="U349" s="86">
        <f t="shared" si="137"/>
        <v>3.8019300938540459E-3</v>
      </c>
      <c r="V349" s="96">
        <f t="shared" si="154"/>
        <v>27.616691112656437</v>
      </c>
      <c r="W349" s="81">
        <f t="shared" si="138"/>
        <v>4.1676505710247547</v>
      </c>
      <c r="X349" s="97">
        <f t="shared" si="139"/>
        <v>7.3855428661165625</v>
      </c>
      <c r="Y349" s="98">
        <f t="shared" si="140"/>
        <v>5.4546243427245249E-3</v>
      </c>
      <c r="Z349" s="99">
        <f t="shared" si="141"/>
        <v>24.365920171516095</v>
      </c>
      <c r="AA349" s="101">
        <f t="shared" si="142"/>
        <v>4.4369620272473096</v>
      </c>
      <c r="AB349" s="102">
        <f t="shared" si="143"/>
        <v>1.4008438389486757</v>
      </c>
      <c r="AC349" s="98">
        <f t="shared" si="144"/>
        <v>1.9623634611204633E-4</v>
      </c>
      <c r="AD349" s="104">
        <f t="shared" si="145"/>
        <v>30.418265430276548</v>
      </c>
      <c r="AE349" s="88">
        <f t="shared" si="146"/>
        <v>3.971091535010165</v>
      </c>
      <c r="AF349" s="88">
        <f t="shared" si="147"/>
        <v>11.753521444218556</v>
      </c>
      <c r="AG349" s="94">
        <f t="shared" si="148"/>
        <v>1.3814526633970547E-2</v>
      </c>
      <c r="AH349" s="72"/>
    </row>
    <row r="350" spans="1:34">
      <c r="A350" s="62">
        <v>348</v>
      </c>
      <c r="B350" s="26">
        <v>2.0880000000000001</v>
      </c>
      <c r="C350" s="27">
        <v>2.4</v>
      </c>
      <c r="D350" s="28">
        <v>1.2350000000000001</v>
      </c>
      <c r="E350" s="63">
        <v>0.48795599572289899</v>
      </c>
      <c r="F350" s="63">
        <v>0.87645655570867487</v>
      </c>
      <c r="G350" s="63">
        <v>0.78255049616845962</v>
      </c>
      <c r="H350" s="63">
        <v>5.6120000000000001</v>
      </c>
      <c r="I350" s="67">
        <f t="shared" si="149"/>
        <v>1.619700753963689</v>
      </c>
      <c r="J350" s="67">
        <f t="shared" si="150"/>
        <v>19.116661307757219</v>
      </c>
      <c r="K350" s="93">
        <f t="shared" si="151"/>
        <v>17.913201811561002</v>
      </c>
      <c r="L350" s="81">
        <f t="shared" si="130"/>
        <v>19.341014825711717</v>
      </c>
      <c r="M350" s="81">
        <f t="shared" si="131"/>
        <v>5.5793557836017058</v>
      </c>
      <c r="N350" s="81">
        <f t="shared" si="132"/>
        <v>0.58168596575720399</v>
      </c>
      <c r="O350" s="91">
        <f t="shared" si="133"/>
        <v>3.3835856275889112E-5</v>
      </c>
      <c r="P350" s="90">
        <f t="shared" si="152"/>
        <v>1.346603542113713</v>
      </c>
      <c r="Q350" s="88">
        <f t="shared" si="134"/>
        <v>3.3505360310771737</v>
      </c>
      <c r="R350" s="88">
        <f t="shared" si="153"/>
        <v>27.656811485871987</v>
      </c>
      <c r="S350" s="88">
        <f t="shared" si="135"/>
        <v>4.6657625242493266</v>
      </c>
      <c r="T350" s="83">
        <f t="shared" si="136"/>
        <v>16.860967137396177</v>
      </c>
      <c r="U350" s="86">
        <f t="shared" si="137"/>
        <v>2.8429221280835384E-2</v>
      </c>
      <c r="V350" s="96">
        <f t="shared" si="154"/>
        <v>16.155794574801735</v>
      </c>
      <c r="W350" s="81">
        <f t="shared" si="138"/>
        <v>6.1046324943905681</v>
      </c>
      <c r="X350" s="97">
        <f t="shared" si="139"/>
        <v>8.7781984032531728</v>
      </c>
      <c r="Y350" s="98">
        <f t="shared" si="140"/>
        <v>7.7056767206876544E-3</v>
      </c>
      <c r="Z350" s="99">
        <f t="shared" si="141"/>
        <v>19.285813071068997</v>
      </c>
      <c r="AA350" s="101">
        <f t="shared" si="142"/>
        <v>5.5873349689424696</v>
      </c>
      <c r="AB350" s="102">
        <f t="shared" si="143"/>
        <v>0.43950518634231089</v>
      </c>
      <c r="AC350" s="98">
        <f t="shared" si="144"/>
        <v>1.9316480882178939E-5</v>
      </c>
      <c r="AD350" s="104">
        <f t="shared" si="145"/>
        <v>20.783403558121609</v>
      </c>
      <c r="AE350" s="88">
        <f t="shared" si="146"/>
        <v>5.3822683857733775</v>
      </c>
      <c r="AF350" s="88">
        <f t="shared" si="147"/>
        <v>4.0935783005456621</v>
      </c>
      <c r="AG350" s="94">
        <f t="shared" si="148"/>
        <v>1.6757383302698314E-3</v>
      </c>
      <c r="AH350" s="72"/>
    </row>
    <row r="351" spans="1:34">
      <c r="A351" s="62">
        <v>349</v>
      </c>
      <c r="B351" s="26">
        <v>2.0880000000000001</v>
      </c>
      <c r="C351" s="27">
        <v>1.8703333333333332</v>
      </c>
      <c r="D351" s="28">
        <v>1.2350000000000001</v>
      </c>
      <c r="E351" s="63">
        <v>0.58093497739871813</v>
      </c>
      <c r="F351" s="63">
        <v>0.74372757808117274</v>
      </c>
      <c r="G351" s="63">
        <v>0.63566459665057506</v>
      </c>
      <c r="H351" s="63">
        <v>4.75</v>
      </c>
      <c r="I351" s="67">
        <f t="shared" si="149"/>
        <v>1.6321407141595932</v>
      </c>
      <c r="J351" s="67">
        <f t="shared" si="150"/>
        <v>17.325378624037068</v>
      </c>
      <c r="K351" s="93">
        <f t="shared" si="151"/>
        <v>17.792860051765413</v>
      </c>
      <c r="L351" s="81">
        <f t="shared" si="130"/>
        <v>19.977640663228428</v>
      </c>
      <c r="M351" s="81">
        <f t="shared" si="131"/>
        <v>4.4234678809163475</v>
      </c>
      <c r="N351" s="81">
        <f t="shared" si="132"/>
        <v>6.8743604017611064</v>
      </c>
      <c r="O351" s="91">
        <f t="shared" si="133"/>
        <v>4.7256830933301124E-3</v>
      </c>
      <c r="P351" s="90">
        <f t="shared" si="152"/>
        <v>1.2511644429823725</v>
      </c>
      <c r="Q351" s="88">
        <f t="shared" si="134"/>
        <v>3.2590152917999342</v>
      </c>
      <c r="R351" s="88">
        <f t="shared" si="153"/>
        <v>29.482828359761935</v>
      </c>
      <c r="S351" s="88">
        <f t="shared" si="135"/>
        <v>3.6412492211043226</v>
      </c>
      <c r="T351" s="83">
        <f t="shared" si="136"/>
        <v>23.342121660961627</v>
      </c>
      <c r="U351" s="86">
        <f t="shared" si="137"/>
        <v>5.4485464363513404E-2</v>
      </c>
      <c r="V351" s="96">
        <f t="shared" si="154"/>
        <v>19.325761537417726</v>
      </c>
      <c r="W351" s="81">
        <f t="shared" si="138"/>
        <v>4.4974533631844613</v>
      </c>
      <c r="X351" s="97">
        <f t="shared" si="139"/>
        <v>5.3167713013797613</v>
      </c>
      <c r="Y351" s="98">
        <f t="shared" si="140"/>
        <v>2.8268057071175441E-3</v>
      </c>
      <c r="Z351" s="99">
        <f t="shared" si="141"/>
        <v>20.411366496243652</v>
      </c>
      <c r="AA351" s="101">
        <f t="shared" si="142"/>
        <v>4.3762178821348439</v>
      </c>
      <c r="AB351" s="102">
        <f t="shared" si="143"/>
        <v>7.8690972182138132</v>
      </c>
      <c r="AC351" s="98">
        <f t="shared" si="144"/>
        <v>6.1922691029700381E-3</v>
      </c>
      <c r="AD351" s="104">
        <f t="shared" si="145"/>
        <v>23.973222720627469</v>
      </c>
      <c r="AE351" s="88">
        <f t="shared" si="146"/>
        <v>4.0380506930775191</v>
      </c>
      <c r="AF351" s="88">
        <f t="shared" si="147"/>
        <v>14.988406461525914</v>
      </c>
      <c r="AG351" s="94">
        <f t="shared" si="148"/>
        <v>2.2465232825591173E-2</v>
      </c>
      <c r="AH351" s="72"/>
    </row>
    <row r="352" spans="1:34">
      <c r="A352" s="62">
        <v>350</v>
      </c>
      <c r="B352" s="26">
        <v>2.0880000000000001</v>
      </c>
      <c r="C352" s="27">
        <v>2.6940000000000004</v>
      </c>
      <c r="D352" s="28">
        <v>1.2350000000000001</v>
      </c>
      <c r="E352" s="63">
        <v>0.4727116943440699</v>
      </c>
      <c r="F352" s="63">
        <v>0.79712527902396002</v>
      </c>
      <c r="G352" s="63">
        <v>0.71813088200356756</v>
      </c>
      <c r="H352" s="63">
        <v>5.9450000000000003</v>
      </c>
      <c r="I352" s="67">
        <f t="shared" si="149"/>
        <v>1.662205322438332</v>
      </c>
      <c r="J352" s="67">
        <f t="shared" si="150"/>
        <v>20.667536189268862</v>
      </c>
      <c r="K352" s="93">
        <f t="shared" si="151"/>
        <v>17.509302314275388</v>
      </c>
      <c r="L352" s="81">
        <f t="shared" si="130"/>
        <v>19.269051094839352</v>
      </c>
      <c r="M352" s="81">
        <f t="shared" si="131"/>
        <v>6.1569559745078397</v>
      </c>
      <c r="N352" s="81">
        <f t="shared" si="132"/>
        <v>3.5652813205692082</v>
      </c>
      <c r="O352" s="91">
        <f t="shared" si="133"/>
        <v>1.2711230894799715E-3</v>
      </c>
      <c r="P352" s="90">
        <f t="shared" si="152"/>
        <v>1.5096771164304879</v>
      </c>
      <c r="Q352" s="88">
        <f t="shared" si="134"/>
        <v>3.4986978311389589</v>
      </c>
      <c r="R352" s="88">
        <f t="shared" si="153"/>
        <v>25.054739969033328</v>
      </c>
      <c r="S352" s="88">
        <f t="shared" si="135"/>
        <v>5.3994716152235327</v>
      </c>
      <c r="T352" s="83">
        <f t="shared" si="136"/>
        <v>9.1762554209666529</v>
      </c>
      <c r="U352" s="86">
        <f t="shared" si="137"/>
        <v>8.4203663550819884E-3</v>
      </c>
      <c r="V352" s="96">
        <f t="shared" si="154"/>
        <v>17.055425233865499</v>
      </c>
      <c r="W352" s="81">
        <f t="shared" si="138"/>
        <v>6.5443261682869904</v>
      </c>
      <c r="X352" s="97">
        <f t="shared" si="139"/>
        <v>10.081180290782003</v>
      </c>
      <c r="Y352" s="98">
        <f t="shared" si="140"/>
        <v>1.0163019605525151E-2</v>
      </c>
      <c r="Z352" s="99">
        <f t="shared" si="141"/>
        <v>19.35031911173925</v>
      </c>
      <c r="AA352" s="101">
        <f t="shared" si="142"/>
        <v>6.1440132921233808</v>
      </c>
      <c r="AB352" s="102">
        <f t="shared" si="143"/>
        <v>3.3475742998045495</v>
      </c>
      <c r="AC352" s="98">
        <f t="shared" si="144"/>
        <v>1.1206253692711921E-3</v>
      </c>
      <c r="AD352" s="104">
        <f t="shared" si="145"/>
        <v>22.237803543500178</v>
      </c>
      <c r="AE352" s="88">
        <f t="shared" si="146"/>
        <v>5.7312620712704669</v>
      </c>
      <c r="AF352" s="88">
        <f t="shared" si="147"/>
        <v>3.5952553192520322</v>
      </c>
      <c r="AG352" s="94">
        <f t="shared" si="148"/>
        <v>1.2925860810610033E-3</v>
      </c>
      <c r="AH352" s="72"/>
    </row>
    <row r="353" spans="1:34">
      <c r="A353" s="62">
        <v>351</v>
      </c>
      <c r="B353" s="26">
        <v>2.0880000000000001</v>
      </c>
      <c r="C353" s="27">
        <v>2.166666666666667</v>
      </c>
      <c r="D353" s="28">
        <v>1.2350000000000001</v>
      </c>
      <c r="E353" s="63">
        <v>0.55600789349335999</v>
      </c>
      <c r="F353" s="63">
        <v>0.75704584184198753</v>
      </c>
      <c r="G353" s="63">
        <v>0.60563667347359007</v>
      </c>
      <c r="H353" s="63">
        <v>5.1239999999999997</v>
      </c>
      <c r="I353" s="67">
        <f t="shared" si="149"/>
        <v>1.6851033482428501</v>
      </c>
      <c r="J353" s="67">
        <f t="shared" si="150"/>
        <v>20.896043271718437</v>
      </c>
      <c r="K353" s="93">
        <f t="shared" si="151"/>
        <v>17.299981564325837</v>
      </c>
      <c r="L353" s="81">
        <f t="shared" si="130"/>
        <v>19.296463547566375</v>
      </c>
      <c r="M353" s="81">
        <f t="shared" si="131"/>
        <v>5.3321491490504602</v>
      </c>
      <c r="N353" s="81">
        <f t="shared" si="132"/>
        <v>4.0622394428270994</v>
      </c>
      <c r="O353" s="91">
        <f t="shared" si="133"/>
        <v>1.6501789290860223E-3</v>
      </c>
      <c r="P353" s="90">
        <f t="shared" si="152"/>
        <v>1.5613365739478184</v>
      </c>
      <c r="Q353" s="88">
        <f t="shared" si="134"/>
        <v>3.543720561430558</v>
      </c>
      <c r="R353" s="88">
        <f t="shared" si="153"/>
        <v>24.340196266721073</v>
      </c>
      <c r="S353" s="88">
        <f t="shared" si="135"/>
        <v>4.7476545656686051</v>
      </c>
      <c r="T353" s="83">
        <f t="shared" si="136"/>
        <v>7.344758671572885</v>
      </c>
      <c r="U353" s="86">
        <f t="shared" si="137"/>
        <v>5.3945479943645087E-3</v>
      </c>
      <c r="V353" s="96">
        <f t="shared" si="154"/>
        <v>19.601488742956601</v>
      </c>
      <c r="W353" s="81">
        <f t="shared" si="138"/>
        <v>5.2904988192264923</v>
      </c>
      <c r="X353" s="97">
        <f t="shared" si="139"/>
        <v>3.2493914759268674</v>
      </c>
      <c r="Y353" s="98">
        <f t="shared" si="140"/>
        <v>1.0558544963826186E-3</v>
      </c>
      <c r="Z353" s="99">
        <f t="shared" si="141"/>
        <v>20.168754637686003</v>
      </c>
      <c r="AA353" s="101">
        <f t="shared" si="142"/>
        <v>5.2155679660858398</v>
      </c>
      <c r="AB353" s="102">
        <f t="shared" si="143"/>
        <v>1.7870407120577709</v>
      </c>
      <c r="AC353" s="98">
        <f t="shared" si="144"/>
        <v>3.1935145065519448E-4</v>
      </c>
      <c r="AD353" s="104">
        <f t="shared" si="145"/>
        <v>22.976239479750181</v>
      </c>
      <c r="AE353" s="88">
        <f t="shared" si="146"/>
        <v>4.8865424505049653</v>
      </c>
      <c r="AF353" s="88">
        <f t="shared" si="147"/>
        <v>4.6342222774206565</v>
      </c>
      <c r="AG353" s="94">
        <f t="shared" si="148"/>
        <v>2.1476016116541894E-3</v>
      </c>
      <c r="AH353" s="72"/>
    </row>
    <row r="354" spans="1:34">
      <c r="A354" s="62">
        <v>352</v>
      </c>
      <c r="B354" s="26">
        <v>2.0880000000000001</v>
      </c>
      <c r="C354" s="27">
        <v>2.625666666666667</v>
      </c>
      <c r="D354" s="28">
        <v>1.2350000000000001</v>
      </c>
      <c r="E354" s="63">
        <v>0.47463457201400711</v>
      </c>
      <c r="F354" s="63">
        <v>0.77473810766656004</v>
      </c>
      <c r="G354" s="63">
        <v>0.64561508972213344</v>
      </c>
      <c r="H354" s="63">
        <v>6.09</v>
      </c>
      <c r="I354" s="67">
        <f t="shared" si="149"/>
        <v>1.7096732812754547</v>
      </c>
      <c r="J354" s="67">
        <f t="shared" si="150"/>
        <v>18.849013039209794</v>
      </c>
      <c r="K354" s="93">
        <f t="shared" si="151"/>
        <v>17.081480164100181</v>
      </c>
      <c r="L354" s="81">
        <f t="shared" si="130"/>
        <v>18.913454541156018</v>
      </c>
      <c r="M354" s="81">
        <f t="shared" si="131"/>
        <v>6.0796162913453822</v>
      </c>
      <c r="N354" s="81">
        <f t="shared" si="132"/>
        <v>0.17050424720226084</v>
      </c>
      <c r="O354" s="91">
        <f t="shared" si="133"/>
        <v>2.9071698314009674E-6</v>
      </c>
      <c r="P354" s="90">
        <f t="shared" si="152"/>
        <v>1.4629399211098006</v>
      </c>
      <c r="Q354" s="88">
        <f t="shared" si="134"/>
        <v>3.4572069375423253</v>
      </c>
      <c r="R354" s="88">
        <f t="shared" si="153"/>
        <v>25.743161522928272</v>
      </c>
      <c r="S354" s="88">
        <f t="shared" si="135"/>
        <v>5.2111150224633231</v>
      </c>
      <c r="T354" s="83">
        <f t="shared" si="136"/>
        <v>14.431608826546416</v>
      </c>
      <c r="U354" s="86">
        <f t="shared" si="137"/>
        <v>2.0827133332245243E-2</v>
      </c>
      <c r="V354" s="96">
        <f t="shared" si="154"/>
        <v>18.282699124450708</v>
      </c>
      <c r="W354" s="81">
        <f t="shared" si="138"/>
        <v>6.1836007896074072</v>
      </c>
      <c r="X354" s="97">
        <f t="shared" si="139"/>
        <v>1.5369587784467547</v>
      </c>
      <c r="Y354" s="98">
        <f t="shared" si="140"/>
        <v>2.3622422866445404E-4</v>
      </c>
      <c r="Z354" s="99">
        <f t="shared" si="141"/>
        <v>19.520388914327327</v>
      </c>
      <c r="AA354" s="101">
        <f t="shared" si="142"/>
        <v>5.9843552545457364</v>
      </c>
      <c r="AB354" s="102">
        <f t="shared" si="143"/>
        <v>1.7347248843064613</v>
      </c>
      <c r="AC354" s="98">
        <f t="shared" si="144"/>
        <v>3.0092704242320659E-4</v>
      </c>
      <c r="AD354" s="104">
        <f t="shared" si="145"/>
        <v>22.24784589357607</v>
      </c>
      <c r="AE354" s="88">
        <f t="shared" si="146"/>
        <v>5.605542069232456</v>
      </c>
      <c r="AF354" s="88">
        <f t="shared" si="147"/>
        <v>7.9549742326361876</v>
      </c>
      <c r="AG354" s="94">
        <f t="shared" si="148"/>
        <v>6.3281615041905701E-3</v>
      </c>
      <c r="AH354" s="72"/>
    </row>
    <row r="355" spans="1:34">
      <c r="A355" s="62">
        <v>353</v>
      </c>
      <c r="B355" s="26">
        <v>2.0880000000000001</v>
      </c>
      <c r="C355" s="27">
        <v>2.4</v>
      </c>
      <c r="D355" s="28">
        <v>1.2350000000000001</v>
      </c>
      <c r="E355" s="63">
        <v>0.52611425613316976</v>
      </c>
      <c r="F355" s="63">
        <v>0.81159498636381611</v>
      </c>
      <c r="G355" s="63">
        <v>0.65983332224700497</v>
      </c>
      <c r="H355" s="63">
        <v>6.1</v>
      </c>
      <c r="I355" s="67">
        <f t="shared" si="149"/>
        <v>1.8982192282467596</v>
      </c>
      <c r="J355" s="67">
        <f t="shared" si="150"/>
        <v>17.445648252686563</v>
      </c>
      <c r="K355" s="93">
        <f t="shared" si="151"/>
        <v>15.589092603902007</v>
      </c>
      <c r="L355" s="81">
        <f t="shared" si="130"/>
        <v>16.939333150534136</v>
      </c>
      <c r="M355" s="81">
        <f t="shared" si="131"/>
        <v>6.1904929901137837</v>
      </c>
      <c r="N355" s="81">
        <f t="shared" si="132"/>
        <v>1.4834916412095753</v>
      </c>
      <c r="O355" s="91">
        <f t="shared" si="133"/>
        <v>2.2007474495386794E-4</v>
      </c>
      <c r="P355" s="90">
        <f t="shared" si="152"/>
        <v>1.6422116138577176</v>
      </c>
      <c r="Q355" s="88">
        <f t="shared" si="134"/>
        <v>3.6125486459614917</v>
      </c>
      <c r="R355" s="88">
        <f t="shared" si="153"/>
        <v>23.308890952338924</v>
      </c>
      <c r="S355" s="88">
        <f t="shared" si="135"/>
        <v>5.2773097519323278</v>
      </c>
      <c r="T355" s="83">
        <f t="shared" si="136"/>
        <v>13.486725378158557</v>
      </c>
      <c r="U355" s="86">
        <f t="shared" si="137"/>
        <v>1.8189176142586607E-2</v>
      </c>
      <c r="V355" s="96">
        <f t="shared" si="154"/>
        <v>16.347617823149442</v>
      </c>
      <c r="W355" s="81">
        <f t="shared" si="138"/>
        <v>6.3015320989032801</v>
      </c>
      <c r="X355" s="97">
        <f t="shared" si="139"/>
        <v>3.303804900053779</v>
      </c>
      <c r="Y355" s="98">
        <f t="shared" si="140"/>
        <v>1.0915126817619362E-3</v>
      </c>
      <c r="Z355" s="99">
        <f t="shared" si="141"/>
        <v>17.738313967405119</v>
      </c>
      <c r="AA355" s="101">
        <f t="shared" si="142"/>
        <v>6.0494685337230152</v>
      </c>
      <c r="AB355" s="102">
        <f t="shared" si="143"/>
        <v>0.82838469306531914</v>
      </c>
      <c r="AC355" s="98">
        <f t="shared" si="144"/>
        <v>6.8622119970492289E-5</v>
      </c>
      <c r="AD355" s="104">
        <f t="shared" si="145"/>
        <v>19.494859827571883</v>
      </c>
      <c r="AE355" s="88">
        <f t="shared" si="146"/>
        <v>5.7704984999973377</v>
      </c>
      <c r="AF355" s="88">
        <f t="shared" si="147"/>
        <v>5.4016639344698696</v>
      </c>
      <c r="AG355" s="94">
        <f t="shared" si="148"/>
        <v>2.9177973260952508E-3</v>
      </c>
      <c r="AH355" s="72"/>
    </row>
    <row r="356" spans="1:34">
      <c r="A356" s="62">
        <v>354</v>
      </c>
      <c r="B356" s="26">
        <v>2.0880000000000001</v>
      </c>
      <c r="C356" s="27">
        <v>2.2000000000000002</v>
      </c>
      <c r="D356" s="28">
        <v>1.2350000000000001</v>
      </c>
      <c r="E356" s="63">
        <v>0.60729419398821527</v>
      </c>
      <c r="F356" s="63">
        <v>0.74595061717759958</v>
      </c>
      <c r="G356" s="63">
        <v>0.40762328807519099</v>
      </c>
      <c r="H356" s="63">
        <v>5.8559999999999999</v>
      </c>
      <c r="I356" s="67">
        <f t="shared" si="149"/>
        <v>2.1034716369702156</v>
      </c>
      <c r="J356" s="67">
        <f t="shared" si="150"/>
        <v>18.099438116148832</v>
      </c>
      <c r="K356" s="93">
        <f t="shared" si="151"/>
        <v>14.262217476243142</v>
      </c>
      <c r="L356" s="81">
        <f t="shared" si="130"/>
        <v>15.841252645518702</v>
      </c>
      <c r="M356" s="81">
        <f t="shared" si="131"/>
        <v>6.2594886200831059</v>
      </c>
      <c r="N356" s="81">
        <f t="shared" si="132"/>
        <v>6.8901745232770848</v>
      </c>
      <c r="O356" s="91">
        <f t="shared" si="133"/>
        <v>4.7474504961216597E-3</v>
      </c>
      <c r="P356" s="90">
        <f t="shared" si="152"/>
        <v>2.026523789874128</v>
      </c>
      <c r="Q356" s="88">
        <f t="shared" si="134"/>
        <v>3.9162152925581069</v>
      </c>
      <c r="R356" s="88">
        <f t="shared" si="153"/>
        <v>19.500017482735192</v>
      </c>
      <c r="S356" s="88">
        <f t="shared" si="135"/>
        <v>5.6417795728381037</v>
      </c>
      <c r="T356" s="83">
        <f t="shared" si="136"/>
        <v>3.6581357097318334</v>
      </c>
      <c r="U356" s="86">
        <f t="shared" si="137"/>
        <v>1.3381956870815227E-3</v>
      </c>
      <c r="V356" s="96">
        <f t="shared" si="154"/>
        <v>22.422937742994353</v>
      </c>
      <c r="W356" s="81">
        <f t="shared" si="138"/>
        <v>5.2612308603654245</v>
      </c>
      <c r="X356" s="97">
        <f t="shared" si="139"/>
        <v>10.15657683802212</v>
      </c>
      <c r="Y356" s="98">
        <f t="shared" si="140"/>
        <v>1.0315605306664741E-2</v>
      </c>
      <c r="Z356" s="99">
        <f t="shared" si="141"/>
        <v>19.533438502746201</v>
      </c>
      <c r="AA356" s="101">
        <f t="shared" si="142"/>
        <v>5.6369510642947169</v>
      </c>
      <c r="AB356" s="102">
        <f t="shared" si="143"/>
        <v>3.7405897490656237</v>
      </c>
      <c r="AC356" s="98">
        <f t="shared" si="144"/>
        <v>1.3992011670814826E-3</v>
      </c>
      <c r="AD356" s="104">
        <f t="shared" si="145"/>
        <v>19.222438723754525</v>
      </c>
      <c r="AE356" s="88">
        <f t="shared" si="146"/>
        <v>5.682368207670943</v>
      </c>
      <c r="AF356" s="88">
        <f t="shared" si="147"/>
        <v>2.9650237761109444</v>
      </c>
      <c r="AG356" s="94">
        <f t="shared" si="148"/>
        <v>8.7913659929032026E-4</v>
      </c>
      <c r="AH356" s="72"/>
    </row>
    <row r="357" spans="1:34">
      <c r="A357" s="62">
        <v>355</v>
      </c>
      <c r="B357" s="26">
        <v>2.0880000000000001</v>
      </c>
      <c r="C357" s="27">
        <v>1.931</v>
      </c>
      <c r="D357" s="28">
        <v>1.2350000000000001</v>
      </c>
      <c r="E357" s="63">
        <v>0.66400283425885154</v>
      </c>
      <c r="F357" s="63">
        <v>0.67112979199608347</v>
      </c>
      <c r="G357" s="63">
        <v>0.54563397723258822</v>
      </c>
      <c r="H357" s="63">
        <v>5.734</v>
      </c>
      <c r="I357" s="67">
        <f t="shared" si="149"/>
        <v>2.251977696731664</v>
      </c>
      <c r="J357" s="67">
        <f t="shared" si="150"/>
        <v>14.886910654739534</v>
      </c>
      <c r="K357" s="93">
        <f t="shared" si="151"/>
        <v>13.449546477506706</v>
      </c>
      <c r="L357" s="81">
        <f t="shared" si="130"/>
        <v>15.622325086664828</v>
      </c>
      <c r="M357" s="81">
        <f t="shared" si="131"/>
        <v>5.5974103196491969</v>
      </c>
      <c r="N357" s="81">
        <f t="shared" si="132"/>
        <v>2.3821011571468977</v>
      </c>
      <c r="O357" s="91">
        <f t="shared" si="133"/>
        <v>5.6744059228805888E-4</v>
      </c>
      <c r="P357" s="90">
        <f t="shared" si="152"/>
        <v>1.925852517020334</v>
      </c>
      <c r="Q357" s="88">
        <f t="shared" si="134"/>
        <v>3.840001008639919</v>
      </c>
      <c r="R357" s="88">
        <f t="shared" si="153"/>
        <v>20.355730898464397</v>
      </c>
      <c r="S357" s="88">
        <f t="shared" si="135"/>
        <v>4.9036179837043976</v>
      </c>
      <c r="T357" s="83">
        <f t="shared" si="136"/>
        <v>14.481723339651245</v>
      </c>
      <c r="U357" s="86">
        <f t="shared" si="137"/>
        <v>2.0972031088619961E-2</v>
      </c>
      <c r="V357" s="96">
        <f t="shared" si="154"/>
        <v>16.487819193301377</v>
      </c>
      <c r="W357" s="81">
        <f t="shared" si="138"/>
        <v>5.448517767032091</v>
      </c>
      <c r="X357" s="97">
        <f t="shared" si="139"/>
        <v>4.978762346841803</v>
      </c>
      <c r="Y357" s="98">
        <f t="shared" si="140"/>
        <v>2.4788074506329697E-3</v>
      </c>
      <c r="Z357" s="99">
        <f t="shared" si="141"/>
        <v>16.488119467834739</v>
      </c>
      <c r="AA357" s="101">
        <f t="shared" si="142"/>
        <v>5.448468153776254</v>
      </c>
      <c r="AB357" s="102">
        <f t="shared" si="143"/>
        <v>4.9796275937172298</v>
      </c>
      <c r="AC357" s="98">
        <f t="shared" si="144"/>
        <v>2.4796690972110048E-3</v>
      </c>
      <c r="AD357" s="104">
        <f t="shared" si="145"/>
        <v>19.735037962639471</v>
      </c>
      <c r="AE357" s="88">
        <f t="shared" si="146"/>
        <v>4.9801336336955719</v>
      </c>
      <c r="AF357" s="88">
        <f t="shared" si="147"/>
        <v>13.147303214238368</v>
      </c>
      <c r="AG357" s="94">
        <f t="shared" si="148"/>
        <v>1.7285158180712253E-2</v>
      </c>
      <c r="AH357" s="72"/>
    </row>
    <row r="358" spans="1:34">
      <c r="A358" s="62">
        <v>356</v>
      </c>
      <c r="B358" s="26">
        <v>2.0880000000000001</v>
      </c>
      <c r="C358" s="27">
        <v>1.9536666666666667</v>
      </c>
      <c r="D358" s="28">
        <v>1.2350000000000001</v>
      </c>
      <c r="E358" s="63">
        <v>0.70141470568307307</v>
      </c>
      <c r="F358" s="63">
        <v>0.73646113526580481</v>
      </c>
      <c r="G358" s="63">
        <v>0.65173551793434059</v>
      </c>
      <c r="H358" s="63">
        <v>6.1</v>
      </c>
      <c r="I358" s="67">
        <f t="shared" si="149"/>
        <v>2.5307029143981952</v>
      </c>
      <c r="J358" s="67">
        <f t="shared" si="150"/>
        <v>14.347739571496053</v>
      </c>
      <c r="K358" s="93">
        <f t="shared" si="151"/>
        <v>12.175640532029504</v>
      </c>
      <c r="L358" s="81">
        <f t="shared" si="130"/>
        <v>13.510732306809333</v>
      </c>
      <c r="M358" s="81">
        <f t="shared" si="131"/>
        <v>6.2861122656791046</v>
      </c>
      <c r="N358" s="81">
        <f t="shared" si="132"/>
        <v>3.0510207488377872</v>
      </c>
      <c r="O358" s="91">
        <f t="shared" si="133"/>
        <v>9.3087276098386903E-4</v>
      </c>
      <c r="P358" s="90">
        <f t="shared" si="152"/>
        <v>2.2807916210471872</v>
      </c>
      <c r="Q358" s="88">
        <f t="shared" si="134"/>
        <v>4.0999229301868185</v>
      </c>
      <c r="R358" s="88">
        <f t="shared" si="153"/>
        <v>17.664225404200504</v>
      </c>
      <c r="S358" s="88">
        <f t="shared" si="135"/>
        <v>5.4976144411231038</v>
      </c>
      <c r="T358" s="83">
        <f t="shared" si="136"/>
        <v>9.8751730963425537</v>
      </c>
      <c r="U358" s="86">
        <f t="shared" si="137"/>
        <v>9.7519043682727791E-3</v>
      </c>
      <c r="V358" s="96">
        <f t="shared" si="154"/>
        <v>12.867385297433206</v>
      </c>
      <c r="W358" s="81">
        <f t="shared" si="138"/>
        <v>6.441342984335809</v>
      </c>
      <c r="X358" s="97">
        <f t="shared" si="139"/>
        <v>5.5957866284558913</v>
      </c>
      <c r="Y358" s="98">
        <f t="shared" si="140"/>
        <v>3.1312827991205753E-3</v>
      </c>
      <c r="Z358" s="99">
        <f t="shared" si="141"/>
        <v>14.063494621325283</v>
      </c>
      <c r="AA358" s="101">
        <f t="shared" si="142"/>
        <v>6.161336833696903</v>
      </c>
      <c r="AB358" s="102">
        <f t="shared" si="143"/>
        <v>1.0055218638836616</v>
      </c>
      <c r="AC358" s="98">
        <f t="shared" si="144"/>
        <v>1.0110742187480727E-4</v>
      </c>
      <c r="AD358" s="104">
        <f t="shared" si="145"/>
        <v>16.630539873616648</v>
      </c>
      <c r="AE358" s="88">
        <f t="shared" si="146"/>
        <v>5.6658934566150601</v>
      </c>
      <c r="AF358" s="88">
        <f t="shared" si="147"/>
        <v>7.1165007112285181</v>
      </c>
      <c r="AG358" s="94">
        <f t="shared" si="148"/>
        <v>5.0644582372916004E-3</v>
      </c>
      <c r="AH358" s="72"/>
    </row>
    <row r="359" spans="1:34">
      <c r="A359" s="62">
        <v>357</v>
      </c>
      <c r="B359" s="26">
        <v>2.0880000000000001</v>
      </c>
      <c r="C359" s="27">
        <v>2.1636666666666664</v>
      </c>
      <c r="D359" s="28">
        <v>1.2350000000000001</v>
      </c>
      <c r="E359" s="63">
        <v>0.72459571140678802</v>
      </c>
      <c r="F359" s="63">
        <v>0.58039317471029317</v>
      </c>
      <c r="G359" s="63">
        <v>0.44991718969790168</v>
      </c>
      <c r="H359" s="63">
        <v>6.1</v>
      </c>
      <c r="I359" s="67">
        <f t="shared" si="149"/>
        <v>2.6143399386413013</v>
      </c>
      <c r="J359" s="67">
        <f t="shared" si="150"/>
        <v>19.152996664363215</v>
      </c>
      <c r="K359" s="93">
        <f t="shared" si="151"/>
        <v>11.844989412425299</v>
      </c>
      <c r="L359" s="81">
        <f t="shared" si="130"/>
        <v>15.106574940308773</v>
      </c>
      <c r="M359" s="81">
        <f t="shared" si="131"/>
        <v>6.8685520991252771</v>
      </c>
      <c r="N359" s="81">
        <f t="shared" si="132"/>
        <v>12.599214739758647</v>
      </c>
      <c r="O359" s="91">
        <f t="shared" si="133"/>
        <v>1.5874021205855154E-2</v>
      </c>
      <c r="P359" s="90">
        <f t="shared" si="152"/>
        <v>3.077872444228841</v>
      </c>
      <c r="Q359" s="88">
        <f t="shared" si="134"/>
        <v>4.6132540376034399</v>
      </c>
      <c r="R359" s="88">
        <f t="shared" si="153"/>
        <v>13.81845896545169</v>
      </c>
      <c r="S359" s="88">
        <f t="shared" si="135"/>
        <v>7.1815534132693921</v>
      </c>
      <c r="T359" s="83">
        <f t="shared" si="136"/>
        <v>17.730383824088403</v>
      </c>
      <c r="U359" s="86">
        <f t="shared" si="137"/>
        <v>3.1436651054949569E-2</v>
      </c>
      <c r="V359" s="96">
        <f t="shared" si="154"/>
        <v>16.844403662888077</v>
      </c>
      <c r="W359" s="81">
        <f t="shared" si="138"/>
        <v>6.5045968026478578</v>
      </c>
      <c r="X359" s="97">
        <f t="shared" si="139"/>
        <v>6.6327344696370192</v>
      </c>
      <c r="Y359" s="98">
        <f t="shared" si="140"/>
        <v>4.399316654471107E-3</v>
      </c>
      <c r="Z359" s="99">
        <f t="shared" si="141"/>
        <v>15.942332391937001</v>
      </c>
      <c r="AA359" s="101">
        <f t="shared" si="142"/>
        <v>6.6860908221037514</v>
      </c>
      <c r="AB359" s="102">
        <f t="shared" si="143"/>
        <v>9.6080462639959308</v>
      </c>
      <c r="AC359" s="98">
        <f t="shared" si="144"/>
        <v>9.2314553011086167E-3</v>
      </c>
      <c r="AD359" s="104">
        <f t="shared" si="145"/>
        <v>19.373931827453578</v>
      </c>
      <c r="AE359" s="88">
        <f t="shared" si="146"/>
        <v>6.06511888273503</v>
      </c>
      <c r="AF359" s="88">
        <f t="shared" si="147"/>
        <v>0.57182159450769965</v>
      </c>
      <c r="AG359" s="94">
        <f t="shared" si="148"/>
        <v>3.2697993594532804E-5</v>
      </c>
      <c r="AH359" s="72"/>
    </row>
    <row r="360" spans="1:34">
      <c r="A360" s="62">
        <v>358</v>
      </c>
      <c r="B360" s="26">
        <v>2.0880000000000001</v>
      </c>
      <c r="C360" s="27">
        <v>2.1853333333333338</v>
      </c>
      <c r="D360" s="28">
        <v>1.2350000000000001</v>
      </c>
      <c r="E360" s="63">
        <v>0.69432128955476036</v>
      </c>
      <c r="F360" s="63">
        <v>0.7605543021867216</v>
      </c>
      <c r="G360" s="63">
        <v>0.60844344174937726</v>
      </c>
      <c r="H360" s="63">
        <v>6.75</v>
      </c>
      <c r="I360" s="67">
        <f t="shared" si="149"/>
        <v>2.7720478209055894</v>
      </c>
      <c r="J360" s="67">
        <f t="shared" si="150"/>
        <v>15.338033616820626</v>
      </c>
      <c r="K360" s="93">
        <f t="shared" si="151"/>
        <v>11.274301999565399</v>
      </c>
      <c r="L360" s="81">
        <f t="shared" si="130"/>
        <v>12.289601612216428</v>
      </c>
      <c r="M360" s="81">
        <f t="shared" si="131"/>
        <v>7.5408397741339757</v>
      </c>
      <c r="N360" s="81">
        <f t="shared" si="132"/>
        <v>11.716144801984825</v>
      </c>
      <c r="O360" s="91">
        <f t="shared" si="133"/>
        <v>1.3726804902107603E-2</v>
      </c>
      <c r="P360" s="90">
        <f t="shared" si="152"/>
        <v>2.8180021682618905</v>
      </c>
      <c r="Q360" s="88">
        <f t="shared" si="134"/>
        <v>4.4546213574714688</v>
      </c>
      <c r="R360" s="88">
        <f t="shared" si="153"/>
        <v>14.841864951535348</v>
      </c>
      <c r="S360" s="88">
        <f t="shared" si="135"/>
        <v>6.8618998894303713</v>
      </c>
      <c r="T360" s="83">
        <f t="shared" si="136"/>
        <v>1.6577761397092046</v>
      </c>
      <c r="U360" s="86">
        <f t="shared" si="137"/>
        <v>2.7482217293891523E-4</v>
      </c>
      <c r="V360" s="96">
        <f t="shared" si="154"/>
        <v>12.572984671996752</v>
      </c>
      <c r="W360" s="81">
        <f t="shared" si="138"/>
        <v>7.4553737878634294</v>
      </c>
      <c r="X360" s="97">
        <f t="shared" si="139"/>
        <v>10.449982042421176</v>
      </c>
      <c r="Y360" s="98">
        <f t="shared" si="140"/>
        <v>1.0920212468692507E-2</v>
      </c>
      <c r="Z360" s="99">
        <f t="shared" si="141"/>
        <v>13.434282219061931</v>
      </c>
      <c r="AA360" s="101">
        <f t="shared" si="142"/>
        <v>7.2124261902866449</v>
      </c>
      <c r="AB360" s="102">
        <f t="shared" si="143"/>
        <v>6.8507583746169605</v>
      </c>
      <c r="AC360" s="98">
        <f t="shared" si="144"/>
        <v>4.6932890307384428E-3</v>
      </c>
      <c r="AD360" s="104">
        <f t="shared" si="145"/>
        <v>15.001035366535351</v>
      </c>
      <c r="AE360" s="88">
        <f t="shared" si="146"/>
        <v>6.8253982692941966</v>
      </c>
      <c r="AF360" s="88">
        <f t="shared" si="147"/>
        <v>1.1170113969510604</v>
      </c>
      <c r="AG360" s="94">
        <f t="shared" si="148"/>
        <v>1.2477144609185595E-4</v>
      </c>
      <c r="AH360" s="72"/>
    </row>
    <row r="361" spans="1:34">
      <c r="A361" s="62">
        <v>359</v>
      </c>
      <c r="B361" s="26">
        <v>2.0880000000000001</v>
      </c>
      <c r="C361" s="27">
        <v>2.3666666666666667</v>
      </c>
      <c r="D361" s="28">
        <v>1.2350000000000001</v>
      </c>
      <c r="E361" s="63">
        <v>0.6239406119980454</v>
      </c>
      <c r="F361" s="63">
        <v>0.79591083775770632</v>
      </c>
      <c r="G361" s="63">
        <v>0.58095681588153747</v>
      </c>
      <c r="H361" s="63">
        <v>7.5640000000000001</v>
      </c>
      <c r="I361" s="67">
        <f t="shared" si="149"/>
        <v>2.7914589006725201</v>
      </c>
      <c r="J361" s="67">
        <f t="shared" si="150"/>
        <v>13.070720396810334</v>
      </c>
      <c r="K361" s="93">
        <f t="shared" si="151"/>
        <v>11.208389430821212</v>
      </c>
      <c r="L361" s="81">
        <f t="shared" si="130"/>
        <v>11.975287627199775</v>
      </c>
      <c r="M361" s="81">
        <f t="shared" si="131"/>
        <v>7.9023872078736286</v>
      </c>
      <c r="N361" s="81">
        <f t="shared" si="132"/>
        <v>4.4736542553361787</v>
      </c>
      <c r="O361" s="91">
        <f t="shared" si="133"/>
        <v>2.0013582396287495E-3</v>
      </c>
      <c r="P361" s="90">
        <f t="shared" si="152"/>
        <v>2.4901905262549131</v>
      </c>
      <c r="Q361" s="88">
        <f t="shared" si="134"/>
        <v>4.2430135756706102</v>
      </c>
      <c r="R361" s="88">
        <f t="shared" si="153"/>
        <v>16.424677368978422</v>
      </c>
      <c r="S361" s="88">
        <f t="shared" si="135"/>
        <v>6.7476548324083296</v>
      </c>
      <c r="T361" s="83">
        <f t="shared" si="136"/>
        <v>10.79250618180421</v>
      </c>
      <c r="U361" s="86">
        <f t="shared" si="137"/>
        <v>1.1647818968428208E-2</v>
      </c>
      <c r="V361" s="96">
        <f t="shared" si="154"/>
        <v>12.962564881971263</v>
      </c>
      <c r="W361" s="81">
        <f t="shared" si="138"/>
        <v>7.5954902543115788</v>
      </c>
      <c r="X361" s="97">
        <f t="shared" si="139"/>
        <v>0.4163174816443509</v>
      </c>
      <c r="Y361" s="98">
        <f t="shared" si="140"/>
        <v>1.7332024552269441E-5</v>
      </c>
      <c r="Z361" s="99">
        <f t="shared" si="141"/>
        <v>13.611240797427998</v>
      </c>
      <c r="AA361" s="101">
        <f t="shared" si="142"/>
        <v>7.4122903657251671</v>
      </c>
      <c r="AB361" s="102">
        <f t="shared" si="143"/>
        <v>2.0056799877688123</v>
      </c>
      <c r="AC361" s="98">
        <f t="shared" si="144"/>
        <v>4.0227522133363036E-4</v>
      </c>
      <c r="AD361" s="104">
        <f t="shared" si="145"/>
        <v>14.317692212802136</v>
      </c>
      <c r="AE361" s="88">
        <f t="shared" si="146"/>
        <v>7.2271117708813488</v>
      </c>
      <c r="AF361" s="88">
        <f t="shared" si="147"/>
        <v>4.4538369793581607</v>
      </c>
      <c r="AG361" s="94">
        <f t="shared" si="148"/>
        <v>1.9836663838698225E-3</v>
      </c>
      <c r="AH361" s="72"/>
    </row>
    <row r="362" spans="1:34">
      <c r="A362" s="62">
        <v>360</v>
      </c>
      <c r="B362" s="26">
        <v>2.0880000000000001</v>
      </c>
      <c r="C362" s="27">
        <v>2.3666666666666667</v>
      </c>
      <c r="D362" s="28">
        <v>1.2350000000000001</v>
      </c>
      <c r="E362" s="63">
        <v>0.63413752059576023</v>
      </c>
      <c r="F362" s="63">
        <v>0.85086437381840918</v>
      </c>
      <c r="G362" s="63">
        <v>0.48071433549062664</v>
      </c>
      <c r="H362" s="63">
        <v>7.5640000000000001</v>
      </c>
      <c r="I362" s="67">
        <f t="shared" si="149"/>
        <v>2.8370790297634665</v>
      </c>
      <c r="J362" s="67">
        <f t="shared" si="150"/>
        <v>13.284331978793682</v>
      </c>
      <c r="K362" s="93">
        <f t="shared" si="151"/>
        <v>11.056927087673653</v>
      </c>
      <c r="L362" s="81">
        <f t="shared" si="130"/>
        <v>11.505856684267291</v>
      </c>
      <c r="M362" s="81">
        <f t="shared" si="131"/>
        <v>8.1275921121372718</v>
      </c>
      <c r="N362" s="81">
        <f t="shared" si="132"/>
        <v>7.4509798008629264</v>
      </c>
      <c r="O362" s="91">
        <f t="shared" si="133"/>
        <v>5.5517099992867334E-3</v>
      </c>
      <c r="P362" s="90">
        <f t="shared" si="152"/>
        <v>2.5952320249836625</v>
      </c>
      <c r="Q362" s="88">
        <f t="shared" si="134"/>
        <v>4.3123561072801921</v>
      </c>
      <c r="R362" s="88">
        <f t="shared" si="153"/>
        <v>15.875602053332699</v>
      </c>
      <c r="S362" s="88">
        <f t="shared" si="135"/>
        <v>6.9192062790767777</v>
      </c>
      <c r="T362" s="83">
        <f t="shared" si="136"/>
        <v>8.5245071512853308</v>
      </c>
      <c r="U362" s="86">
        <f t="shared" si="137"/>
        <v>7.2667222172314748E-3</v>
      </c>
      <c r="V362" s="96">
        <f t="shared" si="154"/>
        <v>14.835856877191516</v>
      </c>
      <c r="W362" s="81">
        <f t="shared" si="138"/>
        <v>7.1575610791580306</v>
      </c>
      <c r="X362" s="97">
        <f t="shared" si="139"/>
        <v>5.3733331681910288</v>
      </c>
      <c r="Y362" s="98">
        <f t="shared" si="140"/>
        <v>2.8872709336381836E-3</v>
      </c>
      <c r="Z362" s="99">
        <f t="shared" si="141"/>
        <v>14.581423537433409</v>
      </c>
      <c r="AA362" s="101">
        <f t="shared" si="142"/>
        <v>7.219737672326394</v>
      </c>
      <c r="AB362" s="102">
        <f t="shared" si="143"/>
        <v>4.551326383839319</v>
      </c>
      <c r="AC362" s="98">
        <f t="shared" si="144"/>
        <v>2.0714571852231897E-3</v>
      </c>
      <c r="AD362" s="104">
        <f t="shared" si="145"/>
        <v>13.248537726038</v>
      </c>
      <c r="AE362" s="88">
        <f t="shared" si="146"/>
        <v>7.5742111307229383</v>
      </c>
      <c r="AF362" s="88">
        <f t="shared" si="147"/>
        <v>0.13499644001769201</v>
      </c>
      <c r="AG362" s="94">
        <f t="shared" si="148"/>
        <v>1.8224038817450312E-6</v>
      </c>
      <c r="AH362" s="72"/>
    </row>
    <row r="363" spans="1:34">
      <c r="A363" s="62">
        <v>361</v>
      </c>
      <c r="B363" s="26">
        <v>2.0880000000000001</v>
      </c>
      <c r="C363" s="27">
        <v>3.0333333333333337</v>
      </c>
      <c r="D363" s="28">
        <v>1.2350000000000001</v>
      </c>
      <c r="E363" s="63">
        <v>0.55259252541696557</v>
      </c>
      <c r="F363" s="63">
        <v>0.74615816379518329</v>
      </c>
      <c r="G363" s="63">
        <v>0.65452470508349414</v>
      </c>
      <c r="H363" s="63">
        <v>9.0280000000000005</v>
      </c>
      <c r="I363" s="67">
        <f t="shared" si="149"/>
        <v>2.9507541041851013</v>
      </c>
      <c r="J363" s="67">
        <f t="shared" si="150"/>
        <v>12.913170522596918</v>
      </c>
      <c r="K363" s="93">
        <f t="shared" si="151"/>
        <v>10.699293579687541</v>
      </c>
      <c r="L363" s="81">
        <f t="shared" si="130"/>
        <v>11.744360864935807</v>
      </c>
      <c r="M363" s="81">
        <f t="shared" si="131"/>
        <v>9.4665841517147307</v>
      </c>
      <c r="N363" s="81">
        <f t="shared" si="132"/>
        <v>4.8580433286966125</v>
      </c>
      <c r="O363" s="91">
        <f t="shared" si="133"/>
        <v>2.3600584983493661E-3</v>
      </c>
      <c r="P363" s="90">
        <f t="shared" si="152"/>
        <v>2.7080359858967422</v>
      </c>
      <c r="Q363" s="88">
        <f t="shared" si="134"/>
        <v>4.3851729825914871</v>
      </c>
      <c r="R363" s="88">
        <f t="shared" si="153"/>
        <v>15.331691198310914</v>
      </c>
      <c r="S363" s="88">
        <f t="shared" si="135"/>
        <v>8.2853901129886065</v>
      </c>
      <c r="T363" s="83">
        <f t="shared" si="136"/>
        <v>8.2256301175387012</v>
      </c>
      <c r="U363" s="86">
        <f t="shared" si="137"/>
        <v>6.7660990830559755E-3</v>
      </c>
      <c r="V363" s="96">
        <f t="shared" si="154"/>
        <v>11.259136408306114</v>
      </c>
      <c r="W363" s="81">
        <f t="shared" si="138"/>
        <v>9.668418774939143</v>
      </c>
      <c r="X363" s="97">
        <f t="shared" si="139"/>
        <v>7.093694892990059</v>
      </c>
      <c r="Y363" s="98">
        <f t="shared" si="140"/>
        <v>5.0320507234833242E-3</v>
      </c>
      <c r="Z363" s="99">
        <f t="shared" si="141"/>
        <v>12.434988094787704</v>
      </c>
      <c r="AA363" s="101">
        <f t="shared" si="142"/>
        <v>9.1999465997510566</v>
      </c>
      <c r="AB363" s="102">
        <f t="shared" si="143"/>
        <v>1.9045923765070454</v>
      </c>
      <c r="AC363" s="98">
        <f t="shared" si="144"/>
        <v>3.627472120648755E-4</v>
      </c>
      <c r="AD363" s="104">
        <f t="shared" si="145"/>
        <v>14.488997139278966</v>
      </c>
      <c r="AE363" s="88">
        <f t="shared" si="146"/>
        <v>8.5229282055675242</v>
      </c>
      <c r="AF363" s="88">
        <f t="shared" si="147"/>
        <v>5.594503704391629</v>
      </c>
      <c r="AG363" s="94">
        <f t="shared" si="148"/>
        <v>3.129847169845166E-3</v>
      </c>
      <c r="AH363" s="72"/>
    </row>
    <row r="364" spans="1:34">
      <c r="A364" s="62">
        <v>362</v>
      </c>
      <c r="B364" s="26">
        <v>2.0880000000000001</v>
      </c>
      <c r="C364" s="27">
        <v>2.2953333333333332</v>
      </c>
      <c r="D364" s="28">
        <v>1.2350000000000001</v>
      </c>
      <c r="E364" s="63">
        <v>0.65710735128921627</v>
      </c>
      <c r="F364" s="63">
        <v>0.84538145841483203</v>
      </c>
      <c r="G364" s="63">
        <v>0.71040458690322028</v>
      </c>
      <c r="H364" s="63">
        <v>8</v>
      </c>
      <c r="I364" s="67">
        <f t="shared" si="149"/>
        <v>3.1093010683608511</v>
      </c>
      <c r="J364" s="67">
        <f t="shared" si="150"/>
        <v>11.530272004309646</v>
      </c>
      <c r="K364" s="93">
        <f t="shared" si="151"/>
        <v>10.242869715336054</v>
      </c>
      <c r="L364" s="81">
        <f t="shared" si="130"/>
        <v>10.606121529920175</v>
      </c>
      <c r="M364" s="81">
        <f t="shared" si="131"/>
        <v>8.3412562586416943</v>
      </c>
      <c r="N364" s="81">
        <f t="shared" si="132"/>
        <v>4.2657032330211786</v>
      </c>
      <c r="O364" s="91">
        <f t="shared" si="133"/>
        <v>1.8196224072207336E-3</v>
      </c>
      <c r="P364" s="90">
        <f t="shared" si="152"/>
        <v>2.6884132197536306</v>
      </c>
      <c r="Q364" s="88">
        <f t="shared" si="134"/>
        <v>4.3726238848403511</v>
      </c>
      <c r="R364" s="88">
        <f t="shared" si="153"/>
        <v>15.423149211266022</v>
      </c>
      <c r="S364" s="88">
        <f t="shared" si="135"/>
        <v>6.9170869224855025</v>
      </c>
      <c r="T364" s="83">
        <f t="shared" si="136"/>
        <v>13.536413468931219</v>
      </c>
      <c r="U364" s="86">
        <f t="shared" si="137"/>
        <v>1.8323448960186253E-2</v>
      </c>
      <c r="V364" s="96">
        <f t="shared" si="154"/>
        <v>10.117765292340886</v>
      </c>
      <c r="W364" s="81">
        <f t="shared" si="138"/>
        <v>8.5401886259532489</v>
      </c>
      <c r="X364" s="97">
        <f t="shared" si="139"/>
        <v>6.7523578244156113</v>
      </c>
      <c r="Y364" s="98">
        <f t="shared" si="140"/>
        <v>4.5594336188946724E-3</v>
      </c>
      <c r="Z364" s="99">
        <f t="shared" si="141"/>
        <v>11.562870064716272</v>
      </c>
      <c r="AA364" s="101">
        <f t="shared" si="142"/>
        <v>7.9887152349574047</v>
      </c>
      <c r="AB364" s="102">
        <f t="shared" si="143"/>
        <v>0.14105956303244183</v>
      </c>
      <c r="AC364" s="98">
        <f t="shared" si="144"/>
        <v>1.989780032290343E-6</v>
      </c>
      <c r="AD364" s="104">
        <f t="shared" si="145"/>
        <v>12.360902925504137</v>
      </c>
      <c r="AE364" s="88">
        <f t="shared" si="146"/>
        <v>7.7265330285379958</v>
      </c>
      <c r="AF364" s="88">
        <f t="shared" si="147"/>
        <v>3.418337143275052</v>
      </c>
      <c r="AG364" s="94">
        <f t="shared" si="148"/>
        <v>1.1685028825093844E-3</v>
      </c>
      <c r="AH364" s="72"/>
    </row>
    <row r="365" spans="1:34">
      <c r="A365" s="62">
        <v>363</v>
      </c>
      <c r="B365" s="26">
        <v>2.0880000000000001</v>
      </c>
      <c r="C365" s="27">
        <v>1.5003333333333331</v>
      </c>
      <c r="D365" s="28">
        <v>1.2350000000000001</v>
      </c>
      <c r="E365" s="63">
        <v>1.0176872032016346</v>
      </c>
      <c r="F365" s="63">
        <v>0.51381811515157871</v>
      </c>
      <c r="G365" s="63">
        <v>0.36184374306449207</v>
      </c>
      <c r="H365" s="63">
        <v>5.6120000000000001</v>
      </c>
      <c r="I365" s="67">
        <f t="shared" si="149"/>
        <v>3.3780684011944224</v>
      </c>
      <c r="J365" s="67">
        <f t="shared" si="150"/>
        <v>9.0805381688429758</v>
      </c>
      <c r="K365" s="93">
        <f t="shared" si="151"/>
        <v>9.564093058959747</v>
      </c>
      <c r="L365" s="81">
        <f t="shared" si="130"/>
        <v>13.956652957184886</v>
      </c>
      <c r="M365" s="81">
        <f t="shared" si="131"/>
        <v>4.5267115013388022</v>
      </c>
      <c r="N365" s="81">
        <f t="shared" si="132"/>
        <v>19.33871166538129</v>
      </c>
      <c r="O365" s="91">
        <f t="shared" si="133"/>
        <v>3.7398576887675436E-2</v>
      </c>
      <c r="P365" s="90">
        <f t="shared" si="152"/>
        <v>2.5269638634675178</v>
      </c>
      <c r="Q365" s="88">
        <f t="shared" si="134"/>
        <v>4.2674644311703176</v>
      </c>
      <c r="R365" s="88">
        <f t="shared" si="153"/>
        <v>16.22745464041094</v>
      </c>
      <c r="S365" s="88">
        <f t="shared" si="135"/>
        <v>4.1980562610175269</v>
      </c>
      <c r="T365" s="83">
        <f t="shared" si="136"/>
        <v>25.195006040314915</v>
      </c>
      <c r="U365" s="86">
        <f t="shared" si="137"/>
        <v>6.3478832937150509E-2</v>
      </c>
      <c r="V365" s="96">
        <f t="shared" si="154"/>
        <v>15.746353055063027</v>
      </c>
      <c r="W365" s="81">
        <f t="shared" si="138"/>
        <v>4.2617057857152254</v>
      </c>
      <c r="X365" s="97">
        <f t="shared" si="139"/>
        <v>24.060837745630341</v>
      </c>
      <c r="Y365" s="98">
        <f t="shared" si="140"/>
        <v>5.7892391302154969E-2</v>
      </c>
      <c r="Z365" s="99">
        <f t="shared" si="141"/>
        <v>14.960395183621415</v>
      </c>
      <c r="AA365" s="101">
        <f t="shared" si="142"/>
        <v>4.3722191655247364</v>
      </c>
      <c r="AB365" s="102">
        <f t="shared" si="143"/>
        <v>22.09160432065687</v>
      </c>
      <c r="AC365" s="98">
        <f t="shared" si="144"/>
        <v>4.8803898146046534E-2</v>
      </c>
      <c r="AD365" s="104">
        <f t="shared" si="145"/>
        <v>17.230443283993132</v>
      </c>
      <c r="AE365" s="88">
        <f t="shared" si="146"/>
        <v>4.0740394604739123</v>
      </c>
      <c r="AF365" s="88">
        <f t="shared" si="147"/>
        <v>27.404856370742831</v>
      </c>
      <c r="AG365" s="94">
        <f t="shared" si="148"/>
        <v>7.5102615270104395E-2</v>
      </c>
      <c r="AH365" s="72"/>
    </row>
    <row r="366" spans="1:34">
      <c r="A366" s="62">
        <v>364</v>
      </c>
      <c r="B366" s="26">
        <v>2.0880000000000001</v>
      </c>
      <c r="C366" s="27">
        <v>2.0262500000000001</v>
      </c>
      <c r="D366" s="28">
        <v>1.2350000000000001</v>
      </c>
      <c r="E366" s="63">
        <v>0.76393456106740254</v>
      </c>
      <c r="F366" s="63">
        <v>0.67698972088860565</v>
      </c>
      <c r="G366" s="63">
        <v>0.55949563709802119</v>
      </c>
      <c r="H366" s="63">
        <v>7.5640000000000001</v>
      </c>
      <c r="I366" s="67">
        <f t="shared" si="149"/>
        <v>3.4177802967402222</v>
      </c>
      <c r="J366" s="67">
        <f t="shared" si="150"/>
        <v>11.18942133485519</v>
      </c>
      <c r="K366" s="93">
        <f t="shared" si="151"/>
        <v>9.4725628834137492</v>
      </c>
      <c r="L366" s="81">
        <f t="shared" si="130"/>
        <v>11.011503461137021</v>
      </c>
      <c r="M366" s="81">
        <f t="shared" si="131"/>
        <v>7.6248626343169059</v>
      </c>
      <c r="N366" s="81">
        <f t="shared" si="132"/>
        <v>0.80463556738373698</v>
      </c>
      <c r="O366" s="91">
        <f t="shared" si="133"/>
        <v>6.4743839629894826E-5</v>
      </c>
      <c r="P366" s="90">
        <f t="shared" si="152"/>
        <v>3.0739283792852796</v>
      </c>
      <c r="Q366" s="88">
        <f t="shared" si="134"/>
        <v>4.6109002264101608</v>
      </c>
      <c r="R366" s="88">
        <f t="shared" si="153"/>
        <v>13.832746624238382</v>
      </c>
      <c r="S366" s="88">
        <f t="shared" si="135"/>
        <v>6.8030102119466713</v>
      </c>
      <c r="T366" s="83">
        <f t="shared" si="136"/>
        <v>10.060679376696573</v>
      </c>
      <c r="U366" s="86">
        <f t="shared" si="137"/>
        <v>1.0121726952068774E-2</v>
      </c>
      <c r="V366" s="96">
        <f t="shared" si="154"/>
        <v>11.215113619731454</v>
      </c>
      <c r="W366" s="81">
        <f t="shared" si="138"/>
        <v>7.5553309897433767</v>
      </c>
      <c r="X366" s="97">
        <f t="shared" si="139"/>
        <v>0.1146088082578446</v>
      </c>
      <c r="Y366" s="98">
        <f t="shared" si="140"/>
        <v>1.3135178930283388E-6</v>
      </c>
      <c r="Z366" s="99">
        <f t="shared" si="141"/>
        <v>11.888730779916667</v>
      </c>
      <c r="AA366" s="101">
        <f t="shared" si="142"/>
        <v>7.3381669408792005</v>
      </c>
      <c r="AB366" s="102">
        <f t="shared" si="143"/>
        <v>2.9856300782760381</v>
      </c>
      <c r="AC366" s="98">
        <f t="shared" si="144"/>
        <v>8.9139869643065821E-4</v>
      </c>
      <c r="AD366" s="104">
        <f t="shared" si="145"/>
        <v>13.95735670192097</v>
      </c>
      <c r="AE366" s="88">
        <f t="shared" si="146"/>
        <v>6.7725737817653515</v>
      </c>
      <c r="AF366" s="88">
        <f t="shared" si="147"/>
        <v>10.463064757200534</v>
      </c>
      <c r="AG366" s="94">
        <f t="shared" si="148"/>
        <v>1.0947572411337189E-2</v>
      </c>
      <c r="AH366" s="72"/>
    </row>
    <row r="367" spans="1:34">
      <c r="A367" s="62">
        <v>365</v>
      </c>
      <c r="B367" s="26">
        <v>2.0880000000000001</v>
      </c>
      <c r="C367" s="27">
        <v>2.4666666666666668</v>
      </c>
      <c r="D367" s="28">
        <v>1.2350000000000001</v>
      </c>
      <c r="E367" s="63">
        <v>0.66858875399196505</v>
      </c>
      <c r="F367" s="63">
        <v>0.86236964590483967</v>
      </c>
      <c r="G367" s="63">
        <v>0.79116481275673356</v>
      </c>
      <c r="H367" s="63">
        <v>9.0280000000000005</v>
      </c>
      <c r="I367" s="67">
        <f t="shared" si="149"/>
        <v>3.5701550765008303</v>
      </c>
      <c r="J367" s="67">
        <f t="shared" si="150"/>
        <v>10.700644618658986</v>
      </c>
      <c r="K367" s="93">
        <f t="shared" si="151"/>
        <v>9.1396339561111883</v>
      </c>
      <c r="L367" s="81">
        <f t="shared" si="130"/>
        <v>9.2822142054800807</v>
      </c>
      <c r="M367" s="81">
        <f t="shared" si="131"/>
        <v>9.6932793233824572</v>
      </c>
      <c r="N367" s="81">
        <f t="shared" si="132"/>
        <v>7.3690664973688165</v>
      </c>
      <c r="O367" s="91">
        <f t="shared" si="133"/>
        <v>5.4303141042643509E-3</v>
      </c>
      <c r="P367" s="90">
        <f t="shared" si="152"/>
        <v>3.1853439806584594</v>
      </c>
      <c r="Q367" s="88">
        <f t="shared" si="134"/>
        <v>4.676796310160765</v>
      </c>
      <c r="R367" s="88">
        <f t="shared" si="153"/>
        <v>13.44223323858964</v>
      </c>
      <c r="S367" s="88">
        <f t="shared" si="135"/>
        <v>8.0549121371977161</v>
      </c>
      <c r="T367" s="83">
        <f t="shared" si="136"/>
        <v>10.778554085093978</v>
      </c>
      <c r="U367" s="86">
        <f t="shared" si="137"/>
        <v>1.1617722816529607E-2</v>
      </c>
      <c r="V367" s="96">
        <f t="shared" si="154"/>
        <v>8.3453687885964634</v>
      </c>
      <c r="W367" s="81">
        <f t="shared" si="138"/>
        <v>10.222891564444774</v>
      </c>
      <c r="X367" s="97">
        <f t="shared" si="139"/>
        <v>13.235396150252257</v>
      </c>
      <c r="Y367" s="98">
        <f t="shared" si="140"/>
        <v>1.7517571125411226E-2</v>
      </c>
      <c r="Z367" s="99">
        <f t="shared" si="141"/>
        <v>9.9515664368455763</v>
      </c>
      <c r="AA367" s="101">
        <f t="shared" si="142"/>
        <v>9.3616154493502677</v>
      </c>
      <c r="AB367" s="102">
        <f t="shared" si="143"/>
        <v>3.6953417074686219</v>
      </c>
      <c r="AC367" s="98">
        <f t="shared" si="144"/>
        <v>1.3655550334957108E-3</v>
      </c>
      <c r="AD367" s="104">
        <f t="shared" si="145"/>
        <v>10.820258693052528</v>
      </c>
      <c r="AE367" s="88">
        <f t="shared" si="146"/>
        <v>8.9779606749260843</v>
      </c>
      <c r="AF367" s="88">
        <f t="shared" si="147"/>
        <v>0.55426811114218177</v>
      </c>
      <c r="AG367" s="94">
        <f t="shared" si="148"/>
        <v>3.0721313902912194E-5</v>
      </c>
      <c r="AH367" s="72"/>
    </row>
    <row r="368" spans="1:34">
      <c r="A368" s="62">
        <v>366</v>
      </c>
      <c r="B368" s="26">
        <v>2.0880000000000001</v>
      </c>
      <c r="C368" s="27">
        <v>2.0223333333333335</v>
      </c>
      <c r="D368" s="28">
        <v>1.2350000000000001</v>
      </c>
      <c r="E368" s="63">
        <v>0.8181982353281031</v>
      </c>
      <c r="F368" s="63">
        <v>0.55637177334786525</v>
      </c>
      <c r="G368" s="63">
        <v>0.34773235834241578</v>
      </c>
      <c r="H368" s="63">
        <v>7.5640000000000001</v>
      </c>
      <c r="I368" s="67">
        <f t="shared" si="149"/>
        <v>3.6605515053864406</v>
      </c>
      <c r="J368" s="67">
        <f t="shared" si="150"/>
        <v>11.924904867678261</v>
      </c>
      <c r="K368" s="93">
        <f t="shared" si="151"/>
        <v>8.9547829453458743</v>
      </c>
      <c r="L368" s="81">
        <f t="shared" si="130"/>
        <v>12.293272084403052</v>
      </c>
      <c r="M368" s="81">
        <f t="shared" si="131"/>
        <v>7.4498106542464742</v>
      </c>
      <c r="N368" s="81">
        <f t="shared" si="132"/>
        <v>1.5096423288409031</v>
      </c>
      <c r="O368" s="91">
        <f t="shared" si="133"/>
        <v>2.2790199610281853E-4</v>
      </c>
      <c r="P368" s="90">
        <f t="shared" si="152"/>
        <v>3.6331266430349629</v>
      </c>
      <c r="Q368" s="88">
        <f t="shared" si="134"/>
        <v>4.9302591009214218</v>
      </c>
      <c r="R368" s="88">
        <f t="shared" si="153"/>
        <v>12.105615997535889</v>
      </c>
      <c r="S368" s="88">
        <f t="shared" si="135"/>
        <v>7.5073304903588065</v>
      </c>
      <c r="T368" s="83">
        <f t="shared" si="136"/>
        <v>0.74920028610779421</v>
      </c>
      <c r="U368" s="86">
        <f t="shared" si="137"/>
        <v>5.6130106870400068E-5</v>
      </c>
      <c r="V368" s="96">
        <f t="shared" si="154"/>
        <v>15.059750045786718</v>
      </c>
      <c r="W368" s="81">
        <f t="shared" si="138"/>
        <v>6.7308529081083259</v>
      </c>
      <c r="X368" s="97">
        <f t="shared" si="139"/>
        <v>11.01463632855201</v>
      </c>
      <c r="Y368" s="98">
        <f t="shared" si="140"/>
        <v>1.213222134502577E-2</v>
      </c>
      <c r="Z368" s="99">
        <f t="shared" si="141"/>
        <v>14.572734433581768</v>
      </c>
      <c r="AA368" s="101">
        <f t="shared" si="142"/>
        <v>6.8423999589748163</v>
      </c>
      <c r="AB368" s="102">
        <f t="shared" si="143"/>
        <v>9.5399265074720212</v>
      </c>
      <c r="AC368" s="98">
        <f t="shared" si="144"/>
        <v>9.1010197767967312E-3</v>
      </c>
      <c r="AD368" s="104">
        <f t="shared" si="145"/>
        <v>15.346911496342074</v>
      </c>
      <c r="AE368" s="88">
        <f t="shared" si="146"/>
        <v>6.6675838719938403</v>
      </c>
      <c r="AF368" s="88">
        <f t="shared" si="147"/>
        <v>11.851085774803805</v>
      </c>
      <c r="AG368" s="94">
        <f t="shared" si="148"/>
        <v>1.404482340417571E-2</v>
      </c>
      <c r="AH368" s="72"/>
    </row>
    <row r="369" spans="1:34">
      <c r="A369" s="62">
        <v>367</v>
      </c>
      <c r="B369" s="26">
        <v>2.0880000000000001</v>
      </c>
      <c r="C369" s="27">
        <v>1.9370000000000001</v>
      </c>
      <c r="D369" s="28">
        <v>1.2350000000000001</v>
      </c>
      <c r="E369" s="63">
        <v>0.82185091955968415</v>
      </c>
      <c r="F369" s="63">
        <v>0.70720833801751593</v>
      </c>
      <c r="G369" s="63">
        <v>0.57967896558812781</v>
      </c>
      <c r="H369" s="63">
        <v>7.5640000000000001</v>
      </c>
      <c r="I369" s="67">
        <f t="shared" si="149"/>
        <v>3.6768933137469215</v>
      </c>
      <c r="J369" s="67">
        <f t="shared" si="150"/>
        <v>10.679917640601532</v>
      </c>
      <c r="K369" s="93">
        <f t="shared" si="151"/>
        <v>8.9223020722579029</v>
      </c>
      <c r="L369" s="81">
        <f t="shared" si="130"/>
        <v>10.077936397694639</v>
      </c>
      <c r="M369" s="81">
        <f t="shared" si="131"/>
        <v>7.7866322719573047</v>
      </c>
      <c r="N369" s="81">
        <f t="shared" si="132"/>
        <v>2.9433140131848838</v>
      </c>
      <c r="O369" s="91">
        <f t="shared" si="133"/>
        <v>8.6630973802105063E-4</v>
      </c>
      <c r="P369" s="90">
        <f t="shared" si="152"/>
        <v>3.3402893225109773</v>
      </c>
      <c r="Q369" s="88">
        <f t="shared" si="134"/>
        <v>4.7664723154107538</v>
      </c>
      <c r="R369" s="88">
        <f t="shared" si="153"/>
        <v>12.940819829572805</v>
      </c>
      <c r="S369" s="88">
        <f t="shared" si="135"/>
        <v>6.8715478746719141</v>
      </c>
      <c r="T369" s="83">
        <f t="shared" si="136"/>
        <v>9.1545759562147797</v>
      </c>
      <c r="U369" s="86">
        <f t="shared" si="137"/>
        <v>8.380626093810576E-3</v>
      </c>
      <c r="V369" s="96">
        <f t="shared" si="154"/>
        <v>10.268933592693395</v>
      </c>
      <c r="W369" s="81">
        <f t="shared" si="138"/>
        <v>7.7138785924218087</v>
      </c>
      <c r="X369" s="97">
        <f t="shared" si="139"/>
        <v>1.9814726655447998</v>
      </c>
      <c r="Y369" s="98">
        <f t="shared" si="140"/>
        <v>3.9262339243012148E-4</v>
      </c>
      <c r="Z369" s="99">
        <f t="shared" si="141"/>
        <v>11.092825324351407</v>
      </c>
      <c r="AA369" s="101">
        <f t="shared" si="142"/>
        <v>7.4218878028686825</v>
      </c>
      <c r="AB369" s="102">
        <f t="shared" si="143"/>
        <v>1.8787968949142981</v>
      </c>
      <c r="AC369" s="98">
        <f t="shared" si="144"/>
        <v>3.5298777723396081E-4</v>
      </c>
      <c r="AD369" s="104">
        <f t="shared" si="145"/>
        <v>12.708623397312842</v>
      </c>
      <c r="AE369" s="88">
        <f t="shared" si="146"/>
        <v>6.9340379925625619</v>
      </c>
      <c r="AF369" s="88">
        <f t="shared" si="147"/>
        <v>8.3284242125520649</v>
      </c>
      <c r="AG369" s="94">
        <f t="shared" si="148"/>
        <v>6.9362649864223476E-3</v>
      </c>
      <c r="AH369" s="72"/>
    </row>
    <row r="370" spans="1:34">
      <c r="A370" s="62">
        <v>368</v>
      </c>
      <c r="B370" s="26">
        <v>2.0880000000000001</v>
      </c>
      <c r="C370" s="27">
        <v>2.6</v>
      </c>
      <c r="D370" s="28">
        <v>1.2350000000000001</v>
      </c>
      <c r="E370" s="63">
        <v>0.65865633283474811</v>
      </c>
      <c r="F370" s="63">
        <v>0.7800209355993748</v>
      </c>
      <c r="G370" s="63">
        <v>0.59543582870181277</v>
      </c>
      <c r="H370" s="63">
        <v>9.516</v>
      </c>
      <c r="I370" s="67">
        <f t="shared" si="149"/>
        <v>3.7072320278354876</v>
      </c>
      <c r="J370" s="67">
        <f t="shared" si="150"/>
        <v>10.515342984457419</v>
      </c>
      <c r="K370" s="93">
        <f t="shared" si="151"/>
        <v>8.8627336313039571</v>
      </c>
      <c r="L370" s="81">
        <f t="shared" si="130"/>
        <v>9.42270662603622</v>
      </c>
      <c r="M370" s="81">
        <f t="shared" si="131"/>
        <v>10.0525981007738</v>
      </c>
      <c r="N370" s="81">
        <f t="shared" si="132"/>
        <v>5.6389039593715804</v>
      </c>
      <c r="O370" s="91">
        <f t="shared" si="133"/>
        <v>3.179723786301649E-3</v>
      </c>
      <c r="P370" s="90">
        <f t="shared" si="152"/>
        <v>3.3428051509290344</v>
      </c>
      <c r="Q370" s="88">
        <f t="shared" si="134"/>
        <v>4.7679103521241402</v>
      </c>
      <c r="R370" s="88">
        <f t="shared" si="153"/>
        <v>12.933046956217687</v>
      </c>
      <c r="S370" s="88">
        <f t="shared" si="135"/>
        <v>8.5805618794282594</v>
      </c>
      <c r="T370" s="83">
        <f t="shared" si="136"/>
        <v>9.830160998021654</v>
      </c>
      <c r="U370" s="86">
        <f t="shared" si="137"/>
        <v>9.6632065247026083E-3</v>
      </c>
      <c r="V370" s="96">
        <f t="shared" si="154"/>
        <v>9.9982774155628213</v>
      </c>
      <c r="W370" s="81">
        <f t="shared" si="138"/>
        <v>9.7589605740210086</v>
      </c>
      <c r="X370" s="97">
        <f t="shared" si="139"/>
        <v>2.5531796345208972</v>
      </c>
      <c r="Y370" s="98">
        <f t="shared" si="140"/>
        <v>6.5187262461322622E-4</v>
      </c>
      <c r="Z370" s="99">
        <f t="shared" si="141"/>
        <v>10.892228034997958</v>
      </c>
      <c r="AA370" s="101">
        <f t="shared" si="142"/>
        <v>9.3499177899773454</v>
      </c>
      <c r="AB370" s="102">
        <f t="shared" si="143"/>
        <v>1.7452943466020876</v>
      </c>
      <c r="AC370" s="98">
        <f t="shared" si="144"/>
        <v>3.046052356281208E-4</v>
      </c>
      <c r="AD370" s="104">
        <f t="shared" si="145"/>
        <v>11.578921216118472</v>
      </c>
      <c r="AE370" s="88">
        <f t="shared" si="146"/>
        <v>9.0684300067144239</v>
      </c>
      <c r="AF370" s="88">
        <f t="shared" si="147"/>
        <v>4.7033416696676769</v>
      </c>
      <c r="AG370" s="94">
        <f t="shared" si="148"/>
        <v>2.2121422861632327E-3</v>
      </c>
      <c r="AH370" s="72"/>
    </row>
    <row r="371" spans="1:34">
      <c r="A371" s="62">
        <v>369</v>
      </c>
      <c r="B371" s="26">
        <v>2.0880000000000001</v>
      </c>
      <c r="C371" s="27">
        <v>2.2013333333333329</v>
      </c>
      <c r="D371" s="28">
        <v>1.2350000000000001</v>
      </c>
      <c r="E371" s="63">
        <v>0.8079901079653562</v>
      </c>
      <c r="F371" s="63">
        <v>0.69141129138108681</v>
      </c>
      <c r="G371" s="63">
        <v>0.55758975111377962</v>
      </c>
      <c r="H371" s="63">
        <v>9.0280000000000005</v>
      </c>
      <c r="I371" s="67">
        <f t="shared" si="149"/>
        <v>4.3145356072645482</v>
      </c>
      <c r="J371" s="67">
        <f t="shared" si="150"/>
        <v>10.145902629309477</v>
      </c>
      <c r="K371" s="93">
        <f t="shared" si="151"/>
        <v>7.8407212210122532</v>
      </c>
      <c r="L371" s="81">
        <f t="shared" si="130"/>
        <v>9.0308076402598285</v>
      </c>
      <c r="M371" s="81">
        <f t="shared" si="131"/>
        <v>9.56915522650268</v>
      </c>
      <c r="N371" s="81">
        <f t="shared" si="132"/>
        <v>5.9941872674200214</v>
      </c>
      <c r="O371" s="91">
        <f t="shared" si="133"/>
        <v>3.5930280996900308E-3</v>
      </c>
      <c r="P371" s="90">
        <f t="shared" si="152"/>
        <v>4.1679669742579248</v>
      </c>
      <c r="Q371" s="88">
        <f t="shared" si="134"/>
        <v>5.2128275291124249</v>
      </c>
      <c r="R371" s="88">
        <f t="shared" si="153"/>
        <v>10.872020607517541</v>
      </c>
      <c r="S371" s="88">
        <f t="shared" si="135"/>
        <v>8.7213107663879708</v>
      </c>
      <c r="T371" s="83">
        <f t="shared" si="136"/>
        <v>3.397089428578087</v>
      </c>
      <c r="U371" s="86">
        <f t="shared" si="137"/>
        <v>1.1540216585756995E-3</v>
      </c>
      <c r="V371" s="96">
        <f t="shared" si="154"/>
        <v>9.24971345490159</v>
      </c>
      <c r="W371" s="81">
        <f t="shared" si="138"/>
        <v>9.4552443328310023</v>
      </c>
      <c r="X371" s="97">
        <f t="shared" si="139"/>
        <v>4.7324361190850883</v>
      </c>
      <c r="Y371" s="98">
        <f t="shared" si="140"/>
        <v>2.2395951621221135E-3</v>
      </c>
      <c r="Z371" s="99">
        <f t="shared" si="141"/>
        <v>10.092737761967189</v>
      </c>
      <c r="AA371" s="101">
        <f t="shared" si="142"/>
        <v>9.0517468768637563</v>
      </c>
      <c r="AB371" s="102">
        <f t="shared" si="143"/>
        <v>0.26303585360828391</v>
      </c>
      <c r="AC371" s="98">
        <f t="shared" si="144"/>
        <v>6.918786028343855E-6</v>
      </c>
      <c r="AD371" s="104">
        <f t="shared" si="145"/>
        <v>11.438434253213471</v>
      </c>
      <c r="AE371" s="88">
        <f t="shared" si="146"/>
        <v>8.5026363541990193</v>
      </c>
      <c r="AF371" s="88">
        <f t="shared" si="147"/>
        <v>5.8192694483936771</v>
      </c>
      <c r="AG371" s="94">
        <f t="shared" si="148"/>
        <v>3.3863896913008049E-3</v>
      </c>
      <c r="AH371" s="72"/>
    </row>
    <row r="372" spans="1:34">
      <c r="A372" s="62">
        <v>370</v>
      </c>
      <c r="B372" s="26">
        <v>2.0880000000000001</v>
      </c>
      <c r="C372" s="27">
        <v>2.0976666666666701</v>
      </c>
      <c r="D372" s="28">
        <v>1.2350000000000001</v>
      </c>
      <c r="E372" s="63">
        <v>0.82288365454614909</v>
      </c>
      <c r="F372" s="63">
        <v>0.7174200405325768</v>
      </c>
      <c r="G372" s="63">
        <v>0.52751473568571816</v>
      </c>
      <c r="H372" s="63">
        <v>9.0280000000000005</v>
      </c>
      <c r="I372" s="67">
        <f t="shared" si="149"/>
        <v>4.3940647208116159</v>
      </c>
      <c r="J372" s="67">
        <f t="shared" si="150"/>
        <v>9.2244214839864309</v>
      </c>
      <c r="K372" s="93">
        <f t="shared" si="151"/>
        <v>7.7270573603602459</v>
      </c>
      <c r="L372" s="81">
        <f t="shared" si="130"/>
        <v>8.6501918210094288</v>
      </c>
      <c r="M372" s="81">
        <f t="shared" si="131"/>
        <v>9.3228404239632905</v>
      </c>
      <c r="N372" s="81">
        <f t="shared" si="132"/>
        <v>3.2658443061950599</v>
      </c>
      <c r="O372" s="91">
        <f t="shared" si="133"/>
        <v>1.0665739032306692E-3</v>
      </c>
      <c r="P372" s="90">
        <f t="shared" si="152"/>
        <v>3.9725494740547571</v>
      </c>
      <c r="Q372" s="88">
        <f t="shared" si="134"/>
        <v>5.1118460611673795</v>
      </c>
      <c r="R372" s="88">
        <f t="shared" si="153"/>
        <v>11.285827507286898</v>
      </c>
      <c r="S372" s="88">
        <f t="shared" si="135"/>
        <v>8.161959126797294</v>
      </c>
      <c r="T372" s="83">
        <f t="shared" si="136"/>
        <v>9.5928320026883735</v>
      </c>
      <c r="U372" s="86">
        <f t="shared" si="137"/>
        <v>9.202242583180224E-3</v>
      </c>
      <c r="V372" s="96">
        <f t="shared" si="154"/>
        <v>9.4782969839974172</v>
      </c>
      <c r="W372" s="81">
        <f t="shared" si="138"/>
        <v>8.9062721858478611</v>
      </c>
      <c r="X372" s="97">
        <f t="shared" si="139"/>
        <v>1.3483364438650798</v>
      </c>
      <c r="Y372" s="98">
        <f t="shared" si="140"/>
        <v>1.8180111658547293E-4</v>
      </c>
      <c r="Z372" s="99">
        <f t="shared" si="141"/>
        <v>10.256621489790033</v>
      </c>
      <c r="AA372" s="101">
        <f t="shared" si="142"/>
        <v>8.5616792847947529</v>
      </c>
      <c r="AB372" s="102">
        <f t="shared" si="143"/>
        <v>5.1652715463585235</v>
      </c>
      <c r="AC372" s="98">
        <f t="shared" si="144"/>
        <v>2.6680030147620973E-3</v>
      </c>
      <c r="AD372" s="104">
        <f t="shared" si="145"/>
        <v>10.925609035114126</v>
      </c>
      <c r="AE372" s="88">
        <f t="shared" si="146"/>
        <v>8.2954183293634163</v>
      </c>
      <c r="AF372" s="88">
        <f t="shared" si="147"/>
        <v>8.1145510704096608</v>
      </c>
      <c r="AG372" s="94">
        <f t="shared" si="148"/>
        <v>6.5845939074286562E-3</v>
      </c>
      <c r="AH372" s="72"/>
    </row>
    <row r="373" spans="1:34">
      <c r="A373" s="62">
        <v>371</v>
      </c>
      <c r="B373" s="26">
        <v>2.0880000000000001</v>
      </c>
      <c r="C373" s="27">
        <v>2.5666666666666664</v>
      </c>
      <c r="D373" s="28">
        <v>1.2350000000000001</v>
      </c>
      <c r="E373" s="63">
        <v>0.7045463725162151</v>
      </c>
      <c r="F373" s="63">
        <v>0.82719823071859888</v>
      </c>
      <c r="G373" s="63">
        <v>0.71310192303327491</v>
      </c>
      <c r="H373" s="63">
        <v>10.736000000000001</v>
      </c>
      <c r="I373" s="67">
        <f t="shared" si="149"/>
        <v>4.4739234537057451</v>
      </c>
      <c r="J373" s="67">
        <f t="shared" si="150"/>
        <v>8.6210644706064699</v>
      </c>
      <c r="K373" s="93">
        <f t="shared" si="151"/>
        <v>7.6168309281163538</v>
      </c>
      <c r="L373" s="81">
        <f t="shared" si="130"/>
        <v>7.754893431892917</v>
      </c>
      <c r="M373" s="81">
        <f t="shared" si="131"/>
        <v>11.319702999659532</v>
      </c>
      <c r="N373" s="81">
        <f t="shared" si="132"/>
        <v>5.4368759282743184</v>
      </c>
      <c r="O373" s="91">
        <f t="shared" si="133"/>
        <v>2.9559619859448735E-3</v>
      </c>
      <c r="P373" s="90">
        <f t="shared" si="152"/>
        <v>3.8707494431932599</v>
      </c>
      <c r="Q373" s="88">
        <f t="shared" si="134"/>
        <v>5.0582437270994181</v>
      </c>
      <c r="R373" s="88">
        <f t="shared" si="153"/>
        <v>11.517225535779017</v>
      </c>
      <c r="S373" s="88">
        <f t="shared" si="135"/>
        <v>9.2885733187280533</v>
      </c>
      <c r="T373" s="83">
        <f t="shared" si="136"/>
        <v>13.481992187704428</v>
      </c>
      <c r="U373" s="86">
        <f t="shared" si="137"/>
        <v>1.8176411334932321E-2</v>
      </c>
      <c r="V373" s="96">
        <f t="shared" si="154"/>
        <v>7.541930444096054</v>
      </c>
      <c r="W373" s="81">
        <f t="shared" si="138"/>
        <v>11.478408797904189</v>
      </c>
      <c r="X373" s="97">
        <f t="shared" si="139"/>
        <v>6.9151341086455682</v>
      </c>
      <c r="Y373" s="98">
        <f t="shared" si="140"/>
        <v>4.781907974055334E-3</v>
      </c>
      <c r="Z373" s="99">
        <f t="shared" si="141"/>
        <v>8.7459832722260096</v>
      </c>
      <c r="AA373" s="101">
        <f t="shared" si="142"/>
        <v>10.65905315761359</v>
      </c>
      <c r="AB373" s="102">
        <f t="shared" si="143"/>
        <v>0.71671798049935542</v>
      </c>
      <c r="AC373" s="98">
        <f t="shared" si="144"/>
        <v>5.1368466357107445E-5</v>
      </c>
      <c r="AD373" s="104">
        <f t="shared" si="145"/>
        <v>9.4292981693903624</v>
      </c>
      <c r="AE373" s="88">
        <f t="shared" si="146"/>
        <v>10.265574632641965</v>
      </c>
      <c r="AF373" s="88">
        <f t="shared" si="147"/>
        <v>4.3817564023662072</v>
      </c>
      <c r="AG373" s="94">
        <f t="shared" si="148"/>
        <v>1.919978916967725E-3</v>
      </c>
      <c r="AH373" s="72"/>
    </row>
    <row r="374" spans="1:34">
      <c r="A374" s="62">
        <v>372</v>
      </c>
      <c r="B374" s="26">
        <v>2.0880000000000001</v>
      </c>
      <c r="C374" s="27">
        <v>2.4</v>
      </c>
      <c r="D374" s="28">
        <v>1.2350000000000001</v>
      </c>
      <c r="E374" s="63">
        <v>0.75740340701972642</v>
      </c>
      <c r="F374" s="63">
        <v>0.89262062249498142</v>
      </c>
      <c r="G374" s="63">
        <v>0.70285088385431604</v>
      </c>
      <c r="H374" s="63">
        <v>10.492000000000001</v>
      </c>
      <c r="I374" s="67">
        <f t="shared" si="149"/>
        <v>4.7002612714880021</v>
      </c>
      <c r="J374" s="67">
        <f t="shared" si="150"/>
        <v>8.4894079230153316</v>
      </c>
      <c r="K374" s="93">
        <f t="shared" si="151"/>
        <v>7.3239889367957849</v>
      </c>
      <c r="L374" s="81">
        <f t="shared" si="130"/>
        <v>7.1377391180234691</v>
      </c>
      <c r="M374" s="81">
        <f t="shared" si="131"/>
        <v>11.442387409661668</v>
      </c>
      <c r="N374" s="81">
        <f t="shared" si="132"/>
        <v>9.0582101568973243</v>
      </c>
      <c r="O374" s="91">
        <f t="shared" si="133"/>
        <v>8.205117124651785E-3</v>
      </c>
      <c r="P374" s="90">
        <f t="shared" si="152"/>
        <v>4.1442262738572646</v>
      </c>
      <c r="Q374" s="88">
        <f t="shared" si="134"/>
        <v>5.2006890529557497</v>
      </c>
      <c r="R374" s="88">
        <f t="shared" si="153"/>
        <v>10.92029779955733</v>
      </c>
      <c r="S374" s="88">
        <f t="shared" si="135"/>
        <v>9.2508095941537327</v>
      </c>
      <c r="T374" s="83">
        <f t="shared" si="136"/>
        <v>11.829874245580138</v>
      </c>
      <c r="U374" s="86">
        <f t="shared" si="137"/>
        <v>1.3994592466624024E-2</v>
      </c>
      <c r="V374" s="96">
        <f t="shared" si="154"/>
        <v>7.332164473508552</v>
      </c>
      <c r="W374" s="81">
        <f t="shared" si="138"/>
        <v>11.289660545323779</v>
      </c>
      <c r="X374" s="97">
        <f t="shared" si="139"/>
        <v>7.6025595246261695</v>
      </c>
      <c r="Y374" s="98">
        <f t="shared" si="140"/>
        <v>5.7798911325484086E-3</v>
      </c>
      <c r="Z374" s="99">
        <f t="shared" si="141"/>
        <v>8.4906004054848641</v>
      </c>
      <c r="AA374" s="101">
        <f t="shared" si="142"/>
        <v>10.491263187241987</v>
      </c>
      <c r="AB374" s="102">
        <f t="shared" si="143"/>
        <v>7.0226149257875282E-3</v>
      </c>
      <c r="AC374" s="98">
        <f t="shared" si="144"/>
        <v>4.9317120395893769E-9</v>
      </c>
      <c r="AD374" s="104">
        <f t="shared" si="145"/>
        <v>8.3747360924291048</v>
      </c>
      <c r="AE374" s="88">
        <f t="shared" si="146"/>
        <v>10.563587108885605</v>
      </c>
      <c r="AF374" s="88">
        <f t="shared" si="147"/>
        <v>0.68230183840644021</v>
      </c>
      <c r="AG374" s="94">
        <f t="shared" si="148"/>
        <v>4.65535798692808E-5</v>
      </c>
      <c r="AH374" s="72"/>
    </row>
    <row r="375" spans="1:34">
      <c r="A375" s="62">
        <v>373</v>
      </c>
      <c r="B375" s="26">
        <v>0.14990000000000001</v>
      </c>
      <c r="C375" s="27">
        <v>1.3036666666666701</v>
      </c>
      <c r="D375" s="28">
        <v>1.1719999999999999</v>
      </c>
      <c r="E375" s="63">
        <v>0.23624290268568895</v>
      </c>
      <c r="F375" s="63">
        <v>0.8223448257407161</v>
      </c>
      <c r="G375" s="63">
        <v>0.66857302905749283</v>
      </c>
      <c r="H375" s="63">
        <v>2.56</v>
      </c>
      <c r="I375" s="67">
        <f t="shared" si="149"/>
        <v>4.7285143814938371</v>
      </c>
      <c r="J375" s="67">
        <f t="shared" si="150"/>
        <v>5.2970590299183717</v>
      </c>
      <c r="K375" s="93">
        <f t="shared" si="151"/>
        <v>7.2893238467240646</v>
      </c>
      <c r="L375" s="81">
        <f t="shared" si="130"/>
        <v>7.4197902248634779</v>
      </c>
      <c r="M375" s="81">
        <f t="shared" si="131"/>
        <v>2.163025095673774</v>
      </c>
      <c r="N375" s="81">
        <f t="shared" si="132"/>
        <v>15.506832200243206</v>
      </c>
      <c r="O375" s="91">
        <f t="shared" si="133"/>
        <v>2.4046184488649956E-2</v>
      </c>
      <c r="P375" s="90">
        <f t="shared" si="152"/>
        <v>2.8295848314788543</v>
      </c>
      <c r="Q375" s="88">
        <f t="shared" si="134"/>
        <v>4.4618520780531146</v>
      </c>
      <c r="R375" s="88">
        <f t="shared" si="153"/>
        <v>14.792405510623892</v>
      </c>
      <c r="S375" s="88">
        <f t="shared" si="135"/>
        <v>1.5319266442195785</v>
      </c>
      <c r="T375" s="83">
        <f t="shared" si="136"/>
        <v>40.159115460172714</v>
      </c>
      <c r="U375" s="86">
        <f t="shared" si="137"/>
        <v>0.16127545545434835</v>
      </c>
      <c r="V375" s="96">
        <f t="shared" ref="V375:V406" si="155">K375*(I375/1.1883)^(1/0.4826)/(I375^2*G375^(I375^(-0.23)))</f>
        <v>7.5579107716176779</v>
      </c>
      <c r="W375" s="81">
        <f t="shared" si="138"/>
        <v>2.1431693588637786</v>
      </c>
      <c r="X375" s="97">
        <f t="shared" si="139"/>
        <v>16.282446919383649</v>
      </c>
      <c r="Y375" s="98">
        <f t="shared" si="140"/>
        <v>2.6511807768254611E-2</v>
      </c>
      <c r="Z375" s="99">
        <f t="shared" si="141"/>
        <v>8.6545890539686443</v>
      </c>
      <c r="AA375" s="101">
        <f t="shared" si="142"/>
        <v>2.0027841517356491</v>
      </c>
      <c r="AB375" s="102">
        <f t="shared" si="143"/>
        <v>21.766244072826211</v>
      </c>
      <c r="AC375" s="98">
        <f t="shared" si="144"/>
        <v>4.7376938103784211E-2</v>
      </c>
      <c r="AD375" s="104">
        <f t="shared" si="145"/>
        <v>9.084221619178118</v>
      </c>
      <c r="AE375" s="88">
        <f t="shared" si="146"/>
        <v>1.9548503270589981</v>
      </c>
      <c r="AF375" s="88">
        <f t="shared" si="147"/>
        <v>23.63865909925789</v>
      </c>
      <c r="AG375" s="94">
        <f t="shared" si="148"/>
        <v>5.5878620401092781E-2</v>
      </c>
      <c r="AH375" s="72"/>
    </row>
    <row r="376" spans="1:34">
      <c r="A376" s="62">
        <v>374</v>
      </c>
      <c r="B376" s="26">
        <v>2.0880000000000001</v>
      </c>
      <c r="C376" s="27">
        <v>2.5666666666666664</v>
      </c>
      <c r="D376" s="28">
        <v>1.2350000000000001</v>
      </c>
      <c r="E376" s="63">
        <v>0.77269397706899867</v>
      </c>
      <c r="F376" s="63">
        <v>0.82988465953820156</v>
      </c>
      <c r="G376" s="63">
        <v>0.58033892275398713</v>
      </c>
      <c r="H376" s="63">
        <v>10.736000000000001</v>
      </c>
      <c r="I376" s="67">
        <f t="shared" si="149"/>
        <v>4.9066659646545832</v>
      </c>
      <c r="J376" s="67">
        <f t="shared" si="150"/>
        <v>9.4549412958731001</v>
      </c>
      <c r="K376" s="93">
        <f t="shared" si="151"/>
        <v>7.0795641276458205</v>
      </c>
      <c r="L376" s="81">
        <f t="shared" si="130"/>
        <v>7.1494165035965231</v>
      </c>
      <c r="M376" s="81">
        <f t="shared" si="131"/>
        <v>12.346294210706146</v>
      </c>
      <c r="N376" s="81">
        <f t="shared" si="132"/>
        <v>14.999014630273336</v>
      </c>
      <c r="O376" s="91">
        <f t="shared" si="133"/>
        <v>2.2497043987915358E-2</v>
      </c>
      <c r="P376" s="90">
        <f t="shared" si="152"/>
        <v>4.8492720118334889</v>
      </c>
      <c r="Q376" s="88">
        <f t="shared" si="134"/>
        <v>5.5475049122998792</v>
      </c>
      <c r="R376" s="88">
        <f t="shared" si="153"/>
        <v>9.6800752048825771</v>
      </c>
      <c r="S376" s="88">
        <f t="shared" si="135"/>
        <v>10.610419517871003</v>
      </c>
      <c r="T376" s="83">
        <f t="shared" si="136"/>
        <v>1.169713879741034</v>
      </c>
      <c r="U376" s="86">
        <f t="shared" si="137"/>
        <v>1.3682305604588221E-4</v>
      </c>
      <c r="V376" s="96">
        <f t="shared" si="155"/>
        <v>8.0998655471702659</v>
      </c>
      <c r="W376" s="81">
        <f t="shared" si="138"/>
        <v>11.599332990800844</v>
      </c>
      <c r="X376" s="97">
        <f t="shared" si="139"/>
        <v>8.0414771870421351</v>
      </c>
      <c r="Y376" s="98">
        <f t="shared" si="140"/>
        <v>6.4665355349719095E-3</v>
      </c>
      <c r="Z376" s="99">
        <f t="shared" si="141"/>
        <v>9.052256765176546</v>
      </c>
      <c r="AA376" s="101">
        <f t="shared" si="142"/>
        <v>10.97219428656776</v>
      </c>
      <c r="AB376" s="102">
        <f t="shared" si="143"/>
        <v>2.2000212981348648</v>
      </c>
      <c r="AC376" s="98">
        <f t="shared" si="144"/>
        <v>4.8400937122470151E-4</v>
      </c>
      <c r="AD376" s="104">
        <f t="shared" si="145"/>
        <v>8.746431276869739</v>
      </c>
      <c r="AE376" s="88">
        <f t="shared" si="146"/>
        <v>11.162371622222819</v>
      </c>
      <c r="AF376" s="88">
        <f t="shared" si="147"/>
        <v>3.9714197300933183</v>
      </c>
      <c r="AG376" s="94">
        <f t="shared" si="148"/>
        <v>1.5772174672574483E-3</v>
      </c>
      <c r="AH376" s="72"/>
    </row>
    <row r="377" spans="1:34">
      <c r="A377" s="62">
        <v>375</v>
      </c>
      <c r="B377" s="26">
        <v>0.14990000000000001</v>
      </c>
      <c r="C377" s="27">
        <v>1.4139999999999999</v>
      </c>
      <c r="D377" s="28">
        <v>1.1719999999999999</v>
      </c>
      <c r="E377" s="63">
        <v>0.28027187505674411</v>
      </c>
      <c r="F377" s="63">
        <v>0.63791119496629578</v>
      </c>
      <c r="G377" s="63">
        <v>0.57469477023990601</v>
      </c>
      <c r="H377" s="63">
        <v>2.46</v>
      </c>
      <c r="I377" s="67">
        <f t="shared" si="149"/>
        <v>5.3906434183695788</v>
      </c>
      <c r="J377" s="67">
        <f t="shared" si="150"/>
        <v>12.508487621213197</v>
      </c>
      <c r="K377" s="93">
        <f t="shared" si="151"/>
        <v>6.5769351623623642</v>
      </c>
      <c r="L377" s="81">
        <f t="shared" si="130"/>
        <v>8.284305234473452</v>
      </c>
      <c r="M377" s="81">
        <f t="shared" si="131"/>
        <v>3.0228003416081139</v>
      </c>
      <c r="N377" s="81">
        <f t="shared" si="132"/>
        <v>22.878062666996506</v>
      </c>
      <c r="O377" s="91">
        <f t="shared" si="133"/>
        <v>5.2340575139501917E-2</v>
      </c>
      <c r="P377" s="90">
        <f t="shared" si="152"/>
        <v>7.0226945461884052</v>
      </c>
      <c r="Q377" s="88">
        <f t="shared" si="134"/>
        <v>6.4840908637907058</v>
      </c>
      <c r="R377" s="88">
        <f t="shared" si="153"/>
        <v>7.3701861128115542</v>
      </c>
      <c r="S377" s="88">
        <f t="shared" si="135"/>
        <v>3.2047804395210058</v>
      </c>
      <c r="T377" s="83">
        <f t="shared" si="136"/>
        <v>30.275627622805111</v>
      </c>
      <c r="U377" s="86">
        <f t="shared" si="137"/>
        <v>9.1661362795476001E-2</v>
      </c>
      <c r="V377" s="96">
        <f t="shared" si="155"/>
        <v>7.5650786843080606</v>
      </c>
      <c r="W377" s="81">
        <f t="shared" si="138"/>
        <v>3.1632300953312114</v>
      </c>
      <c r="X377" s="97">
        <f t="shared" si="139"/>
        <v>28.586589241106154</v>
      </c>
      <c r="Y377" s="98">
        <f t="shared" si="140"/>
        <v>8.1719308443972599E-2</v>
      </c>
      <c r="Z377" s="99">
        <f t="shared" si="141"/>
        <v>8.5422524871456815</v>
      </c>
      <c r="AA377" s="101">
        <f t="shared" si="142"/>
        <v>2.9768113075017495</v>
      </c>
      <c r="AB377" s="102">
        <f t="shared" si="143"/>
        <v>21.008589735843479</v>
      </c>
      <c r="AC377" s="98">
        <f t="shared" si="144"/>
        <v>4.4136084268898791E-2</v>
      </c>
      <c r="AD377" s="104">
        <f t="shared" si="145"/>
        <v>10.365265514706252</v>
      </c>
      <c r="AE377" s="88">
        <f t="shared" si="146"/>
        <v>2.7023854439657962</v>
      </c>
      <c r="AF377" s="88">
        <f t="shared" si="147"/>
        <v>9.8530668278778943</v>
      </c>
      <c r="AG377" s="94">
        <f t="shared" si="148"/>
        <v>9.7082925914627749E-3</v>
      </c>
      <c r="AH377" s="72"/>
    </row>
    <row r="378" spans="1:34">
      <c r="A378" s="62">
        <v>376</v>
      </c>
      <c r="B378" s="26">
        <v>2.0880000000000001</v>
      </c>
      <c r="C378" s="27">
        <v>2.0366666666666666</v>
      </c>
      <c r="D378" s="28">
        <v>1.2350000000000001</v>
      </c>
      <c r="E378" s="63">
        <v>0.95643182075119459</v>
      </c>
      <c r="F378" s="63">
        <v>0.67883159307062468</v>
      </c>
      <c r="G378" s="63">
        <v>0.51426635838683687</v>
      </c>
      <c r="H378" s="63">
        <v>9.76</v>
      </c>
      <c r="I378" s="67">
        <f t="shared" si="149"/>
        <v>5.5212866832407084</v>
      </c>
      <c r="J378" s="67">
        <f t="shared" si="150"/>
        <v>8.5248941221975532</v>
      </c>
      <c r="K378" s="93">
        <f t="shared" si="151"/>
        <v>6.4557258209988992</v>
      </c>
      <c r="L378" s="81">
        <f t="shared" si="130"/>
        <v>7.6467922880820351</v>
      </c>
      <c r="M378" s="81">
        <f t="shared" si="131"/>
        <v>10.305158308777349</v>
      </c>
      <c r="N378" s="81">
        <f t="shared" si="132"/>
        <v>5.5856384096039884</v>
      </c>
      <c r="O378" s="91">
        <f t="shared" si="133"/>
        <v>3.1199356442843376E-3</v>
      </c>
      <c r="P378" s="90">
        <f t="shared" si="152"/>
        <v>5.3925169512561499</v>
      </c>
      <c r="Q378" s="88">
        <f t="shared" si="134"/>
        <v>5.7979831767253103</v>
      </c>
      <c r="R378" s="88">
        <f t="shared" si="153"/>
        <v>8.936892857768596</v>
      </c>
      <c r="S378" s="88">
        <f t="shared" si="135"/>
        <v>9.5323732426385028</v>
      </c>
      <c r="T378" s="83">
        <f t="shared" si="136"/>
        <v>2.3322413664087804</v>
      </c>
      <c r="U378" s="86">
        <f t="shared" si="137"/>
        <v>5.4393497911882946E-4</v>
      </c>
      <c r="V378" s="96">
        <f t="shared" si="155"/>
        <v>8.0012569370488329</v>
      </c>
      <c r="W378" s="81">
        <f t="shared" si="138"/>
        <v>10.074307579744863</v>
      </c>
      <c r="X378" s="97">
        <f t="shared" si="139"/>
        <v>3.2203645465662207</v>
      </c>
      <c r="Y378" s="98">
        <f t="shared" si="140"/>
        <v>1.0370747812780659E-3</v>
      </c>
      <c r="Z378" s="99">
        <f t="shared" si="141"/>
        <v>8.9596916790264363</v>
      </c>
      <c r="AA378" s="101">
        <f t="shared" si="142"/>
        <v>9.5202374845052926</v>
      </c>
      <c r="AB378" s="102">
        <f t="shared" si="143"/>
        <v>2.4565831505605247</v>
      </c>
      <c r="AC378" s="98">
        <f t="shared" si="144"/>
        <v>6.0348007756178728E-4</v>
      </c>
      <c r="AD378" s="104">
        <f t="shared" si="145"/>
        <v>9.6582372181460272</v>
      </c>
      <c r="AE378" s="88">
        <f t="shared" si="146"/>
        <v>9.1694942093273628</v>
      </c>
      <c r="AF378" s="88">
        <f t="shared" si="147"/>
        <v>6.0502642486950506</v>
      </c>
      <c r="AG378" s="94">
        <f t="shared" si="148"/>
        <v>3.6605697479037492E-3</v>
      </c>
      <c r="AH378" s="72"/>
    </row>
    <row r="379" spans="1:34">
      <c r="A379" s="62">
        <v>377</v>
      </c>
      <c r="B379" s="26">
        <v>2.0880000000000001</v>
      </c>
      <c r="C379" s="27">
        <v>1.8146666666666667</v>
      </c>
      <c r="D379" s="28">
        <v>1.2350000000000001</v>
      </c>
      <c r="E379" s="63">
        <v>1.0361584248694993</v>
      </c>
      <c r="F379" s="63">
        <v>0.74825434314468631</v>
      </c>
      <c r="G379" s="63">
        <v>0.53067683910970664</v>
      </c>
      <c r="H379" s="63">
        <v>9.2720000000000002</v>
      </c>
      <c r="I379" s="67">
        <f t="shared" si="149"/>
        <v>5.6824555701660184</v>
      </c>
      <c r="J379" s="67">
        <f t="shared" si="150"/>
        <v>7.3994327988677506</v>
      </c>
      <c r="K379" s="93">
        <f t="shared" si="151"/>
        <v>6.3135350455716059</v>
      </c>
      <c r="L379" s="81">
        <f t="shared" si="130"/>
        <v>6.8403309369168026</v>
      </c>
      <c r="M379" s="81">
        <f t="shared" si="131"/>
        <v>9.6434866001540822</v>
      </c>
      <c r="N379" s="81">
        <f t="shared" si="132"/>
        <v>4.006542279487511</v>
      </c>
      <c r="O379" s="91">
        <f t="shared" si="133"/>
        <v>1.6052381037320977E-3</v>
      </c>
      <c r="P379" s="90">
        <f t="shared" si="152"/>
        <v>5.041872097902818</v>
      </c>
      <c r="Q379" s="88">
        <f t="shared" si="134"/>
        <v>5.637812096007492</v>
      </c>
      <c r="R379" s="88">
        <f t="shared" si="153"/>
        <v>9.3991131798234004</v>
      </c>
      <c r="S379" s="88">
        <f t="shared" si="135"/>
        <v>8.2267670225513339</v>
      </c>
      <c r="T379" s="83">
        <f t="shared" si="136"/>
        <v>11.273004502250499</v>
      </c>
      <c r="U379" s="86">
        <f t="shared" si="137"/>
        <v>1.2708063050776004E-2</v>
      </c>
      <c r="V379" s="96">
        <f t="shared" si="155"/>
        <v>7.6551319000472597</v>
      </c>
      <c r="W379" s="81">
        <f t="shared" si="138"/>
        <v>9.1158317121858481</v>
      </c>
      <c r="X379" s="97">
        <f t="shared" si="139"/>
        <v>1.6842999117143245</v>
      </c>
      <c r="Y379" s="98">
        <f t="shared" si="140"/>
        <v>2.8368661926008809E-4</v>
      </c>
      <c r="Z379" s="99">
        <f t="shared" si="141"/>
        <v>8.6366940333132263</v>
      </c>
      <c r="AA379" s="101">
        <f t="shared" si="142"/>
        <v>8.5822047382717415</v>
      </c>
      <c r="AB379" s="102">
        <f t="shared" si="143"/>
        <v>7.4395520031089166</v>
      </c>
      <c r="AC379" s="98">
        <f t="shared" si="144"/>
        <v>5.5346934006961892E-3</v>
      </c>
      <c r="AD379" s="104">
        <f t="shared" si="145"/>
        <v>8.6563003163826284</v>
      </c>
      <c r="AE379" s="88">
        <f t="shared" si="146"/>
        <v>8.5724799992758491</v>
      </c>
      <c r="AF379" s="88">
        <f t="shared" si="147"/>
        <v>7.5444348654459787</v>
      </c>
      <c r="AG379" s="94">
        <f t="shared" si="148"/>
        <v>5.6918497438956878E-3</v>
      </c>
      <c r="AH379" s="72"/>
    </row>
    <row r="380" spans="1:34">
      <c r="A380" s="62">
        <v>378</v>
      </c>
      <c r="B380" s="26">
        <v>2.0880000000000001</v>
      </c>
      <c r="C380" s="27">
        <v>2.0326666666666666</v>
      </c>
      <c r="D380" s="28">
        <v>1.2350000000000001</v>
      </c>
      <c r="E380" s="63">
        <v>0.9708773839657171</v>
      </c>
      <c r="F380" s="63">
        <v>0.78221505597050345</v>
      </c>
      <c r="G380" s="63">
        <v>0.67432332411250306</v>
      </c>
      <c r="H380" s="63">
        <v>10.736000000000001</v>
      </c>
      <c r="I380" s="67">
        <f t="shared" si="149"/>
        <v>6.1651457849167075</v>
      </c>
      <c r="J380" s="67">
        <f t="shared" si="150"/>
        <v>7.1160929011916423</v>
      </c>
      <c r="K380" s="93">
        <f t="shared" si="151"/>
        <v>5.9302111777763225</v>
      </c>
      <c r="L380" s="81">
        <f t="shared" si="130"/>
        <v>6.1818783996073536</v>
      </c>
      <c r="M380" s="81">
        <f t="shared" si="131"/>
        <v>11.518689682893767</v>
      </c>
      <c r="N380" s="81">
        <f t="shared" si="132"/>
        <v>7.2903286409627972</v>
      </c>
      <c r="O380" s="91">
        <f t="shared" si="133"/>
        <v>5.3148891693242462E-3</v>
      </c>
      <c r="P380" s="90">
        <f t="shared" si="152"/>
        <v>5.5669009240914278</v>
      </c>
      <c r="Q380" s="88">
        <f t="shared" si="134"/>
        <v>5.8757484041480454</v>
      </c>
      <c r="R380" s="88">
        <f t="shared" si="153"/>
        <v>8.7277304783713685</v>
      </c>
      <c r="S380" s="88">
        <f t="shared" si="135"/>
        <v>9.694214931180742</v>
      </c>
      <c r="T380" s="83">
        <f t="shared" si="136"/>
        <v>9.7036612222360148</v>
      </c>
      <c r="U380" s="86">
        <f t="shared" si="137"/>
        <v>9.4161041115926949E-3</v>
      </c>
      <c r="V380" s="96">
        <f t="shared" si="155"/>
        <v>6.1292137428056401</v>
      </c>
      <c r="W380" s="81">
        <f t="shared" si="138"/>
        <v>11.568070430209891</v>
      </c>
      <c r="X380" s="97">
        <f t="shared" si="139"/>
        <v>7.7502834408521863</v>
      </c>
      <c r="Y380" s="98">
        <f t="shared" si="140"/>
        <v>6.0066893413547604E-3</v>
      </c>
      <c r="Z380" s="99">
        <f t="shared" si="141"/>
        <v>7.1569177088460689</v>
      </c>
      <c r="AA380" s="101">
        <f t="shared" si="142"/>
        <v>10.705335824615176</v>
      </c>
      <c r="AB380" s="102">
        <f t="shared" si="143"/>
        <v>0.28562011349501382</v>
      </c>
      <c r="AC380" s="98">
        <f t="shared" si="144"/>
        <v>8.1578849232904577E-6</v>
      </c>
      <c r="AD380" s="104">
        <f t="shared" si="145"/>
        <v>7.8067262629712744</v>
      </c>
      <c r="AE380" s="88">
        <f t="shared" si="146"/>
        <v>10.250117213332555</v>
      </c>
      <c r="AF380" s="88">
        <f t="shared" si="147"/>
        <v>4.52573385495013</v>
      </c>
      <c r="AG380" s="94">
        <f t="shared" si="148"/>
        <v>2.0482266925841764E-3</v>
      </c>
      <c r="AH380" s="72"/>
    </row>
    <row r="381" spans="1:34">
      <c r="A381" s="62">
        <v>379</v>
      </c>
      <c r="B381" s="26">
        <v>0.14990000000000001</v>
      </c>
      <c r="C381" s="27">
        <v>1.6583333333333332</v>
      </c>
      <c r="D381" s="28">
        <v>1.1719999999999999</v>
      </c>
      <c r="E381" s="63">
        <v>0.23311688914515891</v>
      </c>
      <c r="F381" s="63">
        <v>0.76084103001887726</v>
      </c>
      <c r="G381" s="63">
        <v>0.68544236938637582</v>
      </c>
      <c r="H381" s="63">
        <v>3.59</v>
      </c>
      <c r="I381" s="67">
        <f t="shared" si="149"/>
        <v>6.5432598314908139</v>
      </c>
      <c r="J381" s="67">
        <f t="shared" si="150"/>
        <v>9.8174570799916836</v>
      </c>
      <c r="K381" s="93">
        <f t="shared" si="151"/>
        <v>5.6676565828332608</v>
      </c>
      <c r="L381" s="81">
        <f t="shared" si="130"/>
        <v>6.0500335041885496</v>
      </c>
      <c r="M381" s="81">
        <f t="shared" si="131"/>
        <v>4.57314597572124</v>
      </c>
      <c r="N381" s="81">
        <f t="shared" si="132"/>
        <v>27.385681774964908</v>
      </c>
      <c r="O381" s="91">
        <f t="shared" si="133"/>
        <v>7.4997556627964521E-2</v>
      </c>
      <c r="P381" s="90">
        <f t="shared" si="152"/>
        <v>7.8568439226201701</v>
      </c>
      <c r="Q381" s="88">
        <f t="shared" si="134"/>
        <v>6.8058577740628339</v>
      </c>
      <c r="R381" s="88">
        <f t="shared" si="153"/>
        <v>6.8091216345309347</v>
      </c>
      <c r="S381" s="88">
        <f t="shared" si="135"/>
        <v>4.3107060408114561</v>
      </c>
      <c r="T381" s="83">
        <f t="shared" si="136"/>
        <v>20.075377181377611</v>
      </c>
      <c r="U381" s="86">
        <f t="shared" si="137"/>
        <v>4.0302076897457698E-2</v>
      </c>
      <c r="V381" s="96">
        <f t="shared" si="155"/>
        <v>5.8004249736596494</v>
      </c>
      <c r="W381" s="81">
        <f t="shared" si="138"/>
        <v>4.6705072155184659</v>
      </c>
      <c r="X381" s="97">
        <f t="shared" si="139"/>
        <v>30.097694025584016</v>
      </c>
      <c r="Y381" s="98">
        <f t="shared" si="140"/>
        <v>9.0587118565767566E-2</v>
      </c>
      <c r="Z381" s="99">
        <f t="shared" si="141"/>
        <v>6.8128919528357841</v>
      </c>
      <c r="AA381" s="101">
        <f t="shared" si="142"/>
        <v>4.3095130831635675</v>
      </c>
      <c r="AB381" s="102">
        <f t="shared" si="143"/>
        <v>20.042147163330576</v>
      </c>
      <c r="AC381" s="98">
        <f t="shared" si="144"/>
        <v>4.0168766291659982E-2</v>
      </c>
      <c r="AD381" s="104">
        <f t="shared" si="145"/>
        <v>7.6789566124432946</v>
      </c>
      <c r="AE381" s="88">
        <f t="shared" si="146"/>
        <v>4.0592224084164776</v>
      </c>
      <c r="AF381" s="88">
        <f t="shared" si="147"/>
        <v>13.070262072882391</v>
      </c>
      <c r="AG381" s="94">
        <f t="shared" si="148"/>
        <v>1.7083175065382789E-2</v>
      </c>
      <c r="AH381" s="72"/>
    </row>
    <row r="382" spans="1:34">
      <c r="A382" s="62">
        <v>380</v>
      </c>
      <c r="B382" s="26">
        <v>0.14990000000000001</v>
      </c>
      <c r="C382" s="27">
        <v>1.4766666666666666</v>
      </c>
      <c r="D382" s="28">
        <v>1.1719999999999999</v>
      </c>
      <c r="E382" s="63">
        <v>0.24449244559607058</v>
      </c>
      <c r="F382" s="63">
        <v>0.78817176309760117</v>
      </c>
      <c r="G382" s="63">
        <v>0.67365107957059933</v>
      </c>
      <c r="H382" s="63">
        <v>3.49</v>
      </c>
      <c r="I382" s="67">
        <f t="shared" si="149"/>
        <v>6.6713980011520713</v>
      </c>
      <c r="J382" s="67">
        <f t="shared" si="150"/>
        <v>6.8252672945135826</v>
      </c>
      <c r="K382" s="93">
        <f t="shared" si="151"/>
        <v>5.5851070789928059</v>
      </c>
      <c r="L382" s="81">
        <f t="shared" si="130"/>
        <v>5.7737820919129099</v>
      </c>
      <c r="M382" s="81">
        <f t="shared" si="131"/>
        <v>3.794504432071415</v>
      </c>
      <c r="N382" s="81">
        <f t="shared" si="132"/>
        <v>8.7250553602124565</v>
      </c>
      <c r="O382" s="91">
        <f t="shared" si="133"/>
        <v>7.6126591038772123E-3</v>
      </c>
      <c r="P382" s="90">
        <f t="shared" si="152"/>
        <v>6.102742203558793</v>
      </c>
      <c r="Q382" s="88">
        <f t="shared" si="134"/>
        <v>6.1076134501373573</v>
      </c>
      <c r="R382" s="88">
        <f t="shared" si="153"/>
        <v>8.1564901482341021</v>
      </c>
      <c r="S382" s="88">
        <f t="shared" si="135"/>
        <v>3.1925198117009619</v>
      </c>
      <c r="T382" s="83">
        <f t="shared" si="136"/>
        <v>8.5237876303449376</v>
      </c>
      <c r="U382" s="86">
        <f t="shared" si="137"/>
        <v>7.2654955567221348E-3</v>
      </c>
      <c r="V382" s="96">
        <f t="shared" si="155"/>
        <v>5.7821805102968629</v>
      </c>
      <c r="W382" s="81">
        <f t="shared" si="138"/>
        <v>3.7917477370954553</v>
      </c>
      <c r="X382" s="97">
        <f t="shared" si="139"/>
        <v>8.6460669654858187</v>
      </c>
      <c r="Y382" s="98">
        <f t="shared" si="140"/>
        <v>7.4754473971665155E-3</v>
      </c>
      <c r="Z382" s="99">
        <f t="shared" si="141"/>
        <v>6.7886164830672513</v>
      </c>
      <c r="AA382" s="101">
        <f t="shared" si="142"/>
        <v>3.4994083347318048</v>
      </c>
      <c r="AB382" s="102">
        <f t="shared" si="143"/>
        <v>0.26957979174225155</v>
      </c>
      <c r="AC382" s="98">
        <f t="shared" si="144"/>
        <v>7.2673264115795705E-6</v>
      </c>
      <c r="AD382" s="104">
        <f t="shared" si="145"/>
        <v>7.3111048886009611</v>
      </c>
      <c r="AE382" s="88">
        <f t="shared" si="146"/>
        <v>3.3720480287385199</v>
      </c>
      <c r="AF382" s="88">
        <f t="shared" si="147"/>
        <v>3.3797126435954228</v>
      </c>
      <c r="AG382" s="94">
        <f t="shared" si="148"/>
        <v>1.142245755327876E-3</v>
      </c>
      <c r="AH382" s="72"/>
    </row>
    <row r="383" spans="1:34">
      <c r="A383" s="62">
        <v>381</v>
      </c>
      <c r="B383" s="26">
        <v>2.0880000000000001</v>
      </c>
      <c r="C383" s="27">
        <v>2.31</v>
      </c>
      <c r="D383" s="28">
        <v>1.2350000000000001</v>
      </c>
      <c r="E383" s="63">
        <v>1.0355111946415936</v>
      </c>
      <c r="F383" s="63">
        <v>0.79004307485385838</v>
      </c>
      <c r="G383" s="63">
        <v>0.60308631668233459</v>
      </c>
      <c r="H383" s="63">
        <v>13.664</v>
      </c>
      <c r="I383" s="67">
        <f t="shared" si="149"/>
        <v>8.3689141906248441</v>
      </c>
      <c r="J383" s="67">
        <f t="shared" si="150"/>
        <v>6.3146363060886674</v>
      </c>
      <c r="K383" s="93">
        <f t="shared" si="151"/>
        <v>4.7193007150511921</v>
      </c>
      <c r="L383" s="81">
        <f t="shared" si="130"/>
        <v>4.8497045239626173</v>
      </c>
      <c r="M383" s="81">
        <f t="shared" si="131"/>
        <v>15.591732845517742</v>
      </c>
      <c r="N383" s="81">
        <f t="shared" si="132"/>
        <v>14.108115087220007</v>
      </c>
      <c r="O383" s="91">
        <f t="shared" si="133"/>
        <v>1.9903891131424482E-2</v>
      </c>
      <c r="P383" s="90">
        <f t="shared" si="152"/>
        <v>8.1693220069480326</v>
      </c>
      <c r="Q383" s="88">
        <f t="shared" si="134"/>
        <v>6.9222818545770348</v>
      </c>
      <c r="R383" s="88">
        <f t="shared" si="153"/>
        <v>6.6269629485343744</v>
      </c>
      <c r="S383" s="88">
        <f t="shared" si="135"/>
        <v>13.338124081614426</v>
      </c>
      <c r="T383" s="83">
        <f t="shared" si="136"/>
        <v>2.3849232902925479</v>
      </c>
      <c r="U383" s="86">
        <f t="shared" si="137"/>
        <v>5.6878591005798322E-4</v>
      </c>
      <c r="V383" s="96">
        <f t="shared" si="155"/>
        <v>5.2466738237778712</v>
      </c>
      <c r="W383" s="81">
        <f t="shared" si="138"/>
        <v>14.990288511510037</v>
      </c>
      <c r="X383" s="97">
        <f t="shared" si="139"/>
        <v>9.7064440245172552</v>
      </c>
      <c r="Y383" s="98">
        <f t="shared" si="140"/>
        <v>9.4215055601086731E-3</v>
      </c>
      <c r="Z383" s="99">
        <f t="shared" si="141"/>
        <v>6.27271483201491</v>
      </c>
      <c r="AA383" s="101">
        <f t="shared" si="142"/>
        <v>13.709583225931731</v>
      </c>
      <c r="AB383" s="102">
        <f t="shared" si="143"/>
        <v>0.33360089235751472</v>
      </c>
      <c r="AC383" s="98">
        <f t="shared" si="144"/>
        <v>1.1128955538173012E-5</v>
      </c>
      <c r="AD383" s="104">
        <f t="shared" si="145"/>
        <v>6.1997816641537415</v>
      </c>
      <c r="AE383" s="88">
        <f t="shared" si="146"/>
        <v>13.789986048566002</v>
      </c>
      <c r="AF383" s="88">
        <f t="shared" si="147"/>
        <v>0.92202904395493301</v>
      </c>
      <c r="AG383" s="94">
        <f t="shared" si="148"/>
        <v>8.501375578964477E-5</v>
      </c>
      <c r="AH383" s="72"/>
    </row>
    <row r="384" spans="1:34">
      <c r="A384" s="62">
        <v>382</v>
      </c>
      <c r="B384" s="26">
        <v>0.14990000000000001</v>
      </c>
      <c r="C384" s="27">
        <v>1.6</v>
      </c>
      <c r="D384" s="28">
        <v>1.1719999999999999</v>
      </c>
      <c r="E384" s="63">
        <v>0.2181724342899837</v>
      </c>
      <c r="F384" s="63">
        <v>0.87002237548943751</v>
      </c>
      <c r="G384" s="63">
        <v>0.72501864624119794</v>
      </c>
      <c r="H384" s="63">
        <v>4.92</v>
      </c>
      <c r="I384" s="67">
        <f t="shared" si="149"/>
        <v>8.3924924449651463</v>
      </c>
      <c r="J384" s="67">
        <f t="shared" si="150"/>
        <v>4.3052023944319142</v>
      </c>
      <c r="K384" s="93">
        <f t="shared" si="151"/>
        <v>4.7096146503447605</v>
      </c>
      <c r="L384" s="81">
        <f t="shared" si="130"/>
        <v>4.4206404588092365</v>
      </c>
      <c r="M384" s="81">
        <f t="shared" si="131"/>
        <v>4.8553360318250141</v>
      </c>
      <c r="N384" s="81">
        <f t="shared" si="132"/>
        <v>1.3143082962395505</v>
      </c>
      <c r="O384" s="91">
        <f t="shared" si="133"/>
        <v>1.7274062975641098E-4</v>
      </c>
      <c r="P384" s="90">
        <f t="shared" si="152"/>
        <v>6.0941347296185606</v>
      </c>
      <c r="Q384" s="88">
        <f t="shared" si="134"/>
        <v>6.1039680466601629</v>
      </c>
      <c r="R384" s="88">
        <f t="shared" si="153"/>
        <v>8.164909742135082</v>
      </c>
      <c r="S384" s="88">
        <f t="shared" si="135"/>
        <v>3.5726148181057842</v>
      </c>
      <c r="T384" s="83">
        <f t="shared" si="136"/>
        <v>27.385877680776744</v>
      </c>
      <c r="U384" s="86">
        <f t="shared" si="137"/>
        <v>7.4998629634646582E-2</v>
      </c>
      <c r="V384" s="96">
        <f t="shared" si="155"/>
        <v>4.6769882674091505</v>
      </c>
      <c r="W384" s="81">
        <f t="shared" si="138"/>
        <v>4.7203994285501469</v>
      </c>
      <c r="X384" s="97">
        <f t="shared" si="139"/>
        <v>4.0569221839401015</v>
      </c>
      <c r="Y384" s="98">
        <f t="shared" si="140"/>
        <v>1.6458617606545324E-3</v>
      </c>
      <c r="Z384" s="99">
        <f t="shared" si="141"/>
        <v>5.5911783747112604</v>
      </c>
      <c r="AA384" s="101">
        <f t="shared" si="142"/>
        <v>4.3172799946007734</v>
      </c>
      <c r="AB384" s="102">
        <f t="shared" si="143"/>
        <v>12.250406613805417</v>
      </c>
      <c r="AC384" s="98">
        <f t="shared" si="144"/>
        <v>1.5007246220356752E-2</v>
      </c>
      <c r="AD384" s="104">
        <f t="shared" si="145"/>
        <v>5.5741766345127735</v>
      </c>
      <c r="AE384" s="88">
        <f t="shared" si="146"/>
        <v>4.3238590279463827</v>
      </c>
      <c r="AF384" s="88">
        <f t="shared" si="147"/>
        <v>12.116686423854011</v>
      </c>
      <c r="AG384" s="94">
        <f t="shared" si="148"/>
        <v>1.4681408989400808E-2</v>
      </c>
      <c r="AH384" s="72"/>
    </row>
    <row r="385" spans="1:34">
      <c r="A385" s="62">
        <v>383</v>
      </c>
      <c r="B385" s="26">
        <v>0.14990000000000001</v>
      </c>
      <c r="C385" s="27">
        <v>1.895</v>
      </c>
      <c r="D385" s="28">
        <v>1.1719999999999999</v>
      </c>
      <c r="E385" s="63">
        <v>0.24560441014306061</v>
      </c>
      <c r="F385" s="63">
        <v>0.6768386647062995</v>
      </c>
      <c r="G385" s="63">
        <v>0.53717354341769796</v>
      </c>
      <c r="H385" s="63">
        <v>4.41</v>
      </c>
      <c r="I385" s="67">
        <f t="shared" si="149"/>
        <v>8.4683876311715256</v>
      </c>
      <c r="J385" s="67">
        <f t="shared" si="150"/>
        <v>10.190075728540076</v>
      </c>
      <c r="K385" s="93">
        <f t="shared" si="151"/>
        <v>4.678781707060363</v>
      </c>
      <c r="L385" s="81">
        <f t="shared" si="130"/>
        <v>5.7781616209101632</v>
      </c>
      <c r="M385" s="81">
        <f t="shared" si="131"/>
        <v>5.8564232021537812</v>
      </c>
      <c r="N385" s="81">
        <f t="shared" si="132"/>
        <v>32.798712066979164</v>
      </c>
      <c r="O385" s="91">
        <f t="shared" si="133"/>
        <v>0.10757555132526046</v>
      </c>
      <c r="P385" s="90">
        <f t="shared" si="152"/>
        <v>11.903133010542822</v>
      </c>
      <c r="Q385" s="88">
        <f t="shared" si="134"/>
        <v>8.1836436679695996</v>
      </c>
      <c r="R385" s="88">
        <f t="shared" si="153"/>
        <v>5.1577026010055329</v>
      </c>
      <c r="S385" s="88">
        <f t="shared" si="135"/>
        <v>6.1986790003886432</v>
      </c>
      <c r="T385" s="83">
        <f t="shared" si="136"/>
        <v>40.559614521284423</v>
      </c>
      <c r="U385" s="86">
        <f t="shared" si="137"/>
        <v>0.1645082330115186</v>
      </c>
      <c r="V385" s="96">
        <f t="shared" si="155"/>
        <v>5.5833566184920356</v>
      </c>
      <c r="W385" s="81">
        <f t="shared" si="138"/>
        <v>5.9577134542727128</v>
      </c>
      <c r="X385" s="97">
        <f t="shared" si="139"/>
        <v>35.095543180787139</v>
      </c>
      <c r="Y385" s="98">
        <f t="shared" si="140"/>
        <v>0.12316971511544945</v>
      </c>
      <c r="Z385" s="99">
        <f t="shared" si="141"/>
        <v>6.7276992765873249</v>
      </c>
      <c r="AA385" s="101">
        <f t="shared" si="142"/>
        <v>5.4274272390471223</v>
      </c>
      <c r="AB385" s="102">
        <f t="shared" si="143"/>
        <v>23.07091245004812</v>
      </c>
      <c r="AC385" s="98">
        <f t="shared" si="144"/>
        <v>5.3226700127778533E-2</v>
      </c>
      <c r="AD385" s="104">
        <f t="shared" si="145"/>
        <v>7.1690579293333103</v>
      </c>
      <c r="AE385" s="88">
        <f t="shared" si="146"/>
        <v>5.257705428254301</v>
      </c>
      <c r="AF385" s="88">
        <f t="shared" si="147"/>
        <v>19.222345311888908</v>
      </c>
      <c r="AG385" s="94">
        <f t="shared" si="148"/>
        <v>3.6949855928949747E-2</v>
      </c>
      <c r="AH385" s="72"/>
    </row>
    <row r="386" spans="1:34">
      <c r="A386" s="62">
        <v>384</v>
      </c>
      <c r="B386" s="26">
        <v>0.14990000000000001</v>
      </c>
      <c r="C386" s="27">
        <v>1.46715</v>
      </c>
      <c r="D386" s="28">
        <v>1.1719999999999999</v>
      </c>
      <c r="E386" s="63">
        <v>0.28773474740305371</v>
      </c>
      <c r="F386" s="63">
        <v>0.86643644117963292</v>
      </c>
      <c r="G386" s="63">
        <v>0.77360396533895792</v>
      </c>
      <c r="H386" s="63">
        <v>3.79</v>
      </c>
      <c r="I386" s="67">
        <f t="shared" si="149"/>
        <v>8.5262389579364655</v>
      </c>
      <c r="J386" s="67">
        <f t="shared" si="150"/>
        <v>6.5983722259026116</v>
      </c>
      <c r="K386" s="93">
        <f t="shared" si="151"/>
        <v>4.6556266204337611</v>
      </c>
      <c r="L386" s="81">
        <f t="shared" si="130"/>
        <v>4.3799655431926041</v>
      </c>
      <c r="M386" s="81">
        <f t="shared" si="131"/>
        <v>4.65181322023715</v>
      </c>
      <c r="N386" s="81">
        <f t="shared" si="132"/>
        <v>22.739135098605541</v>
      </c>
      <c r="O386" s="91">
        <f t="shared" si="133"/>
        <v>5.1706826503263449E-2</v>
      </c>
      <c r="P386" s="90">
        <f t="shared" si="152"/>
        <v>8.6910444791322821</v>
      </c>
      <c r="Q386" s="88">
        <f t="shared" si="134"/>
        <v>7.1122065092259774</v>
      </c>
      <c r="R386" s="88">
        <f t="shared" si="153"/>
        <v>6.3504992092970758</v>
      </c>
      <c r="S386" s="88">
        <f t="shared" si="135"/>
        <v>3.8632577316227721</v>
      </c>
      <c r="T386" s="83">
        <f t="shared" si="136"/>
        <v>1.9329216787011094</v>
      </c>
      <c r="U386" s="86">
        <f t="shared" si="137"/>
        <v>3.736186215992715E-4</v>
      </c>
      <c r="V386" s="96">
        <f t="shared" si="155"/>
        <v>4.4456618241728165</v>
      </c>
      <c r="W386" s="81">
        <f t="shared" si="138"/>
        <v>4.6173139380556671</v>
      </c>
      <c r="X386" s="97">
        <f t="shared" si="139"/>
        <v>21.828863800941082</v>
      </c>
      <c r="Y386" s="98">
        <f t="shared" si="140"/>
        <v>4.7649929484003602E-2</v>
      </c>
      <c r="Z386" s="99">
        <f t="shared" si="141"/>
        <v>5.3298168691210703</v>
      </c>
      <c r="AA386" s="101">
        <f t="shared" si="142"/>
        <v>4.2169793278123349</v>
      </c>
      <c r="AB386" s="102">
        <f t="shared" si="143"/>
        <v>11.265945324863717</v>
      </c>
      <c r="AC386" s="98">
        <f t="shared" si="144"/>
        <v>1.2692152406281862E-2</v>
      </c>
      <c r="AD386" s="104">
        <f t="shared" si="145"/>
        <v>5.5372707533926802</v>
      </c>
      <c r="AE386" s="88">
        <f t="shared" si="146"/>
        <v>4.1372306727804133</v>
      </c>
      <c r="AF386" s="88">
        <f t="shared" si="147"/>
        <v>9.1617591762642032</v>
      </c>
      <c r="AG386" s="94">
        <f t="shared" si="148"/>
        <v>8.3937831203861335E-3</v>
      </c>
      <c r="AH386" s="72"/>
    </row>
    <row r="387" spans="1:34">
      <c r="A387" s="62">
        <v>385</v>
      </c>
      <c r="B387" s="26">
        <v>0.14990000000000001</v>
      </c>
      <c r="C387" s="27">
        <v>1.478</v>
      </c>
      <c r="D387" s="28">
        <v>1.1719999999999999</v>
      </c>
      <c r="E387" s="63">
        <v>0.35285933802362351</v>
      </c>
      <c r="F387" s="63">
        <v>0.74894930764173107</v>
      </c>
      <c r="G387" s="63">
        <v>0.66870473896583127</v>
      </c>
      <c r="H387" s="63">
        <v>4.37</v>
      </c>
      <c r="I387" s="67">
        <f t="shared" si="149"/>
        <v>12.056160773817952</v>
      </c>
      <c r="J387" s="67">
        <f t="shared" si="150"/>
        <v>6.3101589619400222</v>
      </c>
      <c r="K387" s="93">
        <f t="shared" si="151"/>
        <v>3.6423817428701062</v>
      </c>
      <c r="L387" s="81">
        <f t="shared" ref="L387:L450" si="156">30/I387+67.289/EXP(5.03*F387)</f>
        <v>4.0438305753034722</v>
      </c>
      <c r="M387" s="81">
        <f t="shared" ref="M387:M450" si="157">SQRT(4*981*E387*(C387/D387-1)/(3*L387))</f>
        <v>5.4588996534835363</v>
      </c>
      <c r="N387" s="81">
        <f t="shared" ref="N387:N450" si="158">ABS(M387-H387)/H387*100</f>
        <v>24.917612207861239</v>
      </c>
      <c r="O387" s="91">
        <f t="shared" ref="O387:O450" si="159">((M387-H387)/H387)^2</f>
        <v>6.2088739814135548E-2</v>
      </c>
      <c r="P387" s="90">
        <f t="shared" si="152"/>
        <v>14.043277424105005</v>
      </c>
      <c r="Q387" s="88">
        <f t="shared" ref="Q387:Q450" si="160">E387*((981/(B387/D387)^2)*(C387/D387-1))^(1/3)</f>
        <v>8.8275436757261474</v>
      </c>
      <c r="R387" s="88">
        <f t="shared" si="153"/>
        <v>4.6507330377465994</v>
      </c>
      <c r="S387" s="88">
        <f t="shared" ref="S387:S450" si="161">SQRT(4*981*E387*(C387/D387-1)/(3*R387))</f>
        <v>5.0902707333343296</v>
      </c>
      <c r="T387" s="83">
        <f t="shared" ref="T387:T450" si="162">ABS(S387-H387)/H387*100</f>
        <v>16.482167810854222</v>
      </c>
      <c r="U387" s="86">
        <f t="shared" ref="U387:U450" si="163">((S387-H387)/H387)^2</f>
        <v>2.7166185574515899E-2</v>
      </c>
      <c r="V387" s="96">
        <f t="shared" si="155"/>
        <v>3.8253682480863622</v>
      </c>
      <c r="W387" s="81">
        <f t="shared" ref="W387:W450" si="164">SQRT(4*981*E387*(C387/D387-1)/(3*V387))</f>
        <v>5.6126112513105495</v>
      </c>
      <c r="X387" s="97">
        <f t="shared" ref="X387:X450" si="165">ABS(W387-H387)/H387*100</f>
        <v>28.43504007575628</v>
      </c>
      <c r="Y387" s="98">
        <f t="shared" ref="Y387:Y450" si="166">((W387-H387)/H387)^2</f>
        <v>8.0855150410986565E-2</v>
      </c>
      <c r="Z387" s="99">
        <f t="shared" ref="Z387:Z450" si="167">24/I387*((1-G387)/I387+1)^0.25+24/I387*0.15*I387^0.687*G387^(-(I387^0.08))+0.42/(1+42500/I387^1.16*G387^(-0.05))</f>
        <v>4.7031608363802668</v>
      </c>
      <c r="AA387" s="101">
        <f t="shared" ref="AA387:AA450" si="168">SQRT(4*981*E387*(C387/D387-1)/(3*Z387))</f>
        <v>5.0618196978484837</v>
      </c>
      <c r="AB387" s="102">
        <f t="shared" ref="AB387:AB450" si="169">ABS(AA387-H387)/H387*100</f>
        <v>15.831114367242188</v>
      </c>
      <c r="AC387" s="98">
        <f t="shared" ref="AC387:AC450" si="170">((AA387-H387)/H387)^2</f>
        <v>2.5062418210870203E-2</v>
      </c>
      <c r="AD387" s="104">
        <f t="shared" ref="AD387:AD450" si="171">24/I387*(2-F387)^1.29+24/I387*0.15*I387^0.687*F387^(-(I387^0.134))+0.42/(1+42500/I387^1.16)*EXP(1.43*(1-F387))</f>
        <v>5.1303985765186431</v>
      </c>
      <c r="AE387" s="88">
        <f t="shared" ref="AE387:AE450" si="172">SQRT(4*981*E387*(C387/D387-1)/(3*AD387))</f>
        <v>4.8464756348251887</v>
      </c>
      <c r="AF387" s="88">
        <f t="shared" ref="AF387:AF450" si="173">ABS(AE387-H387)/H387*100</f>
        <v>10.903332604695391</v>
      </c>
      <c r="AG387" s="94">
        <f t="shared" ref="AG387:AG450" si="174">((AE387-H387)/H387)^2</f>
        <v>1.1888266188861359E-2</v>
      </c>
      <c r="AH387" s="72"/>
    </row>
    <row r="388" spans="1:34">
      <c r="A388" s="62">
        <v>386</v>
      </c>
      <c r="B388" s="26">
        <v>0.14990000000000001</v>
      </c>
      <c r="C388" s="27">
        <v>1.5626666666666666</v>
      </c>
      <c r="D388" s="28">
        <v>1.1719999999999999</v>
      </c>
      <c r="E388" s="63">
        <v>0.37745243386400512</v>
      </c>
      <c r="F388" s="63">
        <v>0.73178539992745584</v>
      </c>
      <c r="G388" s="63">
        <v>0.6533798213637998</v>
      </c>
      <c r="H388" s="63">
        <v>4.72</v>
      </c>
      <c r="I388" s="67">
        <f t="shared" ref="I388:I451" si="175">H388*E388*D388/B388</f>
        <v>13.929329364551418</v>
      </c>
      <c r="J388" s="67">
        <f t="shared" ref="J388:J451" si="176">4*981*E388*(C388/D388-1)/(3*H388^2)</f>
        <v>7.3869425616160198</v>
      </c>
      <c r="K388" s="93">
        <f t="shared" ref="K388:K451" si="177">24/I388*(1+0.15*I388^0.687)+0.42/(1+42500/I388^1.16)</f>
        <v>3.301721070754565</v>
      </c>
      <c r="L388" s="81">
        <f t="shared" si="156"/>
        <v>3.8494638536851506</v>
      </c>
      <c r="M388" s="81">
        <f t="shared" si="157"/>
        <v>6.5384414138627696</v>
      </c>
      <c r="N388" s="81">
        <f t="shared" si="158"/>
        <v>38.526301141160381</v>
      </c>
      <c r="O388" s="91">
        <f t="shared" si="159"/>
        <v>0.14842758796193756</v>
      </c>
      <c r="P388" s="90">
        <f t="shared" ref="P388:P451" si="178">(SQRT(22+1.13*Q388^2)-4.67)^1.5</f>
        <v>19.265489768019116</v>
      </c>
      <c r="Q388" s="88">
        <f t="shared" si="160"/>
        <v>10.243824597649231</v>
      </c>
      <c r="R388" s="88">
        <f t="shared" ref="R388:R451" si="179">4/3*Q388^3/(P388^2)</f>
        <v>3.8615799330100375</v>
      </c>
      <c r="S388" s="88">
        <f t="shared" si="161"/>
        <v>6.528175860100256</v>
      </c>
      <c r="T388" s="83">
        <f t="shared" si="162"/>
        <v>38.308810595344411</v>
      </c>
      <c r="U388" s="86">
        <f t="shared" si="163"/>
        <v>0.14675649692299722</v>
      </c>
      <c r="V388" s="96">
        <f t="shared" si="155"/>
        <v>3.52228149477404</v>
      </c>
      <c r="W388" s="81">
        <f t="shared" si="164"/>
        <v>6.8353747397665163</v>
      </c>
      <c r="X388" s="97">
        <f t="shared" si="165"/>
        <v>44.81726143573129</v>
      </c>
      <c r="Y388" s="98">
        <f t="shared" si="166"/>
        <v>0.20085869225986869</v>
      </c>
      <c r="Z388" s="99">
        <f t="shared" si="167"/>
        <v>4.4033860464570775</v>
      </c>
      <c r="AA388" s="101">
        <f t="shared" si="168"/>
        <v>6.1133741852282677</v>
      </c>
      <c r="AB388" s="102">
        <f t="shared" si="169"/>
        <v>29.520639517548052</v>
      </c>
      <c r="AC388" s="98">
        <f t="shared" si="170"/>
        <v>8.714681575250198E-2</v>
      </c>
      <c r="AD388" s="104">
        <f t="shared" si="171"/>
        <v>4.8031995402715522</v>
      </c>
      <c r="AE388" s="88">
        <f t="shared" si="172"/>
        <v>5.8534113479166319</v>
      </c>
      <c r="AF388" s="88">
        <f t="shared" si="173"/>
        <v>24.012952286369327</v>
      </c>
      <c r="AG388" s="94">
        <f t="shared" si="174"/>
        <v>5.7662187750744991E-2</v>
      </c>
      <c r="AH388" s="72"/>
    </row>
    <row r="389" spans="1:34">
      <c r="A389" s="62">
        <v>387</v>
      </c>
      <c r="B389" s="26">
        <v>0.14990000000000001</v>
      </c>
      <c r="C389" s="27">
        <v>1.889</v>
      </c>
      <c r="D389" s="28">
        <v>1.1719999999999999</v>
      </c>
      <c r="E389" s="63">
        <v>0.2580709428685849</v>
      </c>
      <c r="F389" s="63">
        <v>0.8697394625320467</v>
      </c>
      <c r="G389" s="63">
        <v>0.60398573786947685</v>
      </c>
      <c r="H389" s="63">
        <v>7.38</v>
      </c>
      <c r="I389" s="67">
        <f t="shared" si="175"/>
        <v>14.890917214208294</v>
      </c>
      <c r="J389" s="67">
        <f t="shared" si="176"/>
        <v>3.7916275732170375</v>
      </c>
      <c r="K389" s="93">
        <f t="shared" si="177"/>
        <v>3.1578355268616103</v>
      </c>
      <c r="L389" s="81">
        <f t="shared" si="156"/>
        <v>2.8618727433291093</v>
      </c>
      <c r="M389" s="81">
        <f t="shared" si="157"/>
        <v>8.494621627671826</v>
      </c>
      <c r="N389" s="81">
        <f t="shared" si="158"/>
        <v>15.103274087694121</v>
      </c>
      <c r="O389" s="91">
        <f t="shared" si="159"/>
        <v>2.281088881680127E-2</v>
      </c>
      <c r="P389" s="90">
        <f t="shared" si="178"/>
        <v>13.186379440207572</v>
      </c>
      <c r="Q389" s="88">
        <f t="shared" si="160"/>
        <v>8.5751806555151724</v>
      </c>
      <c r="R389" s="88">
        <f t="shared" si="179"/>
        <v>4.835233306938977</v>
      </c>
      <c r="S389" s="88">
        <f t="shared" si="161"/>
        <v>6.5352240475742844</v>
      </c>
      <c r="T389" s="83">
        <f t="shared" si="162"/>
        <v>11.446828623654682</v>
      </c>
      <c r="U389" s="86">
        <f t="shared" si="163"/>
        <v>1.3102988553932013E-2</v>
      </c>
      <c r="V389" s="96">
        <f t="shared" si="155"/>
        <v>3.5186049595210753</v>
      </c>
      <c r="W389" s="81">
        <f t="shared" si="164"/>
        <v>7.6609731987031102</v>
      </c>
      <c r="X389" s="97">
        <f t="shared" si="165"/>
        <v>3.8072249146762918</v>
      </c>
      <c r="Y389" s="98">
        <f t="shared" si="166"/>
        <v>1.4494961550931896E-3</v>
      </c>
      <c r="Z389" s="99">
        <f t="shared" si="167"/>
        <v>4.5129839161440914</v>
      </c>
      <c r="AA389" s="101">
        <f t="shared" si="168"/>
        <v>6.7645249878169595</v>
      </c>
      <c r="AB389" s="102">
        <f t="shared" si="169"/>
        <v>8.3397698127783251</v>
      </c>
      <c r="AC389" s="98">
        <f t="shared" si="170"/>
        <v>6.9551760530128619E-3</v>
      </c>
      <c r="AD389" s="104">
        <f t="shared" si="171"/>
        <v>3.7767288861360906</v>
      </c>
      <c r="AE389" s="88">
        <f t="shared" si="172"/>
        <v>7.3945422256350799</v>
      </c>
      <c r="AF389" s="88">
        <f t="shared" si="173"/>
        <v>0.1970491278466126</v>
      </c>
      <c r="AG389" s="94">
        <f t="shared" si="174"/>
        <v>3.8828358785110677E-6</v>
      </c>
      <c r="AH389" s="72"/>
    </row>
    <row r="390" spans="1:34">
      <c r="A390" s="62">
        <v>388</v>
      </c>
      <c r="B390" s="26">
        <v>0.14990000000000001</v>
      </c>
      <c r="C390" s="27">
        <v>1.5206666666666664</v>
      </c>
      <c r="D390" s="28">
        <v>1.1719999999999999</v>
      </c>
      <c r="E390" s="63">
        <v>0.37798821874907268</v>
      </c>
      <c r="F390" s="63">
        <v>0.67353929684233138</v>
      </c>
      <c r="G390" s="63">
        <v>0.60679215931741559</v>
      </c>
      <c r="H390" s="63">
        <v>5.16</v>
      </c>
      <c r="I390" s="67">
        <f t="shared" si="175"/>
        <v>15.249441712137372</v>
      </c>
      <c r="J390" s="67">
        <f t="shared" si="176"/>
        <v>5.5242003708479963</v>
      </c>
      <c r="K390" s="93">
        <f t="shared" si="177"/>
        <v>3.1084801932856321</v>
      </c>
      <c r="L390" s="81">
        <f t="shared" si="156"/>
        <v>4.2402705154067579</v>
      </c>
      <c r="M390" s="81">
        <f t="shared" si="157"/>
        <v>5.8896248287235791</v>
      </c>
      <c r="N390" s="81">
        <f t="shared" si="158"/>
        <v>14.140016060534474</v>
      </c>
      <c r="O390" s="91">
        <f t="shared" si="159"/>
        <v>1.9994005419217288E-2</v>
      </c>
      <c r="P390" s="90">
        <f t="shared" si="178"/>
        <v>17.84648497155791</v>
      </c>
      <c r="Q390" s="88">
        <f t="shared" si="160"/>
        <v>9.8767226449854704</v>
      </c>
      <c r="R390" s="88">
        <f t="shared" si="179"/>
        <v>4.0334059076733064</v>
      </c>
      <c r="S390" s="88">
        <f t="shared" si="161"/>
        <v>6.0387694311421329</v>
      </c>
      <c r="T390" s="83">
        <f t="shared" si="162"/>
        <v>17.030415332211877</v>
      </c>
      <c r="U390" s="86">
        <f t="shared" si="163"/>
        <v>2.9003504638763736E-2</v>
      </c>
      <c r="V390" s="96">
        <f t="shared" si="155"/>
        <v>3.4558608984091004</v>
      </c>
      <c r="W390" s="81">
        <f t="shared" si="164"/>
        <v>6.5238848403854561</v>
      </c>
      <c r="X390" s="97">
        <f t="shared" si="165"/>
        <v>26.431876751656127</v>
      </c>
      <c r="Y390" s="98">
        <f t="shared" si="166"/>
        <v>6.986441086147395E-2</v>
      </c>
      <c r="Z390" s="99">
        <f t="shared" si="167"/>
        <v>4.4400029767526314</v>
      </c>
      <c r="AA390" s="101">
        <f t="shared" si="168"/>
        <v>5.7556288700476044</v>
      </c>
      <c r="AB390" s="102">
        <f t="shared" si="169"/>
        <v>11.543195155961323</v>
      </c>
      <c r="AC390" s="98">
        <f t="shared" si="170"/>
        <v>1.3324535440860893E-2</v>
      </c>
      <c r="AD390" s="104">
        <f t="shared" si="171"/>
        <v>4.9777435294365624</v>
      </c>
      <c r="AE390" s="88">
        <f t="shared" si="172"/>
        <v>5.4358586448181416</v>
      </c>
      <c r="AF390" s="88">
        <f t="shared" si="173"/>
        <v>5.3460977677934398</v>
      </c>
      <c r="AG390" s="94">
        <f t="shared" si="174"/>
        <v>2.8580761342805999E-3</v>
      </c>
      <c r="AH390" s="72"/>
    </row>
    <row r="391" spans="1:34">
      <c r="A391" s="62">
        <v>389</v>
      </c>
      <c r="B391" s="26">
        <v>0.14990000000000001</v>
      </c>
      <c r="C391" s="27">
        <v>1.9569999999999999</v>
      </c>
      <c r="D391" s="28">
        <v>1.1719999999999999</v>
      </c>
      <c r="E391" s="63">
        <v>0.24462467696884138</v>
      </c>
      <c r="F391" s="63">
        <v>0.85702613158732477</v>
      </c>
      <c r="G391" s="63">
        <v>0.80095900148348109</v>
      </c>
      <c r="H391" s="63">
        <v>8.61</v>
      </c>
      <c r="I391" s="67">
        <f t="shared" si="175"/>
        <v>16.467565345686594</v>
      </c>
      <c r="J391" s="67">
        <f t="shared" si="176"/>
        <v>2.8909711073938626</v>
      </c>
      <c r="K391" s="93">
        <f t="shared" si="177"/>
        <v>2.9556155863337215</v>
      </c>
      <c r="L391" s="81">
        <f t="shared" si="156"/>
        <v>2.7249327581817386</v>
      </c>
      <c r="M391" s="81">
        <f t="shared" si="157"/>
        <v>8.8684379590242859</v>
      </c>
      <c r="N391" s="81">
        <f t="shared" si="158"/>
        <v>3.0016023115480426</v>
      </c>
      <c r="O391" s="91">
        <f t="shared" si="159"/>
        <v>9.0096164366905527E-4</v>
      </c>
      <c r="P391" s="90">
        <f t="shared" si="178"/>
        <v>12.531820900633328</v>
      </c>
      <c r="Q391" s="88">
        <f t="shared" si="160"/>
        <v>8.3776317903714421</v>
      </c>
      <c r="R391" s="88">
        <f t="shared" si="179"/>
        <v>4.9919954775298363</v>
      </c>
      <c r="S391" s="88">
        <f t="shared" si="161"/>
        <v>6.5522119201862044</v>
      </c>
      <c r="T391" s="83">
        <f t="shared" si="162"/>
        <v>23.899977698185776</v>
      </c>
      <c r="U391" s="86">
        <f t="shared" si="163"/>
        <v>5.7120893397377748E-2</v>
      </c>
      <c r="V391" s="96">
        <f t="shared" si="155"/>
        <v>2.8426916811098568</v>
      </c>
      <c r="W391" s="81">
        <f t="shared" si="164"/>
        <v>8.6828070023534298</v>
      </c>
      <c r="X391" s="97">
        <f t="shared" si="165"/>
        <v>0.84560978343124737</v>
      </c>
      <c r="Y391" s="98">
        <f t="shared" si="166"/>
        <v>7.1505590583464119E-5</v>
      </c>
      <c r="Z391" s="99">
        <f t="shared" si="167"/>
        <v>3.4394770897609686</v>
      </c>
      <c r="AA391" s="101">
        <f t="shared" si="168"/>
        <v>7.893667276326811</v>
      </c>
      <c r="AB391" s="102">
        <f t="shared" si="169"/>
        <v>8.3197761169940598</v>
      </c>
      <c r="AC391" s="98">
        <f t="shared" si="170"/>
        <v>6.9218674636904757E-3</v>
      </c>
      <c r="AD391" s="104">
        <f t="shared" si="171"/>
        <v>3.6070332817399509</v>
      </c>
      <c r="AE391" s="88">
        <f t="shared" si="172"/>
        <v>7.708146360549101</v>
      </c>
      <c r="AF391" s="88">
        <f t="shared" si="173"/>
        <v>10.47449058595701</v>
      </c>
      <c r="AG391" s="94">
        <f t="shared" si="174"/>
        <v>1.0971495303530202E-2</v>
      </c>
      <c r="AH391" s="72"/>
    </row>
    <row r="392" spans="1:34">
      <c r="A392" s="62">
        <v>390</v>
      </c>
      <c r="B392" s="26">
        <v>0.14990000000000001</v>
      </c>
      <c r="C392" s="27">
        <v>2.1139999999999999</v>
      </c>
      <c r="D392" s="28">
        <v>1.1719999999999999</v>
      </c>
      <c r="E392" s="63">
        <v>0.27087734662298585</v>
      </c>
      <c r="F392" s="63">
        <v>0.81166928112036962</v>
      </c>
      <c r="G392" s="63">
        <v>0.7119905974740085</v>
      </c>
      <c r="H392" s="63">
        <v>8.1999999999999993</v>
      </c>
      <c r="I392" s="67">
        <f t="shared" si="175"/>
        <v>17.366508685694079</v>
      </c>
      <c r="J392" s="67">
        <f t="shared" si="176"/>
        <v>4.2352204111026488</v>
      </c>
      <c r="K392" s="93">
        <f t="shared" si="177"/>
        <v>2.8554776863871081</v>
      </c>
      <c r="L392" s="81">
        <f t="shared" si="156"/>
        <v>2.8620857665603534</v>
      </c>
      <c r="M392" s="81">
        <f t="shared" si="157"/>
        <v>9.9749456704426152</v>
      </c>
      <c r="N392" s="81">
        <f t="shared" si="158"/>
        <v>21.645678907836778</v>
      </c>
      <c r="O392" s="91">
        <f t="shared" si="159"/>
        <v>4.6853541538117001E-2</v>
      </c>
      <c r="P392" s="90">
        <f t="shared" si="178"/>
        <v>17.775194360887923</v>
      </c>
      <c r="Q392" s="88">
        <f t="shared" si="160"/>
        <v>9.8579687866198071</v>
      </c>
      <c r="R392" s="88">
        <f t="shared" si="179"/>
        <v>4.0427076509439903</v>
      </c>
      <c r="S392" s="88">
        <f t="shared" si="161"/>
        <v>8.3929704235457638</v>
      </c>
      <c r="T392" s="83">
        <f t="shared" si="162"/>
        <v>2.3532978481190803</v>
      </c>
      <c r="U392" s="86">
        <f t="shared" si="163"/>
        <v>5.5380107619618936E-4</v>
      </c>
      <c r="V392" s="96">
        <f t="shared" si="155"/>
        <v>2.9263846188849749</v>
      </c>
      <c r="W392" s="81">
        <f t="shared" si="164"/>
        <v>9.8647516952057899</v>
      </c>
      <c r="X392" s="97">
        <f t="shared" si="165"/>
        <v>20.301849941534034</v>
      </c>
      <c r="Y392" s="98">
        <f t="shared" si="166"/>
        <v>4.1216511104856544E-2</v>
      </c>
      <c r="Z392" s="99">
        <f t="shared" si="167"/>
        <v>3.6455194312555137</v>
      </c>
      <c r="AA392" s="101">
        <f t="shared" si="168"/>
        <v>8.8383694650418736</v>
      </c>
      <c r="AB392" s="102">
        <f t="shared" si="169"/>
        <v>7.7849934761204196</v>
      </c>
      <c r="AC392" s="98">
        <f t="shared" si="170"/>
        <v>6.0606123423237492E-3</v>
      </c>
      <c r="AD392" s="104">
        <f t="shared" si="171"/>
        <v>3.7272690161890374</v>
      </c>
      <c r="AE392" s="88">
        <f t="shared" si="172"/>
        <v>8.740906834413309</v>
      </c>
      <c r="AF392" s="88">
        <f t="shared" si="173"/>
        <v>6.5964248099184104</v>
      </c>
      <c r="AG392" s="94">
        <f t="shared" si="174"/>
        <v>4.3512820272907145E-3</v>
      </c>
      <c r="AH392" s="72"/>
    </row>
    <row r="393" spans="1:34">
      <c r="A393" s="62">
        <v>391</v>
      </c>
      <c r="B393" s="26">
        <v>0.14990000000000001</v>
      </c>
      <c r="C393" s="27">
        <v>2.0082499999999999</v>
      </c>
      <c r="D393" s="28">
        <v>1.1719999999999999</v>
      </c>
      <c r="E393" s="63">
        <v>0.27555085045970173</v>
      </c>
      <c r="F393" s="63">
        <v>0.8679035903157708</v>
      </c>
      <c r="G393" s="63">
        <v>0.74179794044082981</v>
      </c>
      <c r="H393" s="63">
        <v>8.82</v>
      </c>
      <c r="I393" s="67">
        <f t="shared" si="175"/>
        <v>19.001869000906972</v>
      </c>
      <c r="J393" s="67">
        <f t="shared" si="176"/>
        <v>3.3058325276927509</v>
      </c>
      <c r="K393" s="93">
        <f t="shared" si="177"/>
        <v>2.6956515773459064</v>
      </c>
      <c r="L393" s="81">
        <f t="shared" si="156"/>
        <v>2.4338737443762959</v>
      </c>
      <c r="M393" s="81">
        <f t="shared" si="157"/>
        <v>10.279215868732862</v>
      </c>
      <c r="N393" s="81">
        <f t="shared" si="158"/>
        <v>16.544397604680974</v>
      </c>
      <c r="O393" s="91">
        <f t="shared" si="159"/>
        <v>2.7371709210177356E-2</v>
      </c>
      <c r="P393" s="90">
        <f t="shared" si="178"/>
        <v>16.947122359522826</v>
      </c>
      <c r="Q393" s="88">
        <f t="shared" si="160"/>
        <v>9.6378075616586898</v>
      </c>
      <c r="R393" s="88">
        <f t="shared" si="179"/>
        <v>4.1560575990900999</v>
      </c>
      <c r="S393" s="88">
        <f t="shared" si="161"/>
        <v>7.8662587982191106</v>
      </c>
      <c r="T393" s="83">
        <f t="shared" si="162"/>
        <v>10.813392310440927</v>
      </c>
      <c r="U393" s="86">
        <f t="shared" si="163"/>
        <v>1.1692945325950296E-2</v>
      </c>
      <c r="V393" s="96">
        <f t="shared" si="155"/>
        <v>2.7134312833459751</v>
      </c>
      <c r="W393" s="81">
        <f t="shared" si="164"/>
        <v>9.7353057481327134</v>
      </c>
      <c r="X393" s="97">
        <f t="shared" si="165"/>
        <v>10.377616191980875</v>
      </c>
      <c r="Y393" s="98">
        <f t="shared" si="166"/>
        <v>1.0769491782806364E-2</v>
      </c>
      <c r="Z393" s="99">
        <f t="shared" si="167"/>
        <v>3.3578981279669322</v>
      </c>
      <c r="AA393" s="101">
        <f t="shared" si="168"/>
        <v>8.7513539889843841</v>
      </c>
      <c r="AB393" s="102">
        <f t="shared" si="169"/>
        <v>0.77829944462149869</v>
      </c>
      <c r="AC393" s="98">
        <f t="shared" si="170"/>
        <v>6.0575002549813322E-5</v>
      </c>
      <c r="AD393" s="104">
        <f t="shared" si="171"/>
        <v>3.2500109610720407</v>
      </c>
      <c r="AE393" s="88">
        <f t="shared" si="172"/>
        <v>8.895422833268757</v>
      </c>
      <c r="AF393" s="88">
        <f t="shared" si="173"/>
        <v>0.85513416404486109</v>
      </c>
      <c r="AG393" s="94">
        <f t="shared" si="174"/>
        <v>7.3125443851670345E-5</v>
      </c>
      <c r="AH393" s="72"/>
    </row>
    <row r="394" spans="1:34">
      <c r="A394" s="62">
        <v>392</v>
      </c>
      <c r="B394" s="26">
        <v>0.14990000000000001</v>
      </c>
      <c r="C394" s="27">
        <v>1.5153333333333334</v>
      </c>
      <c r="D394" s="28">
        <v>1.1719999999999999</v>
      </c>
      <c r="E394" s="63">
        <v>0.41078851381159154</v>
      </c>
      <c r="F394" s="63">
        <v>0.74879791207996593</v>
      </c>
      <c r="G394" s="63">
        <v>0.58960465518107552</v>
      </c>
      <c r="H394" s="63">
        <v>6.08</v>
      </c>
      <c r="I394" s="67">
        <f t="shared" si="175"/>
        <v>19.52755410392319</v>
      </c>
      <c r="J394" s="67">
        <f t="shared" si="176"/>
        <v>4.2580154742522209</v>
      </c>
      <c r="K394" s="93">
        <f t="shared" si="177"/>
        <v>2.6494781082982573</v>
      </c>
      <c r="L394" s="81">
        <f t="shared" si="156"/>
        <v>3.0929519230789073</v>
      </c>
      <c r="M394" s="81">
        <f t="shared" si="157"/>
        <v>7.1337947895468767</v>
      </c>
      <c r="N394" s="81">
        <f t="shared" si="158"/>
        <v>17.332151143863104</v>
      </c>
      <c r="O394" s="91">
        <f t="shared" si="159"/>
        <v>3.0040346327371507E-2</v>
      </c>
      <c r="P394" s="90">
        <f t="shared" si="178"/>
        <v>21.00365390881878</v>
      </c>
      <c r="Q394" s="88">
        <f t="shared" si="160"/>
        <v>10.678774098492498</v>
      </c>
      <c r="R394" s="88">
        <f t="shared" si="179"/>
        <v>3.6805542874753634</v>
      </c>
      <c r="S394" s="88">
        <f t="shared" si="161"/>
        <v>6.5395909332015192</v>
      </c>
      <c r="T394" s="83">
        <f t="shared" si="162"/>
        <v>7.5590614013407746</v>
      </c>
      <c r="U394" s="86">
        <f t="shared" si="163"/>
        <v>5.7139409269239957E-3</v>
      </c>
      <c r="V394" s="96">
        <f t="shared" si="155"/>
        <v>2.997798324863663</v>
      </c>
      <c r="W394" s="81">
        <f t="shared" si="164"/>
        <v>7.246127820962907</v>
      </c>
      <c r="X394" s="97">
        <f t="shared" si="165"/>
        <v>19.179733897416231</v>
      </c>
      <c r="Y394" s="98">
        <f t="shared" si="166"/>
        <v>3.6786219237569723E-2</v>
      </c>
      <c r="Z394" s="99">
        <f t="shared" si="167"/>
        <v>4.0112807695374295</v>
      </c>
      <c r="AA394" s="101">
        <f t="shared" si="168"/>
        <v>6.2642007361684122</v>
      </c>
      <c r="AB394" s="102">
        <f t="shared" si="169"/>
        <v>3.0296173711909891</v>
      </c>
      <c r="AC394" s="98">
        <f t="shared" si="170"/>
        <v>9.1785814158221993E-4</v>
      </c>
      <c r="AD394" s="104">
        <f t="shared" si="171"/>
        <v>3.826329813663738</v>
      </c>
      <c r="AE394" s="88">
        <f t="shared" si="172"/>
        <v>6.4138086074223475</v>
      </c>
      <c r="AF394" s="88">
        <f t="shared" si="173"/>
        <v>5.4902731483938716</v>
      </c>
      <c r="AG394" s="94">
        <f t="shared" si="174"/>
        <v>3.0143099243974758E-3</v>
      </c>
      <c r="AH394" s="72"/>
    </row>
    <row r="395" spans="1:34">
      <c r="A395" s="62">
        <v>393</v>
      </c>
      <c r="B395" s="26">
        <v>0.14990000000000001</v>
      </c>
      <c r="C395" s="27">
        <v>2.08175</v>
      </c>
      <c r="D395" s="28">
        <v>1.1719999999999999</v>
      </c>
      <c r="E395" s="63">
        <v>0.27226897509738635</v>
      </c>
      <c r="F395" s="63">
        <v>1</v>
      </c>
      <c r="G395" s="63">
        <v>0.85470085470085477</v>
      </c>
      <c r="H395" s="63">
        <v>9.52</v>
      </c>
      <c r="I395" s="67">
        <f t="shared" si="175"/>
        <v>20.265675473719693</v>
      </c>
      <c r="J395" s="67">
        <f t="shared" si="176"/>
        <v>3.0501869337506777</v>
      </c>
      <c r="K395" s="93">
        <f t="shared" si="177"/>
        <v>2.5883310409539937</v>
      </c>
      <c r="L395" s="81">
        <f t="shared" si="156"/>
        <v>1.9203255819568597</v>
      </c>
      <c r="M395" s="81">
        <f t="shared" si="157"/>
        <v>11.998107334832422</v>
      </c>
      <c r="N395" s="81">
        <f t="shared" si="158"/>
        <v>26.030539231433014</v>
      </c>
      <c r="O395" s="91">
        <f t="shared" si="159"/>
        <v>6.7758897267917326E-2</v>
      </c>
      <c r="P395" s="90">
        <f t="shared" si="178"/>
        <v>17.533751329774432</v>
      </c>
      <c r="Q395" s="88">
        <f t="shared" si="160"/>
        <v>9.7942224220648164</v>
      </c>
      <c r="R395" s="88">
        <f t="shared" si="179"/>
        <v>4.0747309494280648</v>
      </c>
      <c r="S395" s="88">
        <f t="shared" si="161"/>
        <v>8.2366518143406768</v>
      </c>
      <c r="T395" s="83">
        <f t="shared" si="162"/>
        <v>13.480548168690365</v>
      </c>
      <c r="U395" s="86">
        <f t="shared" si="163"/>
        <v>1.8172517892838115E-2</v>
      </c>
      <c r="V395" s="96">
        <f t="shared" si="155"/>
        <v>2.4329027695100107</v>
      </c>
      <c r="W395" s="81">
        <f t="shared" si="164"/>
        <v>10.659523715624781</v>
      </c>
      <c r="X395" s="97">
        <f t="shared" si="165"/>
        <v>11.969786928831736</v>
      </c>
      <c r="Y395" s="98">
        <f t="shared" si="166"/>
        <v>1.4327579912163111E-2</v>
      </c>
      <c r="Z395" s="99">
        <f t="shared" si="167"/>
        <v>2.9007803058832571</v>
      </c>
      <c r="AA395" s="101">
        <f t="shared" si="168"/>
        <v>9.7620888803815102</v>
      </c>
      <c r="AB395" s="102">
        <f t="shared" si="169"/>
        <v>2.5429504241755323</v>
      </c>
      <c r="AC395" s="98">
        <f t="shared" si="170"/>
        <v>6.4665968598145193E-4</v>
      </c>
      <c r="AD395" s="104">
        <f t="shared" si="171"/>
        <v>2.5883310409539937</v>
      </c>
      <c r="AE395" s="88">
        <f t="shared" si="172"/>
        <v>10.334518956016462</v>
      </c>
      <c r="AF395" s="88">
        <f t="shared" si="173"/>
        <v>8.5558713867275422</v>
      </c>
      <c r="AG395" s="94">
        <f t="shared" si="174"/>
        <v>7.3202935186223086E-3</v>
      </c>
      <c r="AH395" s="72"/>
    </row>
    <row r="396" spans="1:34">
      <c r="A396" s="62">
        <v>394</v>
      </c>
      <c r="B396" s="26">
        <v>0.14990000000000001</v>
      </c>
      <c r="C396" s="27">
        <v>1.4726666666666668</v>
      </c>
      <c r="D396" s="28">
        <v>1.1719999999999999</v>
      </c>
      <c r="E396" s="63">
        <v>0.43846650295479966</v>
      </c>
      <c r="F396" s="63">
        <v>0.72747266805375854</v>
      </c>
      <c r="G396" s="63">
        <v>0.65538078203041306</v>
      </c>
      <c r="H396" s="63">
        <v>6.15</v>
      </c>
      <c r="I396" s="67">
        <f t="shared" si="175"/>
        <v>21.083247898583085</v>
      </c>
      <c r="J396" s="67">
        <f t="shared" si="176"/>
        <v>3.8900179401411821</v>
      </c>
      <c r="K396" s="93">
        <f t="shared" si="177"/>
        <v>2.5251522585284438</v>
      </c>
      <c r="L396" s="81">
        <f t="shared" si="156"/>
        <v>3.1558531085588544</v>
      </c>
      <c r="M396" s="81">
        <f t="shared" si="157"/>
        <v>6.8279845171943041</v>
      </c>
      <c r="N396" s="81">
        <f t="shared" si="158"/>
        <v>11.024138490964287</v>
      </c>
      <c r="O396" s="91">
        <f t="shared" si="159"/>
        <v>1.2153162946796036E-2</v>
      </c>
      <c r="P396" s="90">
        <f t="shared" si="178"/>
        <v>21.931963500579442</v>
      </c>
      <c r="Q396" s="88">
        <f t="shared" si="160"/>
        <v>10.905091135098038</v>
      </c>
      <c r="R396" s="88">
        <f t="shared" si="179"/>
        <v>3.5947741153606683</v>
      </c>
      <c r="S396" s="88">
        <f t="shared" si="161"/>
        <v>6.3975710088590505</v>
      </c>
      <c r="T396" s="83">
        <f t="shared" si="162"/>
        <v>4.0255448594967502</v>
      </c>
      <c r="U396" s="86">
        <f t="shared" si="163"/>
        <v>1.6205011415820708E-3</v>
      </c>
      <c r="V396" s="96">
        <f t="shared" si="155"/>
        <v>2.7134550588703501</v>
      </c>
      <c r="W396" s="81">
        <f t="shared" si="164"/>
        <v>7.3635900356050188</v>
      </c>
      <c r="X396" s="97">
        <f t="shared" si="165"/>
        <v>19.733171310650704</v>
      </c>
      <c r="Y396" s="98">
        <f t="shared" si="166"/>
        <v>3.8939804997548802E-2</v>
      </c>
      <c r="Z396" s="99">
        <f t="shared" si="167"/>
        <v>3.520680965803447</v>
      </c>
      <c r="AA396" s="101">
        <f t="shared" si="168"/>
        <v>6.4645393256098389</v>
      </c>
      <c r="AB396" s="102">
        <f t="shared" si="169"/>
        <v>5.1144605790217641</v>
      </c>
      <c r="AC396" s="98">
        <f t="shared" si="170"/>
        <v>2.615770701436764E-3</v>
      </c>
      <c r="AD396" s="104">
        <f t="shared" si="171"/>
        <v>3.7917038557830742</v>
      </c>
      <c r="AE396" s="88">
        <f t="shared" si="172"/>
        <v>6.2292206236712087</v>
      </c>
      <c r="AF396" s="88">
        <f t="shared" si="173"/>
        <v>1.2881402222960698</v>
      </c>
      <c r="AG396" s="94">
        <f t="shared" si="174"/>
        <v>1.6593052322969683E-4</v>
      </c>
      <c r="AH396" s="72"/>
    </row>
    <row r="397" spans="1:34">
      <c r="A397" s="62">
        <v>395</v>
      </c>
      <c r="B397" s="26">
        <v>0.14990000000000001</v>
      </c>
      <c r="C397" s="27">
        <v>1.8970000000000002</v>
      </c>
      <c r="D397" s="28">
        <v>1.1719999999999999</v>
      </c>
      <c r="E397" s="63">
        <v>0.28909999954118232</v>
      </c>
      <c r="F397" s="63">
        <v>1</v>
      </c>
      <c r="G397" s="63">
        <v>0.89285714285714279</v>
      </c>
      <c r="H397" s="63">
        <v>9.43</v>
      </c>
      <c r="I397" s="67">
        <f t="shared" si="175"/>
        <v>21.315020886785621</v>
      </c>
      <c r="J397" s="67">
        <f t="shared" si="176"/>
        <v>2.6305274881018628</v>
      </c>
      <c r="K397" s="93">
        <f t="shared" si="177"/>
        <v>2.5080420412782689</v>
      </c>
      <c r="L397" s="81">
        <f t="shared" si="156"/>
        <v>1.847448180837445</v>
      </c>
      <c r="M397" s="81">
        <f t="shared" si="157"/>
        <v>11.252447156315881</v>
      </c>
      <c r="N397" s="81">
        <f t="shared" si="158"/>
        <v>19.326056800804682</v>
      </c>
      <c r="O397" s="91">
        <f t="shared" si="159"/>
        <v>3.7349647146792897E-2</v>
      </c>
      <c r="P397" s="90">
        <f t="shared" si="178"/>
        <v>16.962028071381635</v>
      </c>
      <c r="Q397" s="88">
        <f t="shared" si="160"/>
        <v>9.6418094494439472</v>
      </c>
      <c r="R397" s="88">
        <f t="shared" si="179"/>
        <v>4.1539265616955108</v>
      </c>
      <c r="S397" s="88">
        <f t="shared" si="161"/>
        <v>7.5041880354099053</v>
      </c>
      <c r="T397" s="83">
        <f t="shared" si="162"/>
        <v>20.422184141994641</v>
      </c>
      <c r="U397" s="86">
        <f t="shared" si="163"/>
        <v>4.1706560512953732E-2</v>
      </c>
      <c r="V397" s="96">
        <f t="shared" si="155"/>
        <v>2.3133536220701423</v>
      </c>
      <c r="W397" s="81">
        <f t="shared" si="164"/>
        <v>10.055695239701892</v>
      </c>
      <c r="X397" s="97">
        <f t="shared" si="165"/>
        <v>6.6351563064887848</v>
      </c>
      <c r="Y397" s="98">
        <f t="shared" si="166"/>
        <v>4.4025299211537892E-3</v>
      </c>
      <c r="Z397" s="99">
        <f t="shared" si="167"/>
        <v>2.7246665934180641</v>
      </c>
      <c r="AA397" s="101">
        <f t="shared" si="168"/>
        <v>9.265661526654716</v>
      </c>
      <c r="AB397" s="102">
        <f t="shared" si="169"/>
        <v>1.7427197597591064</v>
      </c>
      <c r="AC397" s="98">
        <f t="shared" si="170"/>
        <v>3.0370721610548378E-4</v>
      </c>
      <c r="AD397" s="104">
        <f t="shared" si="171"/>
        <v>2.5080420412782694</v>
      </c>
      <c r="AE397" s="88">
        <f t="shared" si="172"/>
        <v>9.6575220605127434</v>
      </c>
      <c r="AF397" s="88">
        <f t="shared" si="173"/>
        <v>2.4127471952570914</v>
      </c>
      <c r="AG397" s="94">
        <f t="shared" si="174"/>
        <v>5.8213490282209605E-4</v>
      </c>
      <c r="AH397" s="72"/>
    </row>
    <row r="398" spans="1:34">
      <c r="A398" s="62">
        <v>396</v>
      </c>
      <c r="B398" s="26">
        <v>0.14990000000000001</v>
      </c>
      <c r="C398" s="27">
        <v>2.1720000000000002</v>
      </c>
      <c r="D398" s="28">
        <v>1.1719999999999999</v>
      </c>
      <c r="E398" s="63">
        <v>0.33821879602830324</v>
      </c>
      <c r="F398" s="63">
        <v>0.50146631886465687</v>
      </c>
      <c r="G398" s="63">
        <v>0.44377550342005034</v>
      </c>
      <c r="H398" s="63">
        <v>8.1999999999999993</v>
      </c>
      <c r="I398" s="67">
        <f t="shared" si="175"/>
        <v>21.683908721483689</v>
      </c>
      <c r="J398" s="67">
        <f t="shared" si="176"/>
        <v>5.6137124975004316</v>
      </c>
      <c r="K398" s="93">
        <f t="shared" si="177"/>
        <v>2.4814931147586687</v>
      </c>
      <c r="L398" s="81">
        <f t="shared" si="156"/>
        <v>6.7847146233401752</v>
      </c>
      <c r="M398" s="81">
        <f t="shared" si="157"/>
        <v>7.4588718071947016</v>
      </c>
      <c r="N398" s="81">
        <f t="shared" si="158"/>
        <v>9.0381486927475336</v>
      </c>
      <c r="O398" s="91">
        <f t="shared" si="159"/>
        <v>8.1688131792213969E-3</v>
      </c>
      <c r="P398" s="90">
        <f t="shared" si="178"/>
        <v>29.177854969621862</v>
      </c>
      <c r="Q398" s="88">
        <f t="shared" si="160"/>
        <v>12.556314654536315</v>
      </c>
      <c r="R398" s="88">
        <f t="shared" si="179"/>
        <v>3.1004061174283364</v>
      </c>
      <c r="S398" s="88">
        <f t="shared" si="161"/>
        <v>11.033915232904949</v>
      </c>
      <c r="T398" s="83">
        <f t="shared" si="162"/>
        <v>34.559941864694508</v>
      </c>
      <c r="U398" s="86">
        <f t="shared" si="163"/>
        <v>0.11943895816910642</v>
      </c>
      <c r="V398" s="96">
        <f t="shared" si="155"/>
        <v>3.2336355889448276</v>
      </c>
      <c r="W398" s="81">
        <f t="shared" si="164"/>
        <v>10.804219474772156</v>
      </c>
      <c r="X398" s="97">
        <f t="shared" si="165"/>
        <v>31.758774082587276</v>
      </c>
      <c r="Y398" s="98">
        <f t="shared" si="166"/>
        <v>0.10086197312288173</v>
      </c>
      <c r="Z398" s="99">
        <f t="shared" si="167"/>
        <v>4.9991765310224299</v>
      </c>
      <c r="AA398" s="101">
        <f t="shared" si="168"/>
        <v>8.6893981941778335</v>
      </c>
      <c r="AB398" s="102">
        <f t="shared" si="169"/>
        <v>5.9682706607052962</v>
      </c>
      <c r="AC398" s="98">
        <f t="shared" si="170"/>
        <v>3.5620254679435636E-3</v>
      </c>
      <c r="AD398" s="104">
        <f t="shared" si="171"/>
        <v>5.7633107506856609</v>
      </c>
      <c r="AE398" s="88">
        <f t="shared" si="172"/>
        <v>8.0928765816810362</v>
      </c>
      <c r="AF398" s="88">
        <f t="shared" si="173"/>
        <v>1.3063831502312575</v>
      </c>
      <c r="AG398" s="94">
        <f t="shared" si="174"/>
        <v>1.7066369352081444E-4</v>
      </c>
      <c r="AH398" s="72"/>
    </row>
    <row r="399" spans="1:34">
      <c r="A399" s="62">
        <v>397</v>
      </c>
      <c r="B399" s="26">
        <v>0.14990000000000001</v>
      </c>
      <c r="C399" s="27">
        <v>2.1364999999999998</v>
      </c>
      <c r="D399" s="28">
        <v>1.1719999999999999</v>
      </c>
      <c r="E399" s="63">
        <v>0.30583168752897377</v>
      </c>
      <c r="F399" s="63">
        <v>0.87990674296499249</v>
      </c>
      <c r="G399" s="63">
        <v>0.75854029565947634</v>
      </c>
      <c r="H399" s="63">
        <v>9.32</v>
      </c>
      <c r="I399" s="67">
        <f t="shared" si="175"/>
        <v>22.285602109049243</v>
      </c>
      <c r="J399" s="67">
        <f t="shared" si="176"/>
        <v>3.7899459876697659</v>
      </c>
      <c r="K399" s="93">
        <f t="shared" si="177"/>
        <v>2.4398978745474071</v>
      </c>
      <c r="L399" s="81">
        <f t="shared" si="156"/>
        <v>2.1511436050198212</v>
      </c>
      <c r="M399" s="81">
        <f t="shared" si="157"/>
        <v>12.370798152170089</v>
      </c>
      <c r="N399" s="81">
        <f t="shared" si="158"/>
        <v>32.733885752897947</v>
      </c>
      <c r="O399" s="91">
        <f t="shared" si="159"/>
        <v>0.10715072764837751</v>
      </c>
      <c r="P399" s="90">
        <f t="shared" si="178"/>
        <v>23.241744782903474</v>
      </c>
      <c r="Q399" s="88">
        <f t="shared" si="160"/>
        <v>11.217971772685441</v>
      </c>
      <c r="R399" s="88">
        <f t="shared" si="179"/>
        <v>3.4845308145564222</v>
      </c>
      <c r="S399" s="88">
        <f t="shared" si="161"/>
        <v>9.7198657822533328</v>
      </c>
      <c r="T399" s="83">
        <f t="shared" si="162"/>
        <v>4.2904053889842535</v>
      </c>
      <c r="U399" s="86">
        <f t="shared" si="163"/>
        <v>1.8407578401825125E-3</v>
      </c>
      <c r="V399" s="96">
        <f t="shared" si="155"/>
        <v>2.4439907386764581</v>
      </c>
      <c r="W399" s="81">
        <f t="shared" si="164"/>
        <v>11.606002098867329</v>
      </c>
      <c r="X399" s="97">
        <f t="shared" si="165"/>
        <v>24.527919515743864</v>
      </c>
      <c r="Y399" s="98">
        <f t="shared" si="166"/>
        <v>6.0161883577080875E-2</v>
      </c>
      <c r="Z399" s="99">
        <f t="shared" si="167"/>
        <v>3.0220682704334432</v>
      </c>
      <c r="AA399" s="101">
        <f t="shared" si="168"/>
        <v>10.437110636435937</v>
      </c>
      <c r="AB399" s="102">
        <f t="shared" si="169"/>
        <v>11.986165626995033</v>
      </c>
      <c r="AC399" s="98">
        <f t="shared" si="170"/>
        <v>1.4366816643775725E-2</v>
      </c>
      <c r="AD399" s="104">
        <f t="shared" si="171"/>
        <v>2.9012396937201861</v>
      </c>
      <c r="AE399" s="88">
        <f t="shared" si="172"/>
        <v>10.652232018895198</v>
      </c>
      <c r="AF399" s="88">
        <f t="shared" si="173"/>
        <v>14.294334966686669</v>
      </c>
      <c r="AG399" s="94">
        <f t="shared" si="174"/>
        <v>2.0432801213984119E-2</v>
      </c>
      <c r="AH399" s="72"/>
    </row>
    <row r="400" spans="1:34">
      <c r="A400" s="62">
        <v>398</v>
      </c>
      <c r="B400" s="26">
        <v>0.14990000000000001</v>
      </c>
      <c r="C400" s="27">
        <v>1.5516666666666667</v>
      </c>
      <c r="D400" s="28">
        <v>1.1719999999999999</v>
      </c>
      <c r="E400" s="63">
        <v>0.42642974793626232</v>
      </c>
      <c r="F400" s="63">
        <v>0.67331891840947933</v>
      </c>
      <c r="G400" s="63">
        <v>0.57060925288938924</v>
      </c>
      <c r="H400" s="63">
        <v>6.77</v>
      </c>
      <c r="I400" s="67">
        <f t="shared" si="175"/>
        <v>22.571589387694441</v>
      </c>
      <c r="J400" s="67">
        <f t="shared" si="176"/>
        <v>3.942328030799918</v>
      </c>
      <c r="K400" s="93">
        <f t="shared" si="177"/>
        <v>2.420830829587501</v>
      </c>
      <c r="L400" s="81">
        <f t="shared" si="156"/>
        <v>3.6046108440218418</v>
      </c>
      <c r="M400" s="81">
        <f t="shared" si="157"/>
        <v>7.0800423458072554</v>
      </c>
      <c r="N400" s="81">
        <f t="shared" si="158"/>
        <v>4.579650602765966</v>
      </c>
      <c r="O400" s="91">
        <f t="shared" si="159"/>
        <v>2.0973199643414676E-3</v>
      </c>
      <c r="P400" s="90">
        <f t="shared" si="178"/>
        <v>24.290193933361039</v>
      </c>
      <c r="Q400" s="88">
        <f t="shared" si="160"/>
        <v>11.463382080233952</v>
      </c>
      <c r="R400" s="88">
        <f t="shared" si="179"/>
        <v>3.4042000663479355</v>
      </c>
      <c r="S400" s="88">
        <f t="shared" si="161"/>
        <v>7.2854689186622368</v>
      </c>
      <c r="T400" s="83">
        <f t="shared" si="162"/>
        <v>7.6140165238144348</v>
      </c>
      <c r="U400" s="86">
        <f t="shared" si="163"/>
        <v>5.797324762491925E-3</v>
      </c>
      <c r="V400" s="96">
        <f t="shared" si="155"/>
        <v>2.7879953525039842</v>
      </c>
      <c r="W400" s="81">
        <f t="shared" si="164"/>
        <v>8.0504290145693318</v>
      </c>
      <c r="X400" s="97">
        <f t="shared" si="165"/>
        <v>18.91327938802559</v>
      </c>
      <c r="Y400" s="98">
        <f t="shared" si="166"/>
        <v>3.5771213720951357E-2</v>
      </c>
      <c r="Z400" s="99">
        <f t="shared" si="167"/>
        <v>3.8566876550032747</v>
      </c>
      <c r="AA400" s="101">
        <f t="shared" si="168"/>
        <v>6.844753520533768</v>
      </c>
      <c r="AB400" s="102">
        <f t="shared" si="169"/>
        <v>1.1041878956243483</v>
      </c>
      <c r="AC400" s="98">
        <f t="shared" si="170"/>
        <v>1.2192309088433268E-4</v>
      </c>
      <c r="AD400" s="104">
        <f t="shared" si="171"/>
        <v>4.0060895847012343</v>
      </c>
      <c r="AE400" s="88">
        <f t="shared" si="172"/>
        <v>6.7159077072421782</v>
      </c>
      <c r="AF400" s="88">
        <f t="shared" si="173"/>
        <v>0.79899989302542629</v>
      </c>
      <c r="AG400" s="94">
        <f t="shared" si="174"/>
        <v>6.3840082905464258E-5</v>
      </c>
      <c r="AH400" s="72"/>
    </row>
    <row r="401" spans="1:34">
      <c r="A401" s="62">
        <v>399</v>
      </c>
      <c r="B401" s="26">
        <v>0.14990000000000001</v>
      </c>
      <c r="C401" s="27">
        <v>1.9029999999999998</v>
      </c>
      <c r="D401" s="28">
        <v>1.1719999999999999</v>
      </c>
      <c r="E401" s="63">
        <v>0.37369874483147381</v>
      </c>
      <c r="F401" s="63">
        <v>0.60442311731101617</v>
      </c>
      <c r="G401" s="63">
        <v>0.49542878468116081</v>
      </c>
      <c r="H401" s="63">
        <v>8.1999999999999993</v>
      </c>
      <c r="I401" s="67">
        <f t="shared" si="175"/>
        <v>23.958601850089359</v>
      </c>
      <c r="J401" s="67">
        <f t="shared" si="176"/>
        <v>4.534103647282568</v>
      </c>
      <c r="K401" s="93">
        <f t="shared" si="177"/>
        <v>2.3342034261450619</v>
      </c>
      <c r="L401" s="81">
        <f t="shared" si="156"/>
        <v>4.4701227032015076</v>
      </c>
      <c r="M401" s="81">
        <f t="shared" si="157"/>
        <v>8.2584748767994771</v>
      </c>
      <c r="N401" s="81">
        <f t="shared" si="158"/>
        <v>0.71310825365216868</v>
      </c>
      <c r="O401" s="91">
        <f t="shared" si="159"/>
        <v>5.0852338142684575E-5</v>
      </c>
      <c r="P401" s="90">
        <f t="shared" si="178"/>
        <v>28.906239331914264</v>
      </c>
      <c r="Q401" s="88">
        <f t="shared" si="160"/>
        <v>12.497559582181152</v>
      </c>
      <c r="R401" s="88">
        <f t="shared" si="179"/>
        <v>3.114807387967661</v>
      </c>
      <c r="S401" s="88">
        <f t="shared" si="161"/>
        <v>9.8933637281848732</v>
      </c>
      <c r="T401" s="83">
        <f t="shared" si="162"/>
        <v>20.650777172986267</v>
      </c>
      <c r="U401" s="86">
        <f t="shared" si="163"/>
        <v>4.264545978483307E-2</v>
      </c>
      <c r="V401" s="96">
        <f t="shared" si="155"/>
        <v>2.8791577637709209</v>
      </c>
      <c r="W401" s="81">
        <f t="shared" si="164"/>
        <v>10.290271723586301</v>
      </c>
      <c r="X401" s="97">
        <f t="shared" si="165"/>
        <v>25.491118580320755</v>
      </c>
      <c r="Y401" s="98">
        <f t="shared" si="166"/>
        <v>6.4979712647597401E-2</v>
      </c>
      <c r="Z401" s="99">
        <f t="shared" si="167"/>
        <v>4.3018777061616502</v>
      </c>
      <c r="AA401" s="101">
        <f t="shared" si="168"/>
        <v>8.418419127674678</v>
      </c>
      <c r="AB401" s="102">
        <f t="shared" si="169"/>
        <v>2.6636478984716923</v>
      </c>
      <c r="AC401" s="98">
        <f t="shared" si="170"/>
        <v>7.0950201270326637E-4</v>
      </c>
      <c r="AD401" s="104">
        <f t="shared" si="171"/>
        <v>4.4192775223427558</v>
      </c>
      <c r="AE401" s="88">
        <f t="shared" si="172"/>
        <v>8.3058471864180738</v>
      </c>
      <c r="AF401" s="88">
        <f t="shared" si="173"/>
        <v>1.2908193465618849</v>
      </c>
      <c r="AG401" s="94">
        <f t="shared" si="174"/>
        <v>1.6662145854584516E-4</v>
      </c>
      <c r="AH401" s="72"/>
    </row>
    <row r="402" spans="1:34">
      <c r="A402" s="62">
        <v>400</v>
      </c>
      <c r="B402" s="26">
        <v>0.14990000000000001</v>
      </c>
      <c r="C402" s="27">
        <v>2.03925</v>
      </c>
      <c r="D402" s="28">
        <v>1.1719999999999999</v>
      </c>
      <c r="E402" s="63">
        <v>0.31382047614750402</v>
      </c>
      <c r="F402" s="63">
        <v>0.97012328813578086</v>
      </c>
      <c r="G402" s="63">
        <v>0.85098534046998331</v>
      </c>
      <c r="H402" s="63">
        <v>10.87</v>
      </c>
      <c r="I402" s="67">
        <f t="shared" si="175"/>
        <v>26.670846502653689</v>
      </c>
      <c r="J402" s="67">
        <f t="shared" si="176"/>
        <v>2.5706717777596513</v>
      </c>
      <c r="K402" s="93">
        <f t="shared" si="177"/>
        <v>2.1884142917873377</v>
      </c>
      <c r="L402" s="81">
        <f t="shared" si="156"/>
        <v>1.6361622512393961</v>
      </c>
      <c r="M402" s="81">
        <f t="shared" si="157"/>
        <v>13.625099253070378</v>
      </c>
      <c r="N402" s="81">
        <f t="shared" si="158"/>
        <v>25.345899292275792</v>
      </c>
      <c r="O402" s="91">
        <f t="shared" si="159"/>
        <v>6.4241461093418648E-2</v>
      </c>
      <c r="P402" s="90">
        <f t="shared" si="178"/>
        <v>22.787728836761094</v>
      </c>
      <c r="Q402" s="88">
        <f t="shared" si="160"/>
        <v>11.110335262687274</v>
      </c>
      <c r="R402" s="88">
        <f t="shared" si="179"/>
        <v>3.5214225718548637</v>
      </c>
      <c r="S402" s="88">
        <f t="shared" si="161"/>
        <v>9.2873922254753811</v>
      </c>
      <c r="T402" s="83">
        <f t="shared" si="162"/>
        <v>14.559409149260516</v>
      </c>
      <c r="U402" s="86">
        <f t="shared" si="163"/>
        <v>2.1197639477557081E-2</v>
      </c>
      <c r="V402" s="96">
        <f t="shared" si="155"/>
        <v>2.0923542583738728</v>
      </c>
      <c r="W402" s="81">
        <f t="shared" si="164"/>
        <v>12.048562929399854</v>
      </c>
      <c r="X402" s="97">
        <f t="shared" si="165"/>
        <v>10.842345256668393</v>
      </c>
      <c r="Y402" s="98">
        <f t="shared" si="166"/>
        <v>1.1755645066479962E-2</v>
      </c>
      <c r="Z402" s="99">
        <f t="shared" si="167"/>
        <v>2.490407364307571</v>
      </c>
      <c r="AA402" s="101">
        <f t="shared" si="168"/>
        <v>11.043777873079353</v>
      </c>
      <c r="AB402" s="102">
        <f t="shared" si="169"/>
        <v>1.5986924846306716</v>
      </c>
      <c r="AC402" s="98">
        <f t="shared" si="170"/>
        <v>2.55581766041459E-4</v>
      </c>
      <c r="AD402" s="104">
        <f t="shared" si="171"/>
        <v>2.2853815210863648</v>
      </c>
      <c r="AE402" s="88">
        <f t="shared" si="172"/>
        <v>11.528518562343395</v>
      </c>
      <c r="AF402" s="88">
        <f t="shared" si="173"/>
        <v>6.0581284484213054</v>
      </c>
      <c r="AG402" s="94">
        <f t="shared" si="174"/>
        <v>3.6700920297571527E-3</v>
      </c>
      <c r="AH402" s="72"/>
    </row>
    <row r="403" spans="1:34">
      <c r="A403" s="62">
        <v>401</v>
      </c>
      <c r="B403" s="26">
        <v>0.14990000000000001</v>
      </c>
      <c r="C403" s="27">
        <v>2.0859999999999999</v>
      </c>
      <c r="D403" s="28">
        <v>1.1719999999999999</v>
      </c>
      <c r="E403" s="63">
        <v>0.33482918435837178</v>
      </c>
      <c r="F403" s="63">
        <v>0.78417890219901221</v>
      </c>
      <c r="G403" s="63">
        <v>0.71288991109001099</v>
      </c>
      <c r="H403" s="63">
        <v>10.29</v>
      </c>
      <c r="I403" s="67">
        <f t="shared" si="175"/>
        <v>26.937957197197061</v>
      </c>
      <c r="J403" s="67">
        <f t="shared" si="176"/>
        <v>3.2256621887188324</v>
      </c>
      <c r="K403" s="93">
        <f t="shared" si="177"/>
        <v>2.1754851453018098</v>
      </c>
      <c r="L403" s="81">
        <f t="shared" si="156"/>
        <v>2.4165498014901203</v>
      </c>
      <c r="M403" s="81">
        <f t="shared" si="157"/>
        <v>11.888496701250356</v>
      </c>
      <c r="N403" s="81">
        <f t="shared" si="158"/>
        <v>15.534467456271686</v>
      </c>
      <c r="O403" s="91">
        <f t="shared" si="159"/>
        <v>2.4131967914996413E-2</v>
      </c>
      <c r="P403" s="90">
        <f t="shared" si="178"/>
        <v>26.930057801271111</v>
      </c>
      <c r="Q403" s="88">
        <f t="shared" si="160"/>
        <v>12.063402578298774</v>
      </c>
      <c r="R403" s="88">
        <f t="shared" si="179"/>
        <v>3.2275548337387621</v>
      </c>
      <c r="S403" s="88">
        <f t="shared" si="161"/>
        <v>10.286982518626678</v>
      </c>
      <c r="T403" s="83">
        <f t="shared" si="162"/>
        <v>2.9324405960364175E-2</v>
      </c>
      <c r="U403" s="86">
        <f t="shared" si="163"/>
        <v>8.5992078492824202E-8</v>
      </c>
      <c r="V403" s="96">
        <f t="shared" si="155"/>
        <v>2.2612646417066715</v>
      </c>
      <c r="W403" s="81">
        <f t="shared" si="164"/>
        <v>12.289921828385102</v>
      </c>
      <c r="X403" s="97">
        <f t="shared" si="165"/>
        <v>19.435586281682248</v>
      </c>
      <c r="Y403" s="98">
        <f t="shared" si="166"/>
        <v>3.7774201411271524E-2</v>
      </c>
      <c r="Z403" s="99">
        <f t="shared" si="167"/>
        <v>2.8884684574068333</v>
      </c>
      <c r="AA403" s="101">
        <f t="shared" si="168"/>
        <v>10.874041892875754</v>
      </c>
      <c r="AB403" s="102">
        <f t="shared" si="169"/>
        <v>5.6758201445651579</v>
      </c>
      <c r="AC403" s="98">
        <f t="shared" si="170"/>
        <v>3.2214934313451651E-3</v>
      </c>
      <c r="AD403" s="104">
        <f t="shared" si="171"/>
        <v>3.0209495553425882</v>
      </c>
      <c r="AE403" s="88">
        <f t="shared" si="172"/>
        <v>10.632933060661344</v>
      </c>
      <c r="AF403" s="88">
        <f t="shared" si="173"/>
        <v>3.3326828052608821</v>
      </c>
      <c r="AG403" s="94">
        <f t="shared" si="174"/>
        <v>1.1106774680481543E-3</v>
      </c>
      <c r="AH403" s="72"/>
    </row>
    <row r="404" spans="1:34">
      <c r="A404" s="62">
        <v>402</v>
      </c>
      <c r="B404" s="26">
        <v>0.14990000000000001</v>
      </c>
      <c r="C404" s="27">
        <v>2.0045000000000002</v>
      </c>
      <c r="D404" s="28">
        <v>1.1719999999999999</v>
      </c>
      <c r="E404" s="63">
        <v>0.30575379211546477</v>
      </c>
      <c r="F404" s="63">
        <v>0.95701404947847812</v>
      </c>
      <c r="G404" s="63">
        <v>0.84691508803405147</v>
      </c>
      <c r="H404" s="63">
        <v>11.48</v>
      </c>
      <c r="I404" s="67">
        <f t="shared" si="175"/>
        <v>27.443513950934275</v>
      </c>
      <c r="J404" s="67">
        <f t="shared" si="176"/>
        <v>2.1555219537116455</v>
      </c>
      <c r="K404" s="93">
        <f t="shared" si="177"/>
        <v>2.1516309235504827</v>
      </c>
      <c r="L404" s="81">
        <f t="shared" si="156"/>
        <v>1.6393469218835475</v>
      </c>
      <c r="M404" s="81">
        <f t="shared" si="157"/>
        <v>13.163842530445597</v>
      </c>
      <c r="N404" s="81">
        <f t="shared" si="158"/>
        <v>14.667617861024365</v>
      </c>
      <c r="O404" s="91">
        <f t="shared" si="159"/>
        <v>2.1513901371704097E-2</v>
      </c>
      <c r="P404" s="90">
        <f t="shared" si="178"/>
        <v>21.001286329930124</v>
      </c>
      <c r="Q404" s="88">
        <f t="shared" si="160"/>
        <v>10.678191798648044</v>
      </c>
      <c r="R404" s="88">
        <f t="shared" si="179"/>
        <v>3.6807819978073817</v>
      </c>
      <c r="S404" s="88">
        <f t="shared" si="161"/>
        <v>8.7851274256877829</v>
      </c>
      <c r="T404" s="83">
        <f t="shared" si="162"/>
        <v>23.474499776238826</v>
      </c>
      <c r="U404" s="86">
        <f t="shared" si="163"/>
        <v>5.5105213974463677E-2</v>
      </c>
      <c r="V404" s="96">
        <f t="shared" si="155"/>
        <v>2.065020009289718</v>
      </c>
      <c r="W404" s="81">
        <f t="shared" si="164"/>
        <v>11.728864828373986</v>
      </c>
      <c r="X404" s="97">
        <f t="shared" si="165"/>
        <v>2.1678120938500487</v>
      </c>
      <c r="Y404" s="98">
        <f t="shared" si="166"/>
        <v>4.6994092742425324E-4</v>
      </c>
      <c r="Z404" s="99">
        <f t="shared" si="167"/>
        <v>2.461542187721542</v>
      </c>
      <c r="AA404" s="101">
        <f t="shared" si="168"/>
        <v>10.742725323492277</v>
      </c>
      <c r="AB404" s="102">
        <f t="shared" si="169"/>
        <v>6.4222532796840053</v>
      </c>
      <c r="AC404" s="98">
        <f t="shared" si="170"/>
        <v>4.1245337188411963E-3</v>
      </c>
      <c r="AD404" s="104">
        <f t="shared" si="171"/>
        <v>2.2909452800268091</v>
      </c>
      <c r="AE404" s="88">
        <f t="shared" si="172"/>
        <v>11.135526486716007</v>
      </c>
      <c r="AF404" s="88">
        <f t="shared" si="173"/>
        <v>3.0006403596166704</v>
      </c>
      <c r="AG404" s="94">
        <f t="shared" si="174"/>
        <v>9.0038425677604612E-4</v>
      </c>
      <c r="AH404" s="72"/>
    </row>
    <row r="405" spans="1:34">
      <c r="A405" s="62">
        <v>403</v>
      </c>
      <c r="B405" s="26">
        <v>0.14990000000000001</v>
      </c>
      <c r="C405" s="27">
        <v>2.2696666666666663</v>
      </c>
      <c r="D405" s="28">
        <v>1.1719999999999999</v>
      </c>
      <c r="E405" s="63">
        <v>0.31459127163318235</v>
      </c>
      <c r="F405" s="63">
        <v>0.80936863864797304</v>
      </c>
      <c r="G405" s="63">
        <v>0.71625543243183465</v>
      </c>
      <c r="H405" s="63">
        <v>11.34</v>
      </c>
      <c r="I405" s="67">
        <f t="shared" si="175"/>
        <v>27.892388284292036</v>
      </c>
      <c r="J405" s="67">
        <f t="shared" si="176"/>
        <v>2.9968925222543445</v>
      </c>
      <c r="K405" s="93">
        <f t="shared" si="177"/>
        <v>2.1310993677579533</v>
      </c>
      <c r="L405" s="81">
        <f t="shared" si="156"/>
        <v>2.2233914734101727</v>
      </c>
      <c r="M405" s="81">
        <f t="shared" si="157"/>
        <v>13.165600441301081</v>
      </c>
      <c r="N405" s="81">
        <f t="shared" si="158"/>
        <v>16.098769323642685</v>
      </c>
      <c r="O405" s="91">
        <f t="shared" si="159"/>
        <v>2.5917037373585881E-2</v>
      </c>
      <c r="P405" s="90">
        <f t="shared" si="178"/>
        <v>26.859254862933234</v>
      </c>
      <c r="Q405" s="88">
        <f t="shared" si="160"/>
        <v>12.047620497176363</v>
      </c>
      <c r="R405" s="88">
        <f t="shared" si="179"/>
        <v>3.2318757234880664</v>
      </c>
      <c r="S405" s="88">
        <f t="shared" si="161"/>
        <v>10.919966660481112</v>
      </c>
      <c r="T405" s="83">
        <f t="shared" si="162"/>
        <v>3.7039977029884286</v>
      </c>
      <c r="U405" s="86">
        <f t="shared" si="163"/>
        <v>1.3719598983743554E-3</v>
      </c>
      <c r="V405" s="96">
        <f t="shared" si="155"/>
        <v>2.213035616781629</v>
      </c>
      <c r="W405" s="81">
        <f t="shared" si="164"/>
        <v>13.196368572715359</v>
      </c>
      <c r="X405" s="97">
        <f t="shared" si="165"/>
        <v>16.37009323382151</v>
      </c>
      <c r="Y405" s="98">
        <f t="shared" si="166"/>
        <v>2.6797995248400885E-2</v>
      </c>
      <c r="Z405" s="99">
        <f t="shared" si="167"/>
        <v>2.8265153705543775</v>
      </c>
      <c r="AA405" s="101">
        <f t="shared" si="168"/>
        <v>11.676776371193128</v>
      </c>
      <c r="AB405" s="102">
        <f t="shared" si="169"/>
        <v>2.9698092697806722</v>
      </c>
      <c r="AC405" s="98">
        <f t="shared" si="170"/>
        <v>8.8197670988752086E-4</v>
      </c>
      <c r="AD405" s="104">
        <f t="shared" si="171"/>
        <v>2.8457105608091187</v>
      </c>
      <c r="AE405" s="88">
        <f t="shared" si="172"/>
        <v>11.637328017406087</v>
      </c>
      <c r="AF405" s="88">
        <f t="shared" si="173"/>
        <v>2.6219401887662039</v>
      </c>
      <c r="AG405" s="94">
        <f t="shared" si="174"/>
        <v>6.8745703534673556E-4</v>
      </c>
      <c r="AH405" s="72"/>
    </row>
    <row r="406" spans="1:34">
      <c r="A406" s="62">
        <v>404</v>
      </c>
      <c r="B406" s="26">
        <v>0.14990000000000001</v>
      </c>
      <c r="C406" s="27">
        <v>2.0950000000000002</v>
      </c>
      <c r="D406" s="28">
        <v>1.1719999999999999</v>
      </c>
      <c r="E406" s="63">
        <v>0.34231269350052562</v>
      </c>
      <c r="F406" s="63">
        <v>0.62773334590943131</v>
      </c>
      <c r="G406" s="63">
        <v>0.42702948701321858</v>
      </c>
      <c r="H406" s="63">
        <v>10.53</v>
      </c>
      <c r="I406" s="67">
        <f t="shared" si="175"/>
        <v>28.182359709946272</v>
      </c>
      <c r="J406" s="67">
        <f t="shared" si="176"/>
        <v>3.1801535854190899</v>
      </c>
      <c r="K406" s="93">
        <f t="shared" si="177"/>
        <v>2.1181466101881341</v>
      </c>
      <c r="L406" s="81">
        <f t="shared" si="156"/>
        <v>3.9264308935118799</v>
      </c>
      <c r="M406" s="81">
        <f t="shared" si="157"/>
        <v>9.476619414106473</v>
      </c>
      <c r="N406" s="81">
        <f t="shared" si="158"/>
        <v>10.003614300983157</v>
      </c>
      <c r="O406" s="91">
        <f t="shared" si="159"/>
        <v>1.0007229908283474E-2</v>
      </c>
      <c r="P406" s="90">
        <f t="shared" si="178"/>
        <v>28.335390949308138</v>
      </c>
      <c r="Q406" s="88">
        <f t="shared" si="160"/>
        <v>12.373370629696405</v>
      </c>
      <c r="R406" s="88">
        <f t="shared" si="179"/>
        <v>3.1458961662873985</v>
      </c>
      <c r="S406" s="88">
        <f t="shared" si="161"/>
        <v>10.587178283403702</v>
      </c>
      <c r="T406" s="83">
        <f t="shared" si="162"/>
        <v>0.54300364106080423</v>
      </c>
      <c r="U406" s="86">
        <f t="shared" si="163"/>
        <v>2.9485295420529073E-5</v>
      </c>
      <c r="V406" s="96">
        <f t="shared" si="155"/>
        <v>2.7971803087069085</v>
      </c>
      <c r="W406" s="81">
        <f t="shared" si="164"/>
        <v>11.227735870253349</v>
      </c>
      <c r="X406" s="97">
        <f t="shared" si="165"/>
        <v>6.626171607344256</v>
      </c>
      <c r="Y406" s="98">
        <f t="shared" si="166"/>
        <v>4.3906150169975159E-3</v>
      </c>
      <c r="Z406" s="99">
        <f t="shared" si="167"/>
        <v>4.703529406793586</v>
      </c>
      <c r="AA406" s="101">
        <f t="shared" si="168"/>
        <v>8.6584566464793031</v>
      </c>
      <c r="AB406" s="102">
        <f t="shared" si="169"/>
        <v>17.7734411540427</v>
      </c>
      <c r="AC406" s="98">
        <f t="shared" si="170"/>
        <v>3.158952104562187E-2</v>
      </c>
      <c r="AD406" s="104">
        <f t="shared" si="171"/>
        <v>3.9046583816037885</v>
      </c>
      <c r="AE406" s="88">
        <f t="shared" si="172"/>
        <v>9.5030036662568644</v>
      </c>
      <c r="AF406" s="88">
        <f t="shared" si="173"/>
        <v>9.7530516024989069</v>
      </c>
      <c r="AG406" s="94">
        <f t="shared" si="174"/>
        <v>9.5122015561006513E-3</v>
      </c>
      <c r="AH406" s="72"/>
    </row>
    <row r="407" spans="1:34">
      <c r="A407" s="62">
        <v>405</v>
      </c>
      <c r="B407" s="26">
        <v>0.14990000000000001</v>
      </c>
      <c r="C407" s="27">
        <v>2.15</v>
      </c>
      <c r="D407" s="28">
        <v>1.1719999999999999</v>
      </c>
      <c r="E407" s="63">
        <v>0.29869483918235723</v>
      </c>
      <c r="F407" s="63">
        <v>1</v>
      </c>
      <c r="G407" s="63">
        <v>0.92592592592592582</v>
      </c>
      <c r="H407" s="63">
        <v>12.1</v>
      </c>
      <c r="I407" s="67">
        <f t="shared" si="175"/>
        <v>28.257846920699425</v>
      </c>
      <c r="J407" s="67">
        <f t="shared" si="176"/>
        <v>2.2267730956932841</v>
      </c>
      <c r="K407" s="93">
        <f t="shared" si="177"/>
        <v>2.1148135643326946</v>
      </c>
      <c r="L407" s="81">
        <f t="shared" si="156"/>
        <v>1.5016420351316597</v>
      </c>
      <c r="M407" s="81">
        <f t="shared" si="157"/>
        <v>14.734660867354288</v>
      </c>
      <c r="N407" s="81">
        <f t="shared" si="158"/>
        <v>21.774056754994117</v>
      </c>
      <c r="O407" s="91">
        <f t="shared" si="159"/>
        <v>4.7410954756970491E-2</v>
      </c>
      <c r="P407" s="90">
        <f t="shared" si="178"/>
        <v>22.355529812392806</v>
      </c>
      <c r="Q407" s="88">
        <f t="shared" si="160"/>
        <v>11.00707151962048</v>
      </c>
      <c r="R407" s="88">
        <f t="shared" si="179"/>
        <v>3.5578216045871769</v>
      </c>
      <c r="S407" s="88">
        <f t="shared" si="161"/>
        <v>9.5726299137039046</v>
      </c>
      <c r="T407" s="83">
        <f t="shared" si="162"/>
        <v>20.887356085091696</v>
      </c>
      <c r="U407" s="86">
        <f t="shared" si="163"/>
        <v>4.3628164422541714E-2</v>
      </c>
      <c r="V407" s="96">
        <f t="shared" ref="V407:V431" si="180">K407*(I407/1.1883)^(1/0.4826)/(I407^2*G407^(I407^(-0.23)))</f>
        <v>1.9505470159512932</v>
      </c>
      <c r="W407" s="81">
        <f t="shared" si="164"/>
        <v>12.928410745991386</v>
      </c>
      <c r="X407" s="97">
        <f t="shared" si="165"/>
        <v>6.8463698015817016</v>
      </c>
      <c r="Y407" s="98">
        <f t="shared" si="166"/>
        <v>4.6872779460009869E-3</v>
      </c>
      <c r="Z407" s="99">
        <f t="shared" si="167"/>
        <v>2.2491733283988236</v>
      </c>
      <c r="AA407" s="101">
        <f t="shared" si="168"/>
        <v>12.039595351700324</v>
      </c>
      <c r="AB407" s="102">
        <f t="shared" si="169"/>
        <v>0.49921196941880497</v>
      </c>
      <c r="AC407" s="98">
        <f t="shared" si="170"/>
        <v>2.4921259041100186E-5</v>
      </c>
      <c r="AD407" s="104">
        <f t="shared" si="171"/>
        <v>2.1148135643326946</v>
      </c>
      <c r="AE407" s="88">
        <f t="shared" si="172"/>
        <v>12.41616025538732</v>
      </c>
      <c r="AF407" s="88">
        <f t="shared" si="173"/>
        <v>2.6128946726224811</v>
      </c>
      <c r="AG407" s="94">
        <f t="shared" si="174"/>
        <v>6.8272185702189416E-4</v>
      </c>
      <c r="AH407" s="72"/>
    </row>
    <row r="408" spans="1:34">
      <c r="A408" s="62">
        <v>406</v>
      </c>
      <c r="B408" s="26">
        <v>0.14990000000000001</v>
      </c>
      <c r="C408" s="27">
        <v>1.6760000000000002</v>
      </c>
      <c r="D408" s="28">
        <v>1.1719999999999999</v>
      </c>
      <c r="E408" s="63">
        <v>0.43452984911143039</v>
      </c>
      <c r="F408" s="63">
        <v>0.67903866767826815</v>
      </c>
      <c r="G408" s="63">
        <v>0.60091917493652058</v>
      </c>
      <c r="H408" s="63">
        <v>8.41</v>
      </c>
      <c r="I408" s="67">
        <f t="shared" si="175"/>
        <v>28.572062364001305</v>
      </c>
      <c r="J408" s="67">
        <f t="shared" si="176"/>
        <v>3.4557179743066064</v>
      </c>
      <c r="K408" s="93">
        <f t="shared" si="177"/>
        <v>2.1011085314033933</v>
      </c>
      <c r="L408" s="81">
        <f t="shared" si="156"/>
        <v>3.2609487965849286</v>
      </c>
      <c r="M408" s="81">
        <f t="shared" si="157"/>
        <v>8.6575129923407417</v>
      </c>
      <c r="N408" s="81">
        <f t="shared" si="158"/>
        <v>2.9430795759897923</v>
      </c>
      <c r="O408" s="91">
        <f t="shared" si="159"/>
        <v>8.6617173906082545E-4</v>
      </c>
      <c r="P408" s="90">
        <f t="shared" si="178"/>
        <v>30.493246707979612</v>
      </c>
      <c r="Q408" s="88">
        <f t="shared" si="160"/>
        <v>12.837907574470789</v>
      </c>
      <c r="R408" s="88">
        <f t="shared" si="179"/>
        <v>3.0339899351176789</v>
      </c>
      <c r="S408" s="88">
        <f t="shared" si="161"/>
        <v>8.9754880675752169</v>
      </c>
      <c r="T408" s="83">
        <f t="shared" si="162"/>
        <v>6.7239960472677369</v>
      </c>
      <c r="U408" s="86">
        <f t="shared" si="163"/>
        <v>4.5212122843672148E-3</v>
      </c>
      <c r="V408" s="96">
        <f t="shared" si="180"/>
        <v>2.3685534122893976</v>
      </c>
      <c r="W408" s="81">
        <f t="shared" si="164"/>
        <v>10.158358847519725</v>
      </c>
      <c r="X408" s="97">
        <f t="shared" si="165"/>
        <v>20.789046938403391</v>
      </c>
      <c r="Y408" s="98">
        <f t="shared" si="166"/>
        <v>4.3218447260713944E-2</v>
      </c>
      <c r="Z408" s="99">
        <f t="shared" si="167"/>
        <v>3.2970225448657589</v>
      </c>
      <c r="AA408" s="101">
        <f t="shared" si="168"/>
        <v>8.6100204573226282</v>
      </c>
      <c r="AB408" s="102">
        <f t="shared" si="169"/>
        <v>2.3783645341572899</v>
      </c>
      <c r="AC408" s="98">
        <f t="shared" si="170"/>
        <v>5.6566178573372219E-4</v>
      </c>
      <c r="AD408" s="104">
        <f t="shared" si="171"/>
        <v>3.5158584527290087</v>
      </c>
      <c r="AE408" s="88">
        <f t="shared" si="172"/>
        <v>8.3377611657294626</v>
      </c>
      <c r="AF408" s="88">
        <f t="shared" si="173"/>
        <v>0.85896354661756913</v>
      </c>
      <c r="AG408" s="94">
        <f t="shared" si="174"/>
        <v>7.3781837441783295E-5</v>
      </c>
      <c r="AH408" s="72"/>
    </row>
    <row r="409" spans="1:34">
      <c r="A409" s="62">
        <v>407</v>
      </c>
      <c r="B409" s="26">
        <v>0.14990000000000001</v>
      </c>
      <c r="C409" s="27">
        <v>2.0099999999999998</v>
      </c>
      <c r="D409" s="28">
        <v>1.1719999999999999</v>
      </c>
      <c r="E409" s="63">
        <v>0.30204206737225736</v>
      </c>
      <c r="F409" s="63">
        <v>1</v>
      </c>
      <c r="G409" s="63">
        <v>0.75757575757575757</v>
      </c>
      <c r="H409" s="63">
        <v>12.56</v>
      </c>
      <c r="I409" s="67">
        <f t="shared" si="175"/>
        <v>29.660813109947878</v>
      </c>
      <c r="J409" s="67">
        <f t="shared" si="176"/>
        <v>1.7906565940443366</v>
      </c>
      <c r="K409" s="93">
        <f t="shared" si="177"/>
        <v>2.0556266483606547</v>
      </c>
      <c r="L409" s="81">
        <f t="shared" si="156"/>
        <v>1.4514255467916952</v>
      </c>
      <c r="M409" s="81">
        <f t="shared" si="157"/>
        <v>13.95077746398473</v>
      </c>
      <c r="N409" s="81">
        <f t="shared" si="158"/>
        <v>11.07306898077014</v>
      </c>
      <c r="O409" s="91">
        <f t="shared" si="159"/>
        <v>1.2261285665289386E-2</v>
      </c>
      <c r="P409" s="90">
        <f t="shared" si="178"/>
        <v>20.570286240306334</v>
      </c>
      <c r="Q409" s="88">
        <f t="shared" si="160"/>
        <v>10.571742059106844</v>
      </c>
      <c r="R409" s="88">
        <f t="shared" si="179"/>
        <v>3.7230403330440422</v>
      </c>
      <c r="S409" s="88">
        <f t="shared" si="161"/>
        <v>8.7105769562195814</v>
      </c>
      <c r="T409" s="83">
        <f t="shared" si="162"/>
        <v>30.648272641563846</v>
      </c>
      <c r="U409" s="86">
        <f t="shared" si="163"/>
        <v>9.393166159116309E-2</v>
      </c>
      <c r="V409" s="96">
        <f t="shared" si="180"/>
        <v>2.0851534351908372</v>
      </c>
      <c r="W409" s="81">
        <f t="shared" si="164"/>
        <v>11.639297895325379</v>
      </c>
      <c r="X409" s="97">
        <f t="shared" si="165"/>
        <v>7.3304307697023994</v>
      </c>
      <c r="Y409" s="98">
        <f t="shared" si="166"/>
        <v>5.3735215269399709E-3</v>
      </c>
      <c r="Z409" s="99">
        <f t="shared" si="167"/>
        <v>2.6045573519449405</v>
      </c>
      <c r="AA409" s="101">
        <f t="shared" si="168"/>
        <v>10.41426993030904</v>
      </c>
      <c r="AB409" s="102">
        <f t="shared" si="169"/>
        <v>17.083838134482171</v>
      </c>
      <c r="AC409" s="98">
        <f t="shared" si="170"/>
        <v>2.9185752540518726E-2</v>
      </c>
      <c r="AD409" s="104">
        <f t="shared" si="171"/>
        <v>2.0556266483606551</v>
      </c>
      <c r="AE409" s="88">
        <f t="shared" si="172"/>
        <v>11.722592626793912</v>
      </c>
      <c r="AF409" s="88">
        <f t="shared" si="173"/>
        <v>6.6672561560994339</v>
      </c>
      <c r="AG409" s="94">
        <f t="shared" si="174"/>
        <v>4.4452304651045804E-3</v>
      </c>
      <c r="AH409" s="72"/>
    </row>
    <row r="410" spans="1:34">
      <c r="A410" s="62">
        <v>408</v>
      </c>
      <c r="B410" s="26">
        <v>0.14990000000000001</v>
      </c>
      <c r="C410" s="27">
        <v>1.9753333333333334</v>
      </c>
      <c r="D410" s="28">
        <v>1.1719999999999999</v>
      </c>
      <c r="E410" s="63">
        <v>0.34371864154971682</v>
      </c>
      <c r="F410" s="63">
        <v>0.9165390985855929</v>
      </c>
      <c r="G410" s="63">
        <v>0.84864731350517852</v>
      </c>
      <c r="H410" s="63">
        <v>11.48</v>
      </c>
      <c r="I410" s="67">
        <f t="shared" si="175"/>
        <v>30.851121319874299</v>
      </c>
      <c r="J410" s="67">
        <f t="shared" si="176"/>
        <v>2.3382730852732032</v>
      </c>
      <c r="K410" s="93">
        <f t="shared" si="177"/>
        <v>2.0091807199950922</v>
      </c>
      <c r="L410" s="81">
        <f t="shared" si="156"/>
        <v>1.6419315467990576</v>
      </c>
      <c r="M410" s="81">
        <f t="shared" si="157"/>
        <v>13.699729112843269</v>
      </c>
      <c r="N410" s="81">
        <f t="shared" si="158"/>
        <v>19.335619449854253</v>
      </c>
      <c r="O410" s="91">
        <f t="shared" si="159"/>
        <v>3.7386617950958205E-2</v>
      </c>
      <c r="P410" s="90">
        <f t="shared" si="178"/>
        <v>26.033006043821647</v>
      </c>
      <c r="Q410" s="88">
        <f t="shared" si="160"/>
        <v>11.862224355310367</v>
      </c>
      <c r="R410" s="88">
        <f t="shared" si="179"/>
        <v>3.2838892312716546</v>
      </c>
      <c r="S410" s="88">
        <f t="shared" si="161"/>
        <v>9.6871328041664295</v>
      </c>
      <c r="T410" s="83">
        <f t="shared" si="162"/>
        <v>15.617310068236682</v>
      </c>
      <c r="U410" s="86">
        <f t="shared" si="163"/>
        <v>2.439003737674468E-2</v>
      </c>
      <c r="V410" s="96">
        <f t="shared" si="180"/>
        <v>1.9388441847013389</v>
      </c>
      <c r="W410" s="81">
        <f t="shared" si="164"/>
        <v>12.607182777660869</v>
      </c>
      <c r="X410" s="97">
        <f t="shared" si="165"/>
        <v>9.8186653106347421</v>
      </c>
      <c r="Y410" s="98">
        <f t="shared" si="166"/>
        <v>9.6406188482262047E-3</v>
      </c>
      <c r="Z410" s="99">
        <f t="shared" si="167"/>
        <v>2.3067280262638605</v>
      </c>
      <c r="AA410" s="101">
        <f t="shared" si="168"/>
        <v>11.558229333633617</v>
      </c>
      <c r="AB410" s="102">
        <f t="shared" si="169"/>
        <v>0.68144018844614163</v>
      </c>
      <c r="AC410" s="98">
        <f t="shared" si="170"/>
        <v>4.6436073042951293E-5</v>
      </c>
      <c r="AD410" s="104">
        <f t="shared" si="171"/>
        <v>2.2760933734262738</v>
      </c>
      <c r="AE410" s="88">
        <f t="shared" si="172"/>
        <v>11.635752266564516</v>
      </c>
      <c r="AF410" s="88">
        <f t="shared" si="173"/>
        <v>1.3567270606665147</v>
      </c>
      <c r="AG410" s="94">
        <f t="shared" si="174"/>
        <v>1.840708317144801E-4</v>
      </c>
      <c r="AH410" s="72"/>
    </row>
    <row r="411" spans="1:34">
      <c r="A411" s="62">
        <v>409</v>
      </c>
      <c r="B411" s="26">
        <v>0.14990000000000001</v>
      </c>
      <c r="C411" s="27">
        <v>1.913</v>
      </c>
      <c r="D411" s="28">
        <v>1.1719999999999999</v>
      </c>
      <c r="E411" s="63">
        <v>0.37063963205988698</v>
      </c>
      <c r="F411" s="63">
        <v>0.75338422731285448</v>
      </c>
      <c r="G411" s="63">
        <v>0.66671170558659698</v>
      </c>
      <c r="H411" s="63">
        <v>10.94</v>
      </c>
      <c r="I411" s="67">
        <f t="shared" si="175"/>
        <v>31.702620130684529</v>
      </c>
      <c r="J411" s="67">
        <f t="shared" si="176"/>
        <v>2.561035227773973</v>
      </c>
      <c r="K411" s="93">
        <f t="shared" si="177"/>
        <v>1.9778598083748216</v>
      </c>
      <c r="L411" s="81">
        <f t="shared" si="156"/>
        <v>2.4674554105125881</v>
      </c>
      <c r="M411" s="81">
        <f t="shared" si="157"/>
        <v>11.145522720909307</v>
      </c>
      <c r="N411" s="81">
        <f t="shared" si="158"/>
        <v>1.8786354744909286</v>
      </c>
      <c r="O411" s="91">
        <f t="shared" si="159"/>
        <v>3.5292712460157559E-4</v>
      </c>
      <c r="P411" s="90">
        <f t="shared" si="178"/>
        <v>28.694097136774573</v>
      </c>
      <c r="Q411" s="88">
        <f t="shared" si="160"/>
        <v>12.451520172561075</v>
      </c>
      <c r="R411" s="88">
        <f t="shared" si="179"/>
        <v>3.1262286427342687</v>
      </c>
      <c r="S411" s="88">
        <f t="shared" si="161"/>
        <v>9.9018132060473327</v>
      </c>
      <c r="T411" s="83">
        <f t="shared" si="162"/>
        <v>9.4898244419805025</v>
      </c>
      <c r="U411" s="86">
        <f t="shared" si="163"/>
        <v>9.0056767939610538E-3</v>
      </c>
      <c r="V411" s="96">
        <f t="shared" si="180"/>
        <v>2.1315327729114344</v>
      </c>
      <c r="W411" s="81">
        <f t="shared" si="164"/>
        <v>11.99165404997273</v>
      </c>
      <c r="X411" s="97">
        <f t="shared" si="165"/>
        <v>9.6129255024929705</v>
      </c>
      <c r="Y411" s="98">
        <f t="shared" si="166"/>
        <v>9.2408336716479737E-3</v>
      </c>
      <c r="Z411" s="99">
        <f t="shared" si="167"/>
        <v>2.8421285323968344</v>
      </c>
      <c r="AA411" s="101">
        <f t="shared" si="168"/>
        <v>10.384922046542229</v>
      </c>
      <c r="AB411" s="102">
        <f t="shared" si="169"/>
        <v>5.0738386970545735</v>
      </c>
      <c r="AC411" s="98">
        <f t="shared" si="170"/>
        <v>2.5743839123728456E-3</v>
      </c>
      <c r="AD411" s="104">
        <f t="shared" si="171"/>
        <v>2.9205789218798346</v>
      </c>
      <c r="AE411" s="88">
        <f t="shared" si="172"/>
        <v>10.244496653272739</v>
      </c>
      <c r="AF411" s="88">
        <f t="shared" si="173"/>
        <v>6.3574346135947053</v>
      </c>
      <c r="AG411" s="94">
        <f t="shared" si="174"/>
        <v>4.0416974866132058E-3</v>
      </c>
      <c r="AH411" s="72"/>
    </row>
    <row r="412" spans="1:34">
      <c r="A412" s="62">
        <v>410</v>
      </c>
      <c r="B412" s="26">
        <v>0.14990000000000001</v>
      </c>
      <c r="C412" s="27">
        <v>2.1190000000000002</v>
      </c>
      <c r="D412" s="28">
        <v>1.1719999999999999</v>
      </c>
      <c r="E412" s="63">
        <v>0.34101542783600486</v>
      </c>
      <c r="F412" s="63">
        <v>0.9026438164222188</v>
      </c>
      <c r="G412" s="63">
        <v>0.8281135930479071</v>
      </c>
      <c r="H412" s="63">
        <v>12.3</v>
      </c>
      <c r="I412" s="67">
        <f t="shared" si="175"/>
        <v>32.794809883340299</v>
      </c>
      <c r="J412" s="67">
        <f t="shared" si="176"/>
        <v>2.3822860943676822</v>
      </c>
      <c r="K412" s="93">
        <f t="shared" si="177"/>
        <v>1.9398008778997788</v>
      </c>
      <c r="L412" s="81">
        <f t="shared" si="156"/>
        <v>1.6327674728807731</v>
      </c>
      <c r="M412" s="81">
        <f t="shared" si="157"/>
        <v>14.85730022368562</v>
      </c>
      <c r="N412" s="81">
        <f t="shared" si="158"/>
        <v>20.791058729151374</v>
      </c>
      <c r="O412" s="91">
        <f t="shared" si="159"/>
        <v>4.3226812307902152E-2</v>
      </c>
      <c r="P412" s="90">
        <f t="shared" si="178"/>
        <v>28.606194757326953</v>
      </c>
      <c r="Q412" s="88">
        <f t="shared" si="160"/>
        <v>12.432404678097775</v>
      </c>
      <c r="R412" s="88">
        <f t="shared" si="179"/>
        <v>3.1310064962657176</v>
      </c>
      <c r="S412" s="88">
        <f t="shared" si="161"/>
        <v>10.729020743427574</v>
      </c>
      <c r="T412" s="83">
        <f t="shared" si="162"/>
        <v>12.772189077824608</v>
      </c>
      <c r="U412" s="86">
        <f t="shared" si="163"/>
        <v>1.6312881383970221E-2</v>
      </c>
      <c r="V412" s="96">
        <f t="shared" si="180"/>
        <v>1.8989299489167595</v>
      </c>
      <c r="W412" s="81">
        <f t="shared" si="164"/>
        <v>13.77677600430925</v>
      </c>
      <c r="X412" s="97">
        <f t="shared" si="165"/>
        <v>12.006308978123975</v>
      </c>
      <c r="Y412" s="98">
        <f t="shared" si="166"/>
        <v>1.4415145527818037E-2</v>
      </c>
      <c r="Z412" s="99">
        <f t="shared" si="167"/>
        <v>2.2826881379621686</v>
      </c>
      <c r="AA412" s="101">
        <f t="shared" si="168"/>
        <v>12.565471176942703</v>
      </c>
      <c r="AB412" s="102">
        <f t="shared" si="169"/>
        <v>2.1583022515666834</v>
      </c>
      <c r="AC412" s="98">
        <f t="shared" si="170"/>
        <v>4.6582686091178145E-4</v>
      </c>
      <c r="AD412" s="104">
        <f t="shared" si="171"/>
        <v>2.2475387650662353</v>
      </c>
      <c r="AE412" s="88">
        <f t="shared" si="172"/>
        <v>12.663346015062997</v>
      </c>
      <c r="AF412" s="88">
        <f t="shared" si="173"/>
        <v>2.9540326427885861</v>
      </c>
      <c r="AG412" s="94">
        <f t="shared" si="174"/>
        <v>8.7263088546605182E-4</v>
      </c>
      <c r="AH412" s="72"/>
    </row>
    <row r="413" spans="1:34">
      <c r="A413" s="62">
        <v>411</v>
      </c>
      <c r="B413" s="26">
        <v>0.14990000000000001</v>
      </c>
      <c r="C413" s="27">
        <v>2.512</v>
      </c>
      <c r="D413" s="28">
        <v>1.1719999999999999</v>
      </c>
      <c r="E413" s="63">
        <v>0.31471796031539284</v>
      </c>
      <c r="F413" s="63">
        <v>0.85590299719177043</v>
      </c>
      <c r="G413" s="63">
        <v>0.56309407709984893</v>
      </c>
      <c r="H413" s="63">
        <v>13.94</v>
      </c>
      <c r="I413" s="67">
        <f t="shared" si="175"/>
        <v>34.301276356808451</v>
      </c>
      <c r="J413" s="67">
        <f t="shared" si="176"/>
        <v>2.4220377682771055</v>
      </c>
      <c r="K413" s="93">
        <f t="shared" si="177"/>
        <v>1.890835881201745</v>
      </c>
      <c r="L413" s="81">
        <f t="shared" si="156"/>
        <v>1.7828896336839641</v>
      </c>
      <c r="M413" s="81">
        <f t="shared" si="157"/>
        <v>16.247666620580063</v>
      </c>
      <c r="N413" s="81">
        <f t="shared" si="158"/>
        <v>16.554279918077928</v>
      </c>
      <c r="O413" s="91">
        <f t="shared" si="159"/>
        <v>2.7404418360607814E-2</v>
      </c>
      <c r="P413" s="90">
        <f t="shared" si="178"/>
        <v>30.697172506118793</v>
      </c>
      <c r="Q413" s="88">
        <f t="shared" si="160"/>
        <v>12.881138360935182</v>
      </c>
      <c r="R413" s="88">
        <f t="shared" si="179"/>
        <v>3.0241597061321261</v>
      </c>
      <c r="S413" s="88">
        <f t="shared" si="161"/>
        <v>12.475296262564832</v>
      </c>
      <c r="T413" s="83">
        <f t="shared" si="162"/>
        <v>10.507200412016982</v>
      </c>
      <c r="U413" s="86">
        <f t="shared" si="163"/>
        <v>1.1040126049828982E-2</v>
      </c>
      <c r="V413" s="96">
        <f t="shared" si="180"/>
        <v>2.2015198505474451</v>
      </c>
      <c r="W413" s="81">
        <f t="shared" si="164"/>
        <v>14.621499927152614</v>
      </c>
      <c r="X413" s="97">
        <f t="shared" si="165"/>
        <v>4.8888086596313833</v>
      </c>
      <c r="Y413" s="98">
        <f t="shared" si="166"/>
        <v>2.3900450110486797E-3</v>
      </c>
      <c r="Z413" s="99">
        <f t="shared" si="167"/>
        <v>3.2533841639284664</v>
      </c>
      <c r="AA413" s="101">
        <f t="shared" si="168"/>
        <v>12.027782195742208</v>
      </c>
      <c r="AB413" s="102">
        <f t="shared" si="169"/>
        <v>13.717487835421743</v>
      </c>
      <c r="AC413" s="98">
        <f t="shared" si="170"/>
        <v>1.881694725149435E-2</v>
      </c>
      <c r="AD413" s="104">
        <f t="shared" si="171"/>
        <v>2.361632251438015</v>
      </c>
      <c r="AE413" s="88">
        <f t="shared" si="172"/>
        <v>14.117152095774619</v>
      </c>
      <c r="AF413" s="88">
        <f t="shared" si="173"/>
        <v>1.2708184775797688</v>
      </c>
      <c r="AG413" s="94">
        <f t="shared" si="174"/>
        <v>1.6149796029581612E-4</v>
      </c>
      <c r="AH413" s="72"/>
    </row>
    <row r="414" spans="1:34">
      <c r="A414" s="62">
        <v>412</v>
      </c>
      <c r="B414" s="26">
        <v>0.14990000000000001</v>
      </c>
      <c r="C414" s="27">
        <v>2.0726666666666667</v>
      </c>
      <c r="D414" s="28">
        <v>1.1719999999999999</v>
      </c>
      <c r="E414" s="63">
        <v>0.39522878500711578</v>
      </c>
      <c r="F414" s="63">
        <v>0.80884622580000975</v>
      </c>
      <c r="G414" s="63">
        <v>0.53565975218543693</v>
      </c>
      <c r="H414" s="63">
        <v>12.1</v>
      </c>
      <c r="I414" s="67">
        <f t="shared" si="175"/>
        <v>37.39038322843836</v>
      </c>
      <c r="J414" s="67">
        <f t="shared" si="176"/>
        <v>2.7134514092508399</v>
      </c>
      <c r="K414" s="93">
        <f t="shared" si="177"/>
        <v>1.8013886087023252</v>
      </c>
      <c r="L414" s="81">
        <f t="shared" si="156"/>
        <v>1.9531947259350428</v>
      </c>
      <c r="M414" s="81">
        <f t="shared" si="157"/>
        <v>14.261776404480205</v>
      </c>
      <c r="N414" s="81">
        <f t="shared" si="158"/>
        <v>17.865920698183515</v>
      </c>
      <c r="O414" s="91">
        <f t="shared" si="159"/>
        <v>3.1919112239378218E-2</v>
      </c>
      <c r="P414" s="90">
        <f t="shared" si="178"/>
        <v>37.01260136543376</v>
      </c>
      <c r="Q414" s="88">
        <f t="shared" si="160"/>
        <v>14.169930333915351</v>
      </c>
      <c r="R414" s="88">
        <f t="shared" si="179"/>
        <v>2.7691256483768574</v>
      </c>
      <c r="S414" s="88">
        <f t="shared" si="161"/>
        <v>11.977745020305685</v>
      </c>
      <c r="T414" s="83">
        <f t="shared" si="162"/>
        <v>1.0103717330108668</v>
      </c>
      <c r="U414" s="86">
        <f t="shared" si="163"/>
        <v>1.0208510388673822E-4</v>
      </c>
      <c r="V414" s="96">
        <f t="shared" si="180"/>
        <v>2.1460289823204972</v>
      </c>
      <c r="W414" s="81">
        <f t="shared" si="164"/>
        <v>13.605941625552367</v>
      </c>
      <c r="X414" s="97">
        <f t="shared" si="165"/>
        <v>12.445798558284027</v>
      </c>
      <c r="Y414" s="98">
        <f t="shared" si="166"/>
        <v>1.5489790175338476E-2</v>
      </c>
      <c r="Z414" s="99">
        <f t="shared" si="167"/>
        <v>3.3128610117366661</v>
      </c>
      <c r="AA414" s="101">
        <f t="shared" si="168"/>
        <v>10.950773261297709</v>
      </c>
      <c r="AB414" s="102">
        <f t="shared" si="169"/>
        <v>9.4977416421676946</v>
      </c>
      <c r="AC414" s="98">
        <f t="shared" si="170"/>
        <v>9.0207096301366287E-3</v>
      </c>
      <c r="AD414" s="104">
        <f t="shared" si="171"/>
        <v>2.4409511678030609</v>
      </c>
      <c r="AE414" s="88">
        <f t="shared" si="172"/>
        <v>12.757537369335267</v>
      </c>
      <c r="AF414" s="88">
        <f t="shared" si="173"/>
        <v>5.4341931350022135</v>
      </c>
      <c r="AG414" s="94">
        <f t="shared" si="174"/>
        <v>2.9530455028505182E-3</v>
      </c>
      <c r="AH414" s="72"/>
    </row>
    <row r="415" spans="1:34">
      <c r="A415" s="62">
        <v>413</v>
      </c>
      <c r="B415" s="26">
        <v>0.14990000000000001</v>
      </c>
      <c r="C415" s="27">
        <v>1.3986666666666665</v>
      </c>
      <c r="D415" s="28">
        <v>1.1719999999999999</v>
      </c>
      <c r="E415" s="63">
        <v>0.5634462303538349</v>
      </c>
      <c r="F415" s="63">
        <v>0.69111577255591083</v>
      </c>
      <c r="G415" s="63">
        <v>0.53993419730930536</v>
      </c>
      <c r="H415" s="63">
        <v>8.51</v>
      </c>
      <c r="I415" s="67">
        <f t="shared" si="175"/>
        <v>37.489359150131079</v>
      </c>
      <c r="J415" s="67">
        <f t="shared" si="176"/>
        <v>1.9681633836107291</v>
      </c>
      <c r="K415" s="93">
        <f t="shared" si="177"/>
        <v>1.798737513346971</v>
      </c>
      <c r="L415" s="81">
        <f t="shared" si="156"/>
        <v>2.8808855899021202</v>
      </c>
      <c r="M415" s="81">
        <f t="shared" si="157"/>
        <v>7.0339152021388411</v>
      </c>
      <c r="N415" s="81">
        <f t="shared" si="158"/>
        <v>17.345297272164025</v>
      </c>
      <c r="O415" s="91">
        <f t="shared" si="159"/>
        <v>3.008593374597408E-2</v>
      </c>
      <c r="P415" s="90">
        <f t="shared" si="178"/>
        <v>30.098908205835542</v>
      </c>
      <c r="Q415" s="88">
        <f t="shared" si="160"/>
        <v>12.753992231147656</v>
      </c>
      <c r="R415" s="88">
        <f t="shared" si="179"/>
        <v>3.0533437177052258</v>
      </c>
      <c r="S415" s="88">
        <f t="shared" si="161"/>
        <v>6.8323842988595009</v>
      </c>
      <c r="T415" s="83">
        <f t="shared" si="162"/>
        <v>19.713462998125721</v>
      </c>
      <c r="U415" s="86">
        <f t="shared" si="163"/>
        <v>3.8862062337847197E-2</v>
      </c>
      <c r="V415" s="96">
        <f t="shared" si="180"/>
        <v>2.1355377320770037</v>
      </c>
      <c r="W415" s="81">
        <f t="shared" si="164"/>
        <v>8.1697075299740494</v>
      </c>
      <c r="X415" s="97">
        <f t="shared" si="165"/>
        <v>3.9987364280370206</v>
      </c>
      <c r="Y415" s="98">
        <f t="shared" si="166"/>
        <v>1.5989893020910268E-3</v>
      </c>
      <c r="Z415" s="99">
        <f t="shared" si="167"/>
        <v>3.2812303735203168</v>
      </c>
      <c r="AA415" s="101">
        <f t="shared" si="168"/>
        <v>6.590855231607307</v>
      </c>
      <c r="AB415" s="102">
        <f t="shared" si="169"/>
        <v>22.551642401794275</v>
      </c>
      <c r="AC415" s="98">
        <f t="shared" si="170"/>
        <v>5.0857657501840549E-2</v>
      </c>
      <c r="AD415" s="104">
        <f t="shared" si="171"/>
        <v>3.0176949486373932</v>
      </c>
      <c r="AE415" s="88">
        <f t="shared" si="172"/>
        <v>6.8726221269705663</v>
      </c>
      <c r="AF415" s="88">
        <f t="shared" si="173"/>
        <v>19.240633055575014</v>
      </c>
      <c r="AG415" s="94">
        <f t="shared" si="174"/>
        <v>3.7020196037928582E-2</v>
      </c>
      <c r="AH415" s="72"/>
    </row>
    <row r="416" spans="1:34">
      <c r="A416" s="62">
        <v>414</v>
      </c>
      <c r="B416" s="26">
        <v>0.14990000000000001</v>
      </c>
      <c r="C416" s="27">
        <v>2.1143333333333332</v>
      </c>
      <c r="D416" s="28">
        <v>1.1719999999999999</v>
      </c>
      <c r="E416" s="63">
        <v>0.38259521280530506</v>
      </c>
      <c r="F416" s="63">
        <v>0.75699468389910896</v>
      </c>
      <c r="G416" s="63">
        <v>0.669906799910716</v>
      </c>
      <c r="H416" s="63">
        <v>12.56</v>
      </c>
      <c r="I416" s="67">
        <f t="shared" si="175"/>
        <v>37.571207224564297</v>
      </c>
      <c r="J416" s="67">
        <f t="shared" si="176"/>
        <v>2.5506151732843003</v>
      </c>
      <c r="K416" s="93">
        <f t="shared" si="177"/>
        <v>1.7965544433390299</v>
      </c>
      <c r="L416" s="81">
        <f t="shared" si="156"/>
        <v>2.2922693124061913</v>
      </c>
      <c r="M416" s="81">
        <f t="shared" si="157"/>
        <v>13.248883726023053</v>
      </c>
      <c r="N416" s="81">
        <f t="shared" si="158"/>
        <v>5.4847430415848084</v>
      </c>
      <c r="O416" s="91">
        <f t="shared" si="159"/>
        <v>3.0082406232212981E-3</v>
      </c>
      <c r="P416" s="90">
        <f t="shared" si="178"/>
        <v>35.779506238612669</v>
      </c>
      <c r="Q416" s="88">
        <f t="shared" si="160"/>
        <v>13.925330156827783</v>
      </c>
      <c r="R416" s="88">
        <f t="shared" si="179"/>
        <v>2.8124612843502246</v>
      </c>
      <c r="S416" s="88">
        <f t="shared" si="161"/>
        <v>11.961036962984798</v>
      </c>
      <c r="T416" s="83">
        <f t="shared" si="162"/>
        <v>4.7688139889745447</v>
      </c>
      <c r="U416" s="86">
        <f t="shared" si="163"/>
        <v>2.2741586861439308E-3</v>
      </c>
      <c r="V416" s="96">
        <f t="shared" si="180"/>
        <v>1.9422628453064845</v>
      </c>
      <c r="W416" s="81">
        <f t="shared" si="164"/>
        <v>14.39322477415417</v>
      </c>
      <c r="X416" s="97">
        <f t="shared" si="165"/>
        <v>14.59573864772428</v>
      </c>
      <c r="Y416" s="98">
        <f t="shared" si="166"/>
        <v>2.1303558667267217E-2</v>
      </c>
      <c r="Z416" s="99">
        <f t="shared" si="167"/>
        <v>2.6174174746155741</v>
      </c>
      <c r="AA416" s="101">
        <f t="shared" si="168"/>
        <v>12.398684531560619</v>
      </c>
      <c r="AB416" s="102">
        <f t="shared" si="169"/>
        <v>1.2843588251543121</v>
      </c>
      <c r="AC416" s="98">
        <f t="shared" si="170"/>
        <v>1.6495775917517647E-4</v>
      </c>
      <c r="AD416" s="104">
        <f t="shared" si="171"/>
        <v>2.6660524817399716</v>
      </c>
      <c r="AE416" s="88">
        <f t="shared" si="172"/>
        <v>12.285073572001599</v>
      </c>
      <c r="AF416" s="88">
        <f t="shared" si="173"/>
        <v>2.1889046815159379</v>
      </c>
      <c r="AG416" s="94">
        <f t="shared" si="174"/>
        <v>4.7913037047623896E-4</v>
      </c>
      <c r="AH416" s="72"/>
    </row>
    <row r="417" spans="1:34">
      <c r="A417" s="62">
        <v>415</v>
      </c>
      <c r="B417" s="26">
        <v>0.14990000000000001</v>
      </c>
      <c r="C417" s="27">
        <v>2.4459999999999997</v>
      </c>
      <c r="D417" s="28">
        <v>1.1719999999999999</v>
      </c>
      <c r="E417" s="63">
        <v>0.33696127785801905</v>
      </c>
      <c r="F417" s="63">
        <v>0.92957979024789861</v>
      </c>
      <c r="G417" s="63">
        <v>0.84507253658899861</v>
      </c>
      <c r="H417" s="63">
        <v>14.51</v>
      </c>
      <c r="I417" s="67">
        <f t="shared" si="175"/>
        <v>38.227279133393402</v>
      </c>
      <c r="J417" s="67">
        <f t="shared" si="176"/>
        <v>2.2755937480153938</v>
      </c>
      <c r="K417" s="93">
        <f t="shared" si="177"/>
        <v>1.7793519592315434</v>
      </c>
      <c r="L417" s="81">
        <f t="shared" si="156"/>
        <v>1.4117919116238129</v>
      </c>
      <c r="M417" s="81">
        <f t="shared" si="157"/>
        <v>18.421688471052946</v>
      </c>
      <c r="N417" s="81">
        <f t="shared" si="158"/>
        <v>26.958569752260136</v>
      </c>
      <c r="O417" s="91">
        <f t="shared" si="159"/>
        <v>7.2676448308747518E-2</v>
      </c>
      <c r="P417" s="90">
        <f t="shared" si="178"/>
        <v>33.973856844430678</v>
      </c>
      <c r="Q417" s="88">
        <f t="shared" si="160"/>
        <v>13.561287514825509</v>
      </c>
      <c r="R417" s="88">
        <f t="shared" si="179"/>
        <v>2.8810566806613433</v>
      </c>
      <c r="S417" s="88">
        <f t="shared" si="161"/>
        <v>12.89552052848209</v>
      </c>
      <c r="T417" s="83">
        <f t="shared" si="162"/>
        <v>11.126667619006962</v>
      </c>
      <c r="U417" s="86">
        <f t="shared" si="163"/>
        <v>1.2380273230385807E-2</v>
      </c>
      <c r="V417" s="96">
        <f t="shared" si="180"/>
        <v>1.740740762677065</v>
      </c>
      <c r="W417" s="81">
        <f t="shared" si="164"/>
        <v>16.590051292793337</v>
      </c>
      <c r="X417" s="97">
        <f t="shared" si="165"/>
        <v>14.335294919320035</v>
      </c>
      <c r="Y417" s="98">
        <f t="shared" si="166"/>
        <v>2.0550068042388282E-2</v>
      </c>
      <c r="Z417" s="99">
        <f t="shared" si="167"/>
        <v>2.0707981946448686</v>
      </c>
      <c r="AA417" s="101">
        <f t="shared" si="168"/>
        <v>15.210584025855322</v>
      </c>
      <c r="AB417" s="102">
        <f t="shared" si="169"/>
        <v>4.8282841202985693</v>
      </c>
      <c r="AC417" s="98">
        <f t="shared" si="170"/>
        <v>2.3312327546327334E-3</v>
      </c>
      <c r="AD417" s="104">
        <f t="shared" si="171"/>
        <v>1.9824441545468101</v>
      </c>
      <c r="AE417" s="88">
        <f t="shared" si="172"/>
        <v>15.545843714851914</v>
      </c>
      <c r="AF417" s="88">
        <f t="shared" si="173"/>
        <v>7.1388264290276666</v>
      </c>
      <c r="AG417" s="94">
        <f t="shared" si="174"/>
        <v>5.0962842783783911E-3</v>
      </c>
      <c r="AH417" s="72"/>
    </row>
    <row r="418" spans="1:34">
      <c r="A418" s="62">
        <v>416</v>
      </c>
      <c r="B418" s="26">
        <v>0.14990000000000001</v>
      </c>
      <c r="C418" s="27">
        <v>1.4646666666666668</v>
      </c>
      <c r="D418" s="28">
        <v>1.1719999999999999</v>
      </c>
      <c r="E418" s="63">
        <v>0.50197000422831917</v>
      </c>
      <c r="F418" s="63">
        <v>0.68853711319351107</v>
      </c>
      <c r="G418" s="63">
        <v>0.56437468294550086</v>
      </c>
      <c r="H418" s="63">
        <v>9.94</v>
      </c>
      <c r="I418" s="67">
        <f t="shared" si="175"/>
        <v>39.011273641484756</v>
      </c>
      <c r="J418" s="67">
        <f t="shared" si="176"/>
        <v>1.6594279124268214</v>
      </c>
      <c r="K418" s="93">
        <f t="shared" si="177"/>
        <v>1.7594612139722143</v>
      </c>
      <c r="L418" s="81">
        <f t="shared" si="156"/>
        <v>2.87683028355237</v>
      </c>
      <c r="M418" s="81">
        <f t="shared" si="157"/>
        <v>7.5493308529880139</v>
      </c>
      <c r="N418" s="81">
        <f t="shared" si="158"/>
        <v>24.05099745484895</v>
      </c>
      <c r="O418" s="91">
        <f t="shared" si="159"/>
        <v>5.7845047857315077E-2</v>
      </c>
      <c r="P418" s="90">
        <f t="shared" si="178"/>
        <v>28.332601462715772</v>
      </c>
      <c r="Q418" s="88">
        <f t="shared" si="160"/>
        <v>12.372761392831521</v>
      </c>
      <c r="R418" s="88">
        <f t="shared" si="179"/>
        <v>3.1460508961462201</v>
      </c>
      <c r="S418" s="88">
        <f t="shared" si="161"/>
        <v>7.2190941810193179</v>
      </c>
      <c r="T418" s="83">
        <f t="shared" si="162"/>
        <v>27.373297977672856</v>
      </c>
      <c r="U418" s="86">
        <f t="shared" si="163"/>
        <v>7.4929744217446886E-2</v>
      </c>
      <c r="V418" s="96">
        <f t="shared" si="180"/>
        <v>2.050348411234804</v>
      </c>
      <c r="W418" s="81">
        <f t="shared" si="164"/>
        <v>8.9423517056372663</v>
      </c>
      <c r="X418" s="97">
        <f t="shared" si="165"/>
        <v>10.036703162602951</v>
      </c>
      <c r="Y418" s="98">
        <f t="shared" si="166"/>
        <v>1.0073541037420405E-2</v>
      </c>
      <c r="Z418" s="99">
        <f t="shared" si="167"/>
        <v>3.0796882384912436</v>
      </c>
      <c r="AA418" s="101">
        <f t="shared" si="168"/>
        <v>7.2964599437615894</v>
      </c>
      <c r="AB418" s="102">
        <f t="shared" si="169"/>
        <v>26.594970384692257</v>
      </c>
      <c r="AC418" s="98">
        <f t="shared" si="170"/>
        <v>7.0729244976265815E-2</v>
      </c>
      <c r="AD418" s="104">
        <f t="shared" si="171"/>
        <v>2.9780053868520322</v>
      </c>
      <c r="AE418" s="88">
        <f t="shared" si="172"/>
        <v>7.4199818052068069</v>
      </c>
      <c r="AF418" s="88">
        <f t="shared" si="173"/>
        <v>25.352295722265524</v>
      </c>
      <c r="AG418" s="94">
        <f t="shared" si="174"/>
        <v>6.4273889838920267E-2</v>
      </c>
      <c r="AH418" s="72"/>
    </row>
    <row r="419" spans="1:34">
      <c r="A419" s="62">
        <v>417</v>
      </c>
      <c r="B419" s="26">
        <v>0.14990000000000001</v>
      </c>
      <c r="C419" s="27">
        <v>1.6243333333333334</v>
      </c>
      <c r="D419" s="28">
        <v>1.1719999999999999</v>
      </c>
      <c r="E419" s="63">
        <v>0.51622261016900473</v>
      </c>
      <c r="F419" s="63">
        <v>0.7232948023625857</v>
      </c>
      <c r="G419" s="63">
        <v>0.6400838958960936</v>
      </c>
      <c r="H419" s="63">
        <v>10.130000000000001</v>
      </c>
      <c r="I419" s="67">
        <f t="shared" si="175"/>
        <v>40.885794983763077</v>
      </c>
      <c r="J419" s="67">
        <f t="shared" si="176"/>
        <v>2.5395505207809994</v>
      </c>
      <c r="K419" s="93">
        <f t="shared" si="177"/>
        <v>1.7146181699317293</v>
      </c>
      <c r="L419" s="81">
        <f t="shared" si="156"/>
        <v>2.5034757349600341</v>
      </c>
      <c r="M419" s="81">
        <f t="shared" si="157"/>
        <v>10.202724991479055</v>
      </c>
      <c r="N419" s="81">
        <f t="shared" si="158"/>
        <v>0.71791699387023122</v>
      </c>
      <c r="O419" s="91">
        <f t="shared" si="159"/>
        <v>5.1540481008766961E-5</v>
      </c>
      <c r="P419" s="90">
        <f t="shared" si="178"/>
        <v>39.798171797199629</v>
      </c>
      <c r="Q419" s="88">
        <f t="shared" si="160"/>
        <v>14.711411307737539</v>
      </c>
      <c r="R419" s="88">
        <f t="shared" si="179"/>
        <v>2.6802512381016603</v>
      </c>
      <c r="S419" s="88">
        <f t="shared" si="161"/>
        <v>9.8605268765285601</v>
      </c>
      <c r="T419" s="83">
        <f t="shared" si="162"/>
        <v>2.6601492938937876</v>
      </c>
      <c r="U419" s="86">
        <f t="shared" si="163"/>
        <v>7.0763942658036167E-4</v>
      </c>
      <c r="V419" s="96">
        <f t="shared" si="180"/>
        <v>1.8951841788958865</v>
      </c>
      <c r="W419" s="81">
        <f t="shared" si="164"/>
        <v>11.726331373496485</v>
      </c>
      <c r="X419" s="97">
        <f t="shared" si="165"/>
        <v>15.758453835108435</v>
      </c>
      <c r="Y419" s="98">
        <f t="shared" si="166"/>
        <v>2.4832886727324376E-2</v>
      </c>
      <c r="Z419" s="99">
        <f t="shared" si="167"/>
        <v>2.6430661973650005</v>
      </c>
      <c r="AA419" s="101">
        <f t="shared" si="168"/>
        <v>9.929648006851215</v>
      </c>
      <c r="AB419" s="102">
        <f t="shared" si="169"/>
        <v>1.9778084220018342</v>
      </c>
      <c r="AC419" s="98">
        <f t="shared" si="170"/>
        <v>3.9117261541413856E-4</v>
      </c>
      <c r="AD419" s="104">
        <f t="shared" si="171"/>
        <v>2.7250455475825137</v>
      </c>
      <c r="AE419" s="88">
        <f t="shared" si="172"/>
        <v>9.7791473717400486</v>
      </c>
      <c r="AF419" s="88">
        <f t="shared" si="173"/>
        <v>3.4635007725562903</v>
      </c>
      <c r="AG419" s="94">
        <f t="shared" si="174"/>
        <v>1.199583760149802E-3</v>
      </c>
      <c r="AH419" s="72"/>
    </row>
    <row r="420" spans="1:34">
      <c r="A420" s="62">
        <v>418</v>
      </c>
      <c r="B420" s="26">
        <v>0.14990000000000001</v>
      </c>
      <c r="C420" s="27">
        <v>2.4780000000000002</v>
      </c>
      <c r="D420" s="28">
        <v>1.1719999999999999</v>
      </c>
      <c r="E420" s="63">
        <v>0.35285096154081863</v>
      </c>
      <c r="F420" s="63">
        <v>0.8273279051483402</v>
      </c>
      <c r="G420" s="63">
        <v>0.75211627740758191</v>
      </c>
      <c r="H420" s="63">
        <v>14.97</v>
      </c>
      <c r="I420" s="67">
        <f t="shared" si="175"/>
        <v>41.298957065242263</v>
      </c>
      <c r="J420" s="67">
        <f t="shared" si="176"/>
        <v>2.2949382994597354</v>
      </c>
      <c r="K420" s="93">
        <f t="shared" si="177"/>
        <v>1.7052134377304065</v>
      </c>
      <c r="L420" s="81">
        <f t="shared" si="156"/>
        <v>1.7750960306210297</v>
      </c>
      <c r="M420" s="81">
        <f t="shared" si="157"/>
        <v>17.021443235787494</v>
      </c>
      <c r="N420" s="81">
        <f t="shared" si="158"/>
        <v>13.703695629842974</v>
      </c>
      <c r="O420" s="91">
        <f t="shared" si="159"/>
        <v>1.8779127391537743E-2</v>
      </c>
      <c r="P420" s="90">
        <f t="shared" si="178"/>
        <v>37.770292215238527</v>
      </c>
      <c r="Q420" s="88">
        <f t="shared" si="160"/>
        <v>14.318696439643773</v>
      </c>
      <c r="R420" s="88">
        <f t="shared" si="179"/>
        <v>2.7437749894501779</v>
      </c>
      <c r="S420" s="88">
        <f t="shared" si="161"/>
        <v>13.690933491828696</v>
      </c>
      <c r="T420" s="83">
        <f t="shared" si="162"/>
        <v>8.5441984513781186</v>
      </c>
      <c r="U420" s="86">
        <f t="shared" si="163"/>
        <v>7.3003327176532238E-3</v>
      </c>
      <c r="V420" s="96">
        <f t="shared" si="180"/>
        <v>1.7604363079719547</v>
      </c>
      <c r="W420" s="81">
        <f t="shared" si="164"/>
        <v>17.092167836568006</v>
      </c>
      <c r="X420" s="97">
        <f t="shared" si="165"/>
        <v>14.176137852825685</v>
      </c>
      <c r="Y420" s="98">
        <f t="shared" si="166"/>
        <v>2.009628844223172E-2</v>
      </c>
      <c r="Z420" s="99">
        <f t="shared" si="167"/>
        <v>2.231353248872332</v>
      </c>
      <c r="AA420" s="101">
        <f t="shared" si="168"/>
        <v>15.18179568640957</v>
      </c>
      <c r="AB420" s="102">
        <f t="shared" si="169"/>
        <v>1.4148008444193025</v>
      </c>
      <c r="AC420" s="98">
        <f t="shared" si="170"/>
        <v>2.0016614293695713E-4</v>
      </c>
      <c r="AD420" s="104">
        <f t="shared" si="171"/>
        <v>2.249427251542456</v>
      </c>
      <c r="AE420" s="88">
        <f t="shared" si="172"/>
        <v>15.120680300412381</v>
      </c>
      <c r="AF420" s="88">
        <f t="shared" si="173"/>
        <v>1.0065484329484347</v>
      </c>
      <c r="AG420" s="94">
        <f t="shared" si="174"/>
        <v>1.0131397478709497E-4</v>
      </c>
      <c r="AH420" s="72"/>
    </row>
    <row r="421" spans="1:34">
      <c r="A421" s="62">
        <v>419</v>
      </c>
      <c r="B421" s="26">
        <v>0.14990000000000001</v>
      </c>
      <c r="C421" s="27">
        <v>2.1233333333333331</v>
      </c>
      <c r="D421" s="28">
        <v>1.1719999999999999</v>
      </c>
      <c r="E421" s="63">
        <v>0.43418471008685344</v>
      </c>
      <c r="F421" s="63">
        <v>0.55878793751754108</v>
      </c>
      <c r="G421" s="63">
        <v>0.36050834678551036</v>
      </c>
      <c r="H421" s="63">
        <v>12.51</v>
      </c>
      <c r="I421" s="67">
        <f t="shared" si="175"/>
        <v>42.467609390090864</v>
      </c>
      <c r="J421" s="67">
        <f t="shared" si="176"/>
        <v>2.945593091543933</v>
      </c>
      <c r="K421" s="93">
        <f t="shared" si="177"/>
        <v>1.6794771457057966</v>
      </c>
      <c r="L421" s="81">
        <f t="shared" si="156"/>
        <v>4.7547062071047019</v>
      </c>
      <c r="M421" s="81">
        <f t="shared" si="157"/>
        <v>9.8464990297900297</v>
      </c>
      <c r="N421" s="81">
        <f t="shared" si="158"/>
        <v>21.290974981694404</v>
      </c>
      <c r="O421" s="91">
        <f t="shared" si="159"/>
        <v>4.5330561567113709E-2</v>
      </c>
      <c r="P421" s="90">
        <f t="shared" si="178"/>
        <v>45.916700646479441</v>
      </c>
      <c r="Q421" s="88">
        <f t="shared" si="160"/>
        <v>15.853185744536908</v>
      </c>
      <c r="R421" s="88">
        <f t="shared" si="179"/>
        <v>2.5196895363615819</v>
      </c>
      <c r="S421" s="88">
        <f t="shared" si="161"/>
        <v>13.526024500486466</v>
      </c>
      <c r="T421" s="83">
        <f t="shared" si="162"/>
        <v>8.1216986449757496</v>
      </c>
      <c r="U421" s="86">
        <f t="shared" si="163"/>
        <v>6.5961988879800933E-3</v>
      </c>
      <c r="V421" s="96">
        <f t="shared" si="180"/>
        <v>2.3680993969968251</v>
      </c>
      <c r="W421" s="81">
        <f t="shared" si="164"/>
        <v>13.952233066944505</v>
      </c>
      <c r="X421" s="97">
        <f t="shared" si="165"/>
        <v>11.528641622258233</v>
      </c>
      <c r="Y421" s="98">
        <f t="shared" si="166"/>
        <v>1.3290957765446493E-2</v>
      </c>
      <c r="Z421" s="99">
        <f t="shared" si="167"/>
        <v>4.9812622201608727</v>
      </c>
      <c r="AA421" s="101">
        <f t="shared" si="168"/>
        <v>9.6199758969446432</v>
      </c>
      <c r="AB421" s="102">
        <f t="shared" si="169"/>
        <v>23.101711455278632</v>
      </c>
      <c r="AC421" s="98">
        <f t="shared" si="170"/>
        <v>5.336890721629519E-2</v>
      </c>
      <c r="AD421" s="104">
        <f t="shared" si="171"/>
        <v>3.8204657990850213</v>
      </c>
      <c r="AE421" s="88">
        <f t="shared" si="172"/>
        <v>10.984632400335927</v>
      </c>
      <c r="AF421" s="88">
        <f t="shared" si="173"/>
        <v>12.193186248313928</v>
      </c>
      <c r="AG421" s="94">
        <f t="shared" si="174"/>
        <v>1.4867379088607188E-2</v>
      </c>
      <c r="AH421" s="72"/>
    </row>
    <row r="422" spans="1:34">
      <c r="A422" s="62">
        <v>420</v>
      </c>
      <c r="B422" s="26">
        <v>0.14990000000000001</v>
      </c>
      <c r="C422" s="27">
        <v>1.7486666666666668</v>
      </c>
      <c r="D422" s="28">
        <v>1.1719999999999999</v>
      </c>
      <c r="E422" s="63">
        <v>0.49787913310008214</v>
      </c>
      <c r="F422" s="63">
        <v>0.67195867486697136</v>
      </c>
      <c r="G422" s="63">
        <v>0.59996310255979579</v>
      </c>
      <c r="H422" s="63">
        <v>11.07</v>
      </c>
      <c r="I422" s="67">
        <f t="shared" si="175"/>
        <v>43.092086644468246</v>
      </c>
      <c r="J422" s="67">
        <f t="shared" si="176"/>
        <v>2.6147710241838729</v>
      </c>
      <c r="K422" s="93">
        <f t="shared" si="177"/>
        <v>1.6662239431252768</v>
      </c>
      <c r="L422" s="81">
        <f t="shared" si="156"/>
        <v>2.9873123517593441</v>
      </c>
      <c r="M422" s="81">
        <f t="shared" si="157"/>
        <v>10.356765319764408</v>
      </c>
      <c r="N422" s="81">
        <f t="shared" si="158"/>
        <v>6.4429510409719253</v>
      </c>
      <c r="O422" s="91">
        <f t="shared" si="159"/>
        <v>4.1511618116361216E-3</v>
      </c>
      <c r="P422" s="90">
        <f t="shared" si="178"/>
        <v>43.368169510337253</v>
      </c>
      <c r="Q422" s="88">
        <f t="shared" si="160"/>
        <v>15.384970173062435</v>
      </c>
      <c r="R422" s="88">
        <f t="shared" si="179"/>
        <v>2.5815855939483958</v>
      </c>
      <c r="S422" s="88">
        <f t="shared" si="161"/>
        <v>11.140923400632365</v>
      </c>
      <c r="T422" s="83">
        <f t="shared" si="162"/>
        <v>0.64068112585695691</v>
      </c>
      <c r="U422" s="86">
        <f t="shared" si="163"/>
        <v>4.1047230502933779E-5</v>
      </c>
      <c r="V422" s="96">
        <f t="shared" si="180"/>
        <v>1.8954035498667183</v>
      </c>
      <c r="W422" s="81">
        <f t="shared" si="164"/>
        <v>13.002103172375151</v>
      </c>
      <c r="X422" s="97">
        <f t="shared" si="165"/>
        <v>17.45350652552078</v>
      </c>
      <c r="Y422" s="98">
        <f t="shared" si="166"/>
        <v>3.046248900363964E-2</v>
      </c>
      <c r="Z422" s="99">
        <f t="shared" si="167"/>
        <v>2.7698268827946464</v>
      </c>
      <c r="AA422" s="101">
        <f t="shared" si="168"/>
        <v>10.755686611280749</v>
      </c>
      <c r="AB422" s="102">
        <f t="shared" si="169"/>
        <v>2.839326004690613</v>
      </c>
      <c r="AC422" s="98">
        <f t="shared" si="170"/>
        <v>8.0617721609123577E-4</v>
      </c>
      <c r="AD422" s="104">
        <f t="shared" si="171"/>
        <v>2.9453488558047143</v>
      </c>
      <c r="AE422" s="88">
        <f t="shared" si="172"/>
        <v>10.430282758929977</v>
      </c>
      <c r="AF422" s="88">
        <f t="shared" si="173"/>
        <v>5.7788368660345402</v>
      </c>
      <c r="AG422" s="94">
        <f t="shared" si="174"/>
        <v>3.3394955524239907E-3</v>
      </c>
      <c r="AH422" s="72"/>
    </row>
    <row r="423" spans="1:34">
      <c r="A423" s="62">
        <v>421</v>
      </c>
      <c r="B423" s="26">
        <v>0.14990000000000001</v>
      </c>
      <c r="C423" s="27">
        <v>1.6723333333333332</v>
      </c>
      <c r="D423" s="28">
        <v>1.1719999999999999</v>
      </c>
      <c r="E423" s="63">
        <v>0.4867802654595148</v>
      </c>
      <c r="F423" s="63">
        <v>0.83546346973615992</v>
      </c>
      <c r="G423" s="63">
        <v>0.75266979255509892</v>
      </c>
      <c r="H423" s="63">
        <v>11.48</v>
      </c>
      <c r="I423" s="67">
        <f t="shared" si="175"/>
        <v>43.691889849506133</v>
      </c>
      <c r="J423" s="67">
        <f t="shared" si="176"/>
        <v>2.0624753034150198</v>
      </c>
      <c r="K423" s="93">
        <f t="shared" si="177"/>
        <v>1.6538049668659551</v>
      </c>
      <c r="L423" s="81">
        <f t="shared" si="156"/>
        <v>1.6932637389020349</v>
      </c>
      <c r="M423" s="81">
        <f t="shared" si="157"/>
        <v>12.669922619261998</v>
      </c>
      <c r="N423" s="81">
        <f t="shared" si="158"/>
        <v>10.365179610296144</v>
      </c>
      <c r="O423" s="91">
        <f t="shared" si="159"/>
        <v>1.0743694835369891E-2</v>
      </c>
      <c r="P423" s="90">
        <f t="shared" si="178"/>
        <v>37.913321498772376</v>
      </c>
      <c r="Q423" s="88">
        <f t="shared" si="160"/>
        <v>14.346651874619276</v>
      </c>
      <c r="R423" s="88">
        <f t="shared" si="179"/>
        <v>2.7390928220849644</v>
      </c>
      <c r="S423" s="88">
        <f t="shared" si="161"/>
        <v>9.9616869928281861</v>
      </c>
      <c r="T423" s="83">
        <f t="shared" si="162"/>
        <v>13.22572305898793</v>
      </c>
      <c r="U423" s="86">
        <f t="shared" si="163"/>
        <v>1.7491975043304502E-2</v>
      </c>
      <c r="V423" s="96">
        <f t="shared" si="180"/>
        <v>1.711114579451833</v>
      </c>
      <c r="W423" s="81">
        <f t="shared" si="164"/>
        <v>12.603661209110914</v>
      </c>
      <c r="X423" s="97">
        <f t="shared" si="165"/>
        <v>9.7879896264016875</v>
      </c>
      <c r="Y423" s="98">
        <f t="shared" si="166"/>
        <v>9.5804740926547036E-3</v>
      </c>
      <c r="Z423" s="99">
        <f t="shared" si="167"/>
        <v>2.1718651257964563</v>
      </c>
      <c r="AA423" s="101">
        <f t="shared" si="168"/>
        <v>11.187159772429816</v>
      </c>
      <c r="AB423" s="102">
        <f t="shared" si="169"/>
        <v>2.5508730624580567</v>
      </c>
      <c r="AC423" s="98">
        <f t="shared" si="170"/>
        <v>6.5069533807741433E-4</v>
      </c>
      <c r="AD423" s="104">
        <f t="shared" si="171"/>
        <v>2.1567703975597858</v>
      </c>
      <c r="AE423" s="88">
        <f t="shared" si="172"/>
        <v>11.226239662623131</v>
      </c>
      <c r="AF423" s="88">
        <f t="shared" si="173"/>
        <v>2.2104559004953774</v>
      </c>
      <c r="AG423" s="94">
        <f t="shared" si="174"/>
        <v>4.886115288034829E-4</v>
      </c>
      <c r="AH423" s="72"/>
    </row>
    <row r="424" spans="1:34">
      <c r="A424" s="62">
        <v>422</v>
      </c>
      <c r="B424" s="26">
        <v>0.14990000000000001</v>
      </c>
      <c r="C424" s="27">
        <v>2.3563333333333336</v>
      </c>
      <c r="D424" s="28">
        <v>1.1719999999999999</v>
      </c>
      <c r="E424" s="63">
        <v>0.38241733910448211</v>
      </c>
      <c r="F424" s="63">
        <v>0.79466305642362245</v>
      </c>
      <c r="G424" s="63">
        <v>0.71591266344470483</v>
      </c>
      <c r="H424" s="63">
        <v>14.76</v>
      </c>
      <c r="I424" s="67">
        <f t="shared" si="175"/>
        <v>44.131624231577632</v>
      </c>
      <c r="J424" s="67">
        <f t="shared" si="176"/>
        <v>2.3201653968947347</v>
      </c>
      <c r="K424" s="93">
        <f t="shared" si="177"/>
        <v>1.6448867494281656</v>
      </c>
      <c r="L424" s="81">
        <f t="shared" si="156"/>
        <v>1.9157367309252691</v>
      </c>
      <c r="M424" s="81">
        <f t="shared" si="157"/>
        <v>16.243436579015381</v>
      </c>
      <c r="N424" s="81">
        <f t="shared" si="158"/>
        <v>10.050383326662471</v>
      </c>
      <c r="O424" s="91">
        <f t="shared" si="159"/>
        <v>1.01010205012855E-2</v>
      </c>
      <c r="P424" s="90">
        <f t="shared" si="178"/>
        <v>41.423776799145323</v>
      </c>
      <c r="Q424" s="88">
        <f t="shared" si="160"/>
        <v>15.020809699311229</v>
      </c>
      <c r="R424" s="88">
        <f t="shared" si="179"/>
        <v>2.6334154707545059</v>
      </c>
      <c r="S424" s="88">
        <f t="shared" si="161"/>
        <v>13.854349487501928</v>
      </c>
      <c r="T424" s="83">
        <f t="shared" si="162"/>
        <v>6.1358435806102447</v>
      </c>
      <c r="U424" s="86">
        <f t="shared" si="163"/>
        <v>3.7648576445715944E-3</v>
      </c>
      <c r="V424" s="96">
        <f t="shared" si="180"/>
        <v>1.7387039095474017</v>
      </c>
      <c r="W424" s="81">
        <f t="shared" si="164"/>
        <v>17.050338869494372</v>
      </c>
      <c r="X424" s="97">
        <f t="shared" si="165"/>
        <v>15.517201012834498</v>
      </c>
      <c r="Y424" s="98">
        <f t="shared" si="166"/>
        <v>2.4078352727271195E-2</v>
      </c>
      <c r="Z424" s="99">
        <f t="shared" si="167"/>
        <v>2.2752930061186381</v>
      </c>
      <c r="AA424" s="101">
        <f t="shared" si="168"/>
        <v>14.904834711759817</v>
      </c>
      <c r="AB424" s="102">
        <f t="shared" si="169"/>
        <v>0.98126498482260693</v>
      </c>
      <c r="AC424" s="98">
        <f t="shared" si="170"/>
        <v>9.6288097043891095E-5</v>
      </c>
      <c r="AD424" s="104">
        <f t="shared" si="171"/>
        <v>2.3048127044603599</v>
      </c>
      <c r="AE424" s="88">
        <f t="shared" si="172"/>
        <v>14.809077659993418</v>
      </c>
      <c r="AF424" s="88">
        <f t="shared" si="173"/>
        <v>0.33250447150012613</v>
      </c>
      <c r="AG424" s="94">
        <f t="shared" si="174"/>
        <v>1.105592235675782E-5</v>
      </c>
      <c r="AH424" s="72"/>
    </row>
    <row r="425" spans="1:34">
      <c r="A425" s="62">
        <v>423</v>
      </c>
      <c r="B425" s="26">
        <v>0.14990000000000001</v>
      </c>
      <c r="C425" s="27">
        <v>1.6683333333333332</v>
      </c>
      <c r="D425" s="28">
        <v>1.1719999999999999</v>
      </c>
      <c r="E425" s="63">
        <v>0.51018205025439911</v>
      </c>
      <c r="F425" s="63">
        <v>0.66286230020918191</v>
      </c>
      <c r="G425" s="63">
        <v>0.50600175588487162</v>
      </c>
      <c r="H425" s="63">
        <v>11.48</v>
      </c>
      <c r="I425" s="67">
        <f t="shared" si="175"/>
        <v>45.792361614882104</v>
      </c>
      <c r="J425" s="67">
        <f t="shared" si="176"/>
        <v>2.1443465524950431</v>
      </c>
      <c r="K425" s="93">
        <f t="shared" si="177"/>
        <v>1.6125503543677946</v>
      </c>
      <c r="L425" s="81">
        <f t="shared" si="156"/>
        <v>3.0535252370468466</v>
      </c>
      <c r="M425" s="81">
        <f t="shared" si="157"/>
        <v>9.6203000633530902</v>
      </c>
      <c r="N425" s="81">
        <f t="shared" si="158"/>
        <v>16.199476800060193</v>
      </c>
      <c r="O425" s="91">
        <f t="shared" si="159"/>
        <v>2.6242304859568841E-2</v>
      </c>
      <c r="P425" s="90">
        <f t="shared" si="178"/>
        <v>41.29350052452105</v>
      </c>
      <c r="Q425" s="88">
        <f t="shared" si="160"/>
        <v>14.996184451192885</v>
      </c>
      <c r="R425" s="88">
        <f t="shared" si="179"/>
        <v>2.6370457021460019</v>
      </c>
      <c r="S425" s="88">
        <f t="shared" si="161"/>
        <v>10.35214977572679</v>
      </c>
      <c r="T425" s="83">
        <f t="shared" si="162"/>
        <v>9.8244793055157675</v>
      </c>
      <c r="U425" s="86">
        <f t="shared" si="163"/>
        <v>9.6520393624507581E-3</v>
      </c>
      <c r="V425" s="96">
        <f t="shared" si="180"/>
        <v>1.9714479042987982</v>
      </c>
      <c r="W425" s="81">
        <f t="shared" si="164"/>
        <v>11.972827417407446</v>
      </c>
      <c r="X425" s="97">
        <f t="shared" si="165"/>
        <v>4.2929217544202576</v>
      </c>
      <c r="Y425" s="98">
        <f t="shared" si="166"/>
        <v>1.8429177189574703E-3</v>
      </c>
      <c r="Z425" s="99">
        <f t="shared" si="167"/>
        <v>3.2691686649227534</v>
      </c>
      <c r="AA425" s="101">
        <f t="shared" si="168"/>
        <v>9.2975968567887595</v>
      </c>
      <c r="AB425" s="102">
        <f t="shared" si="169"/>
        <v>19.01048034156133</v>
      </c>
      <c r="AC425" s="98">
        <f t="shared" si="170"/>
        <v>3.6139836281688979E-2</v>
      </c>
      <c r="AD425" s="104">
        <f t="shared" si="171"/>
        <v>2.9243834662999939</v>
      </c>
      <c r="AE425" s="88">
        <f t="shared" si="172"/>
        <v>9.8304232111914978</v>
      </c>
      <c r="AF425" s="88">
        <f t="shared" si="173"/>
        <v>14.369135791014831</v>
      </c>
      <c r="AG425" s="94">
        <f t="shared" si="174"/>
        <v>2.064720633806234E-2</v>
      </c>
      <c r="AH425" s="72"/>
    </row>
    <row r="426" spans="1:34">
      <c r="A426" s="62">
        <v>424</v>
      </c>
      <c r="B426" s="26">
        <v>0.14990000000000001</v>
      </c>
      <c r="C426" s="27">
        <v>2.1513333333333331</v>
      </c>
      <c r="D426" s="28">
        <v>1.1719999999999999</v>
      </c>
      <c r="E426" s="63">
        <v>0.4088786747433743</v>
      </c>
      <c r="F426" s="63">
        <v>0.66706078856374951</v>
      </c>
      <c r="G426" s="63">
        <v>0.57013742612286289</v>
      </c>
      <c r="H426" s="63">
        <v>14.34</v>
      </c>
      <c r="I426" s="67">
        <f t="shared" si="175"/>
        <v>45.842636887932123</v>
      </c>
      <c r="J426" s="67">
        <f t="shared" si="176"/>
        <v>2.1732356803102459</v>
      </c>
      <c r="K426" s="93">
        <f t="shared" si="177"/>
        <v>1.6116031512509201</v>
      </c>
      <c r="L426" s="81">
        <f t="shared" si="156"/>
        <v>3.0026876022670335</v>
      </c>
      <c r="M426" s="81">
        <f t="shared" si="157"/>
        <v>12.199653315770096</v>
      </c>
      <c r="N426" s="81">
        <f t="shared" si="158"/>
        <v>14.925709095048145</v>
      </c>
      <c r="O426" s="91">
        <f t="shared" si="159"/>
        <v>2.2277679199000294E-2</v>
      </c>
      <c r="P426" s="90">
        <f t="shared" si="178"/>
        <v>41.707031402788438</v>
      </c>
      <c r="Q426" s="88">
        <f t="shared" si="160"/>
        <v>15.074251507483893</v>
      </c>
      <c r="R426" s="88">
        <f t="shared" si="179"/>
        <v>2.6255932647698206</v>
      </c>
      <c r="S426" s="88">
        <f t="shared" si="161"/>
        <v>13.046344427744474</v>
      </c>
      <c r="T426" s="83">
        <f t="shared" si="162"/>
        <v>9.0213080352547124</v>
      </c>
      <c r="U426" s="86">
        <f t="shared" si="163"/>
        <v>8.1383998666951247E-3</v>
      </c>
      <c r="V426" s="96">
        <f t="shared" si="180"/>
        <v>1.8751327781924287</v>
      </c>
      <c r="W426" s="81">
        <f t="shared" si="164"/>
        <v>15.437840582052349</v>
      </c>
      <c r="X426" s="97">
        <f t="shared" si="165"/>
        <v>7.6557920645212638</v>
      </c>
      <c r="Y426" s="98">
        <f t="shared" si="166"/>
        <v>5.861115213518675E-3</v>
      </c>
      <c r="Z426" s="99">
        <f t="shared" si="167"/>
        <v>2.8574441746044115</v>
      </c>
      <c r="AA426" s="101">
        <f t="shared" si="168"/>
        <v>12.505863597123572</v>
      </c>
      <c r="AB426" s="102">
        <f t="shared" si="169"/>
        <v>12.79035148449392</v>
      </c>
      <c r="AC426" s="98">
        <f t="shared" si="170"/>
        <v>1.6359309109689583E-2</v>
      </c>
      <c r="AD426" s="104">
        <f t="shared" si="171"/>
        <v>2.8972822830157394</v>
      </c>
      <c r="AE426" s="88">
        <f t="shared" si="172"/>
        <v>12.419587149976016</v>
      </c>
      <c r="AF426" s="88">
        <f t="shared" si="173"/>
        <v>13.39200034884229</v>
      </c>
      <c r="AG426" s="94">
        <f t="shared" si="174"/>
        <v>1.7934567334339201E-2</v>
      </c>
      <c r="AH426" s="72"/>
    </row>
    <row r="427" spans="1:34">
      <c r="A427" s="62">
        <v>425</v>
      </c>
      <c r="B427" s="26">
        <v>0.14990000000000001</v>
      </c>
      <c r="C427" s="27">
        <v>1.7289999999999999</v>
      </c>
      <c r="D427" s="28">
        <v>1.1719999999999999</v>
      </c>
      <c r="E427" s="63">
        <v>0.4892194834110844</v>
      </c>
      <c r="F427" s="63">
        <v>0.78746195159150378</v>
      </c>
      <c r="G427" s="63">
        <v>0.65621829299291989</v>
      </c>
      <c r="H427" s="63">
        <v>12.05</v>
      </c>
      <c r="I427" s="67">
        <f t="shared" si="175"/>
        <v>46.091067888067911</v>
      </c>
      <c r="J427" s="67">
        <f t="shared" si="176"/>
        <v>2.0944257966442765</v>
      </c>
      <c r="K427" s="93">
        <f t="shared" si="177"/>
        <v>1.6069488996491701</v>
      </c>
      <c r="L427" s="81">
        <f t="shared" si="156"/>
        <v>1.9324262026310597</v>
      </c>
      <c r="M427" s="81">
        <f t="shared" si="157"/>
        <v>12.544925232389824</v>
      </c>
      <c r="N427" s="81">
        <f t="shared" si="158"/>
        <v>4.1072633393346329</v>
      </c>
      <c r="O427" s="91">
        <f t="shared" si="159"/>
        <v>1.6869612138642276E-3</v>
      </c>
      <c r="P427" s="90">
        <f t="shared" si="178"/>
        <v>41.015467421378681</v>
      </c>
      <c r="Q427" s="88">
        <f t="shared" si="160"/>
        <v>14.943532102357356</v>
      </c>
      <c r="R427" s="88">
        <f t="shared" si="179"/>
        <v>2.6448630466242515</v>
      </c>
      <c r="S427" s="88">
        <f t="shared" si="161"/>
        <v>10.723040386650741</v>
      </c>
      <c r="T427" s="83">
        <f t="shared" si="162"/>
        <v>11.012112973852778</v>
      </c>
      <c r="U427" s="86">
        <f t="shared" si="163"/>
        <v>1.2126663214889668E-2</v>
      </c>
      <c r="V427" s="96">
        <f t="shared" si="180"/>
        <v>1.7640690406641113</v>
      </c>
      <c r="W427" s="81">
        <f t="shared" si="164"/>
        <v>13.129909933668609</v>
      </c>
      <c r="X427" s="97">
        <f t="shared" si="165"/>
        <v>8.9619081632249618</v>
      </c>
      <c r="Y427" s="98">
        <f t="shared" si="166"/>
        <v>8.0315797926078202E-3</v>
      </c>
      <c r="Z427" s="99">
        <f t="shared" si="167"/>
        <v>2.4462421586120726</v>
      </c>
      <c r="AA427" s="101">
        <f t="shared" si="168"/>
        <v>11.149870230755953</v>
      </c>
      <c r="AB427" s="102">
        <f t="shared" si="169"/>
        <v>7.4699565912369108</v>
      </c>
      <c r="AC427" s="98">
        <f t="shared" si="170"/>
        <v>5.5800251474963768E-3</v>
      </c>
      <c r="AD427" s="104">
        <f t="shared" si="171"/>
        <v>2.2867753102936748</v>
      </c>
      <c r="AE427" s="88">
        <f t="shared" si="172"/>
        <v>11.532083778260125</v>
      </c>
      <c r="AF427" s="88">
        <f t="shared" si="173"/>
        <v>4.2980599314512515</v>
      </c>
      <c r="AG427" s="94">
        <f t="shared" si="174"/>
        <v>1.8473319174346736E-3</v>
      </c>
      <c r="AH427" s="72"/>
    </row>
    <row r="428" spans="1:34">
      <c r="A428" s="62">
        <v>426</v>
      </c>
      <c r="B428" s="26">
        <v>0.14990000000000001</v>
      </c>
      <c r="C428" s="27">
        <v>2.3046666666666669</v>
      </c>
      <c r="D428" s="28">
        <v>1.1719999999999999</v>
      </c>
      <c r="E428" s="63">
        <v>0.379587636869548</v>
      </c>
      <c r="F428" s="63">
        <v>0.86640214718796205</v>
      </c>
      <c r="G428" s="63">
        <v>0.80972163288594579</v>
      </c>
      <c r="H428" s="63">
        <v>15.58</v>
      </c>
      <c r="I428" s="67">
        <f t="shared" si="175"/>
        <v>46.238686779220124</v>
      </c>
      <c r="J428" s="67">
        <f t="shared" si="176"/>
        <v>1.9767848523396461</v>
      </c>
      <c r="K428" s="93">
        <f t="shared" si="177"/>
        <v>1.6042038334434581</v>
      </c>
      <c r="L428" s="81">
        <f t="shared" si="156"/>
        <v>1.5103712780825367</v>
      </c>
      <c r="M428" s="81">
        <f t="shared" si="157"/>
        <v>17.824005046085482</v>
      </c>
      <c r="N428" s="81">
        <f t="shared" si="158"/>
        <v>14.403113261139163</v>
      </c>
      <c r="O428" s="91">
        <f t="shared" si="159"/>
        <v>2.0744967161320283E-2</v>
      </c>
      <c r="P428" s="90">
        <f t="shared" si="178"/>
        <v>39.68459987233782</v>
      </c>
      <c r="Q428" s="88">
        <f t="shared" si="160"/>
        <v>14.689619620355801</v>
      </c>
      <c r="R428" s="88">
        <f t="shared" si="179"/>
        <v>2.6836530932793732</v>
      </c>
      <c r="S428" s="88">
        <f t="shared" si="161"/>
        <v>13.371618207134812</v>
      </c>
      <c r="T428" s="83">
        <f t="shared" si="162"/>
        <v>14.174465936233554</v>
      </c>
      <c r="U428" s="86">
        <f t="shared" si="163"/>
        <v>2.0091548457744537E-2</v>
      </c>
      <c r="V428" s="96">
        <f t="shared" si="180"/>
        <v>1.6144339068214282</v>
      </c>
      <c r="W428" s="81">
        <f t="shared" si="164"/>
        <v>17.239990433732807</v>
      </c>
      <c r="X428" s="97">
        <f t="shared" si="165"/>
        <v>10.654624093278604</v>
      </c>
      <c r="Y428" s="98">
        <f t="shared" si="166"/>
        <v>1.1352101456907291E-2</v>
      </c>
      <c r="Z428" s="99">
        <f t="shared" si="167"/>
        <v>1.9649273759991612</v>
      </c>
      <c r="AA428" s="101">
        <f t="shared" si="168"/>
        <v>15.626938532167273</v>
      </c>
      <c r="AB428" s="102">
        <f t="shared" si="169"/>
        <v>0.30127427578480637</v>
      </c>
      <c r="AC428" s="98">
        <f t="shared" si="170"/>
        <v>9.0766189249659582E-6</v>
      </c>
      <c r="AD428" s="104">
        <f t="shared" si="171"/>
        <v>1.989229245797181</v>
      </c>
      <c r="AE428" s="88">
        <f t="shared" si="172"/>
        <v>15.531190183022222</v>
      </c>
      <c r="AF428" s="88">
        <f t="shared" si="173"/>
        <v>0.31328508971616303</v>
      </c>
      <c r="AG428" s="94">
        <f t="shared" si="174"/>
        <v>9.8147547438464302E-6</v>
      </c>
      <c r="AH428" s="72"/>
    </row>
    <row r="429" spans="1:34">
      <c r="A429" s="62">
        <v>427</v>
      </c>
      <c r="B429" s="26">
        <v>0.14990000000000001</v>
      </c>
      <c r="C429" s="27">
        <v>2.2596666666666665</v>
      </c>
      <c r="D429" s="28">
        <v>1.1719999999999999</v>
      </c>
      <c r="E429" s="63">
        <v>0.37819169328329777</v>
      </c>
      <c r="F429" s="63">
        <v>1</v>
      </c>
      <c r="G429" s="63">
        <v>0.89285714285714279</v>
      </c>
      <c r="H429" s="63">
        <v>15.8</v>
      </c>
      <c r="I429" s="67">
        <f t="shared" si="175"/>
        <v>46.719162772133387</v>
      </c>
      <c r="J429" s="67">
        <f t="shared" si="176"/>
        <v>1.8389662680811993</v>
      </c>
      <c r="K429" s="93">
        <f t="shared" si="177"/>
        <v>1.5953731106627744</v>
      </c>
      <c r="L429" s="81">
        <f t="shared" si="156"/>
        <v>1.0821248192835666</v>
      </c>
      <c r="M429" s="81">
        <f t="shared" si="157"/>
        <v>20.597062627224645</v>
      </c>
      <c r="N429" s="81">
        <f t="shared" si="158"/>
        <v>30.361155868510401</v>
      </c>
      <c r="O429" s="91">
        <f t="shared" si="159"/>
        <v>9.2179978567198367E-2</v>
      </c>
      <c r="P429" s="90">
        <f t="shared" si="178"/>
        <v>38.388040890106979</v>
      </c>
      <c r="Q429" s="88">
        <f t="shared" si="160"/>
        <v>14.439152717232115</v>
      </c>
      <c r="R429" s="88">
        <f t="shared" si="179"/>
        <v>2.7237796352701791</v>
      </c>
      <c r="S429" s="88">
        <f t="shared" si="161"/>
        <v>12.982489626836125</v>
      </c>
      <c r="T429" s="83">
        <f t="shared" si="162"/>
        <v>17.832344133948578</v>
      </c>
      <c r="U429" s="86">
        <f t="shared" si="163"/>
        <v>3.1799249731157025E-2</v>
      </c>
      <c r="V429" s="96">
        <f t="shared" si="180"/>
        <v>1.5428497439009876</v>
      </c>
      <c r="W429" s="81">
        <f t="shared" si="164"/>
        <v>17.249724059029418</v>
      </c>
      <c r="X429" s="97">
        <f t="shared" si="165"/>
        <v>9.1754687280342875</v>
      </c>
      <c r="Y429" s="98">
        <f t="shared" si="166"/>
        <v>8.4189226379135142E-3</v>
      </c>
      <c r="Z429" s="99">
        <f t="shared" si="167"/>
        <v>1.7757774917233586</v>
      </c>
      <c r="AA429" s="101">
        <f t="shared" si="168"/>
        <v>16.078654200164031</v>
      </c>
      <c r="AB429" s="102">
        <f t="shared" si="169"/>
        <v>1.7636341782533582</v>
      </c>
      <c r="AC429" s="98">
        <f t="shared" si="170"/>
        <v>3.1104055147033983E-4</v>
      </c>
      <c r="AD429" s="104">
        <f t="shared" si="171"/>
        <v>1.5953731106627744</v>
      </c>
      <c r="AE429" s="88">
        <f t="shared" si="172"/>
        <v>16.963397328139653</v>
      </c>
      <c r="AF429" s="88">
        <f t="shared" si="173"/>
        <v>7.3632742287319752</v>
      </c>
      <c r="AG429" s="94">
        <f t="shared" si="174"/>
        <v>5.4217807367508463E-3</v>
      </c>
      <c r="AH429" s="72"/>
    </row>
    <row r="430" spans="1:34">
      <c r="A430" s="62">
        <v>428</v>
      </c>
      <c r="B430" s="26">
        <v>0.14990000000000001</v>
      </c>
      <c r="C430" s="27">
        <v>2.0779999999999998</v>
      </c>
      <c r="D430" s="28">
        <v>1.1719999999999999</v>
      </c>
      <c r="E430" s="63">
        <v>0.4258055995479359</v>
      </c>
      <c r="F430" s="63">
        <v>0.79655089304475701</v>
      </c>
      <c r="G430" s="63">
        <v>0.71120615450424729</v>
      </c>
      <c r="H430" s="63">
        <v>14.76</v>
      </c>
      <c r="I430" s="67">
        <f t="shared" si="175"/>
        <v>49.138704743241291</v>
      </c>
      <c r="J430" s="67">
        <f t="shared" si="176"/>
        <v>1.976273209375333</v>
      </c>
      <c r="K430" s="93">
        <f t="shared" si="177"/>
        <v>1.5531828444538538</v>
      </c>
      <c r="L430" s="81">
        <f t="shared" si="156"/>
        <v>1.8347879711822577</v>
      </c>
      <c r="M430" s="81">
        <f t="shared" si="157"/>
        <v>15.318523495475951</v>
      </c>
      <c r="N430" s="81">
        <f t="shared" si="158"/>
        <v>3.7840345221947902</v>
      </c>
      <c r="O430" s="91">
        <f t="shared" si="159"/>
        <v>1.4318917265161953E-3</v>
      </c>
      <c r="P430" s="90">
        <f t="shared" si="178"/>
        <v>42.891436412993492</v>
      </c>
      <c r="Q430" s="88">
        <f t="shared" si="160"/>
        <v>15.296258651079643</v>
      </c>
      <c r="R430" s="88">
        <f t="shared" si="179"/>
        <v>2.5938998917577325</v>
      </c>
      <c r="S430" s="88">
        <f t="shared" si="161"/>
        <v>12.883481662036688</v>
      </c>
      <c r="T430" s="83">
        <f t="shared" si="162"/>
        <v>12.713538875090185</v>
      </c>
      <c r="U430" s="86">
        <f t="shared" si="163"/>
        <v>1.6163407072842941E-2</v>
      </c>
      <c r="V430" s="96">
        <f t="shared" si="180"/>
        <v>1.653348323646493</v>
      </c>
      <c r="W430" s="81">
        <f t="shared" si="164"/>
        <v>16.137180971813368</v>
      </c>
      <c r="X430" s="97">
        <f t="shared" si="165"/>
        <v>9.3304943889794618</v>
      </c>
      <c r="Y430" s="98">
        <f t="shared" si="166"/>
        <v>8.7058125542777212E-3</v>
      </c>
      <c r="Z430" s="99">
        <f t="shared" si="167"/>
        <v>2.1843452094918558</v>
      </c>
      <c r="AA430" s="101">
        <f t="shared" si="168"/>
        <v>14.039421468624512</v>
      </c>
      <c r="AB430" s="102">
        <f t="shared" si="169"/>
        <v>4.8819683697526237</v>
      </c>
      <c r="AC430" s="98">
        <f t="shared" si="170"/>
        <v>2.3833615163265094E-3</v>
      </c>
      <c r="AD430" s="104">
        <f t="shared" si="171"/>
        <v>2.1822709910299949</v>
      </c>
      <c r="AE430" s="88">
        <f t="shared" si="172"/>
        <v>14.046092022115404</v>
      </c>
      <c r="AF430" s="88">
        <f t="shared" si="173"/>
        <v>4.836774917917313</v>
      </c>
      <c r="AG430" s="94">
        <f t="shared" si="174"/>
        <v>2.3394391606594029E-3</v>
      </c>
      <c r="AH430" s="72"/>
    </row>
    <row r="431" spans="1:34">
      <c r="A431" s="62">
        <v>429</v>
      </c>
      <c r="B431" s="26">
        <v>0.14990000000000001</v>
      </c>
      <c r="C431" s="27">
        <v>2.448</v>
      </c>
      <c r="D431" s="28">
        <v>1.1719999999999999</v>
      </c>
      <c r="E431" s="63">
        <v>0.38822491542275217</v>
      </c>
      <c r="F431" s="63">
        <v>0.73157545768795529</v>
      </c>
      <c r="G431" s="63">
        <v>0.64741190945836757</v>
      </c>
      <c r="H431" s="63">
        <v>16.399999999999999</v>
      </c>
      <c r="I431" s="67">
        <f t="shared" si="175"/>
        <v>49.779809568763397</v>
      </c>
      <c r="J431" s="67">
        <f t="shared" si="176"/>
        <v>2.055542755637366</v>
      </c>
      <c r="K431" s="93">
        <f t="shared" si="177"/>
        <v>1.5425986937041296</v>
      </c>
      <c r="L431" s="81">
        <f t="shared" si="156"/>
        <v>2.3001805276752556</v>
      </c>
      <c r="M431" s="81">
        <f t="shared" si="157"/>
        <v>15.50337114692001</v>
      </c>
      <c r="N431" s="81">
        <f t="shared" si="158"/>
        <v>5.4672491041462727</v>
      </c>
      <c r="O431" s="91">
        <f t="shared" si="159"/>
        <v>2.989081276678822E-3</v>
      </c>
      <c r="P431" s="90">
        <f t="shared" si="178"/>
        <v>44.709330010631483</v>
      </c>
      <c r="Q431" s="88">
        <f t="shared" si="160"/>
        <v>15.632607118751293</v>
      </c>
      <c r="R431" s="88">
        <f t="shared" si="179"/>
        <v>2.5482184319821357</v>
      </c>
      <c r="S431" s="88">
        <f t="shared" si="161"/>
        <v>14.72952625826148</v>
      </c>
      <c r="T431" s="83">
        <f t="shared" si="162"/>
        <v>10.185815498405603</v>
      </c>
      <c r="U431" s="86">
        <f t="shared" si="163"/>
        <v>1.0375083736755979E-2</v>
      </c>
      <c r="V431" s="96">
        <f t="shared" si="180"/>
        <v>1.7070081822510819</v>
      </c>
      <c r="W431" s="81">
        <f t="shared" si="164"/>
        <v>17.99655193041086</v>
      </c>
      <c r="X431" s="97">
        <f t="shared" si="165"/>
        <v>9.73507274640769</v>
      </c>
      <c r="Y431" s="98">
        <f t="shared" si="166"/>
        <v>9.4771641377849759E-3</v>
      </c>
      <c r="Z431" s="99">
        <f t="shared" si="167"/>
        <v>2.4035940911514975</v>
      </c>
      <c r="AA431" s="101">
        <f t="shared" si="168"/>
        <v>15.166191712360686</v>
      </c>
      <c r="AB431" s="102">
        <f t="shared" si="169"/>
        <v>7.5232212660933735</v>
      </c>
      <c r="AC431" s="98">
        <f t="shared" si="170"/>
        <v>5.6598858218599576E-3</v>
      </c>
      <c r="AD431" s="104">
        <f t="shared" si="171"/>
        <v>2.4524005193265932</v>
      </c>
      <c r="AE431" s="88">
        <f t="shared" si="172"/>
        <v>15.014518370535081</v>
      </c>
      <c r="AF431" s="88">
        <f t="shared" si="173"/>
        <v>8.4480587162495002</v>
      </c>
      <c r="AG431" s="94">
        <f t="shared" si="174"/>
        <v>7.1369696073199148E-3</v>
      </c>
      <c r="AH431" s="72"/>
    </row>
    <row r="432" spans="1:34">
      <c r="A432" s="62">
        <v>430</v>
      </c>
      <c r="B432" s="26">
        <v>0.14990000000000001</v>
      </c>
      <c r="C432" s="27">
        <v>1.5640000000000001</v>
      </c>
      <c r="D432" s="28">
        <v>1.1719999999999999</v>
      </c>
      <c r="E432" s="63">
        <v>0.49110962895382387</v>
      </c>
      <c r="F432" s="63">
        <v>0.71461210739652148</v>
      </c>
      <c r="G432" s="63">
        <v>0.63804652446117982</v>
      </c>
      <c r="H432" s="63">
        <v>13.12</v>
      </c>
      <c r="I432" s="67">
        <f t="shared" si="175"/>
        <v>50.377691560750669</v>
      </c>
      <c r="J432" s="67">
        <f t="shared" si="176"/>
        <v>1.2481793073901777</v>
      </c>
      <c r="K432" s="93">
        <f t="shared" si="177"/>
        <v>1.5329375490654651</v>
      </c>
      <c r="L432" s="81">
        <f t="shared" si="156"/>
        <v>2.4442297562363642</v>
      </c>
      <c r="M432" s="81">
        <f t="shared" si="157"/>
        <v>9.3756483672708359</v>
      </c>
      <c r="N432" s="81">
        <f t="shared" si="158"/>
        <v>28.539265493362524</v>
      </c>
      <c r="O432" s="91">
        <f t="shared" si="159"/>
        <v>8.1448967490063293E-2</v>
      </c>
      <c r="P432" s="90">
        <f t="shared" si="178"/>
        <v>32.911052671122462</v>
      </c>
      <c r="Q432" s="88">
        <f t="shared" si="160"/>
        <v>13.343556207161477</v>
      </c>
      <c r="R432" s="88">
        <f t="shared" si="179"/>
        <v>2.9246234473961046</v>
      </c>
      <c r="S432" s="88">
        <f t="shared" si="161"/>
        <v>8.5711154613828651</v>
      </c>
      <c r="T432" s="83">
        <f t="shared" si="162"/>
        <v>34.671376056533035</v>
      </c>
      <c r="U432" s="86">
        <f t="shared" si="163"/>
        <v>0.12021043176535325</v>
      </c>
      <c r="V432" s="96">
        <f t="shared" ref="V432:V463" si="181">K432*(I432/1.1883)^(1/0.4826)/(I432^2*G432^(I432^0.05))</f>
        <v>2.4570488671374151</v>
      </c>
      <c r="W432" s="81">
        <f t="shared" si="164"/>
        <v>9.3511586937051625</v>
      </c>
      <c r="X432" s="97">
        <f t="shared" si="165"/>
        <v>28.725924590661865</v>
      </c>
      <c r="Y432" s="98">
        <f t="shared" si="166"/>
        <v>8.2517874358839213E-2</v>
      </c>
      <c r="Z432" s="99">
        <f t="shared" si="167"/>
        <v>2.4303495844923866</v>
      </c>
      <c r="AA432" s="101">
        <f t="shared" si="168"/>
        <v>9.4023832724062295</v>
      </c>
      <c r="AB432" s="102">
        <f t="shared" si="169"/>
        <v>28.335493350562267</v>
      </c>
      <c r="AC432" s="98">
        <f t="shared" si="170"/>
        <v>8.0290018341975855E-2</v>
      </c>
      <c r="AD432" s="104">
        <f t="shared" si="171"/>
        <v>2.523140959537006</v>
      </c>
      <c r="AE432" s="88">
        <f t="shared" si="172"/>
        <v>9.2278721188853723</v>
      </c>
      <c r="AF432" s="88">
        <f t="shared" si="173"/>
        <v>29.665608849959046</v>
      </c>
      <c r="AG432" s="94">
        <f t="shared" si="174"/>
        <v>8.8004834843876847E-2</v>
      </c>
      <c r="AH432" s="72"/>
    </row>
    <row r="433" spans="1:34">
      <c r="A433" s="62">
        <v>431</v>
      </c>
      <c r="B433" s="26">
        <v>0.14990000000000001</v>
      </c>
      <c r="C433" s="27">
        <v>2.1</v>
      </c>
      <c r="D433" s="28">
        <v>1.1719999999999999</v>
      </c>
      <c r="E433" s="63">
        <v>0.412183495109539</v>
      </c>
      <c r="F433" s="63">
        <v>0.91335951306625007</v>
      </c>
      <c r="G433" s="63">
        <v>0.8457032528391204</v>
      </c>
      <c r="H433" s="63">
        <v>16.399999999999999</v>
      </c>
      <c r="I433" s="67">
        <f t="shared" si="175"/>
        <v>52.851878070723316</v>
      </c>
      <c r="J433" s="67">
        <f t="shared" si="176"/>
        <v>1.587197643253857</v>
      </c>
      <c r="K433" s="93">
        <f t="shared" si="177"/>
        <v>1.4949656351201237</v>
      </c>
      <c r="L433" s="81">
        <f t="shared" si="156"/>
        <v>1.2479375936439783</v>
      </c>
      <c r="M433" s="81">
        <f t="shared" si="157"/>
        <v>18.495365540547137</v>
      </c>
      <c r="N433" s="81">
        <f t="shared" si="158"/>
        <v>12.776619149677677</v>
      </c>
      <c r="O433" s="91">
        <f t="shared" si="159"/>
        <v>1.6324199689591031E-2</v>
      </c>
      <c r="P433" s="90">
        <f t="shared" si="178"/>
        <v>40.922007088020003</v>
      </c>
      <c r="Q433" s="88">
        <f t="shared" si="160"/>
        <v>14.925803073786643</v>
      </c>
      <c r="R433" s="88">
        <f t="shared" si="179"/>
        <v>2.6475124205464318</v>
      </c>
      <c r="S433" s="88">
        <f t="shared" si="161"/>
        <v>12.698146986290119</v>
      </c>
      <c r="T433" s="83">
        <f t="shared" si="162"/>
        <v>22.572274473840729</v>
      </c>
      <c r="U433" s="86">
        <f t="shared" si="163"/>
        <v>5.0950757492240172E-2</v>
      </c>
      <c r="V433" s="96">
        <f t="shared" si="181"/>
        <v>1.7075631360162222</v>
      </c>
      <c r="W433" s="81">
        <f t="shared" si="164"/>
        <v>15.811423378573368</v>
      </c>
      <c r="X433" s="97">
        <f t="shared" si="165"/>
        <v>3.5888818379672616</v>
      </c>
      <c r="Y433" s="98">
        <f t="shared" si="166"/>
        <v>1.288007284689127E-3</v>
      </c>
      <c r="Z433" s="99">
        <f t="shared" si="167"/>
        <v>1.7644496786063104</v>
      </c>
      <c r="AA433" s="101">
        <f t="shared" si="168"/>
        <v>15.554451981497303</v>
      </c>
      <c r="AB433" s="102">
        <f t="shared" si="169"/>
        <v>5.1557806006261915</v>
      </c>
      <c r="AC433" s="98">
        <f t="shared" si="170"/>
        <v>2.658207360179337E-3</v>
      </c>
      <c r="AD433" s="104">
        <f t="shared" si="171"/>
        <v>1.7198715798302155</v>
      </c>
      <c r="AE433" s="88">
        <f t="shared" si="172"/>
        <v>15.754743721766404</v>
      </c>
      <c r="AF433" s="88">
        <f t="shared" si="173"/>
        <v>3.9344895014243555</v>
      </c>
      <c r="AG433" s="94">
        <f t="shared" si="174"/>
        <v>1.5480207636818474E-3</v>
      </c>
      <c r="AH433" s="72"/>
    </row>
    <row r="434" spans="1:34">
      <c r="A434" s="62">
        <v>432</v>
      </c>
      <c r="B434" s="26">
        <v>0.14990000000000001</v>
      </c>
      <c r="C434" s="27">
        <v>1.8043333333333333</v>
      </c>
      <c r="D434" s="28">
        <v>1.1719999999999999</v>
      </c>
      <c r="E434" s="63">
        <v>0.52537336601908113</v>
      </c>
      <c r="F434" s="63">
        <v>0.68576596244540022</v>
      </c>
      <c r="G434" s="63">
        <v>0.5156135055980452</v>
      </c>
      <c r="H434" s="63">
        <v>12.92</v>
      </c>
      <c r="I434" s="67">
        <f t="shared" si="175"/>
        <v>53.070911259965108</v>
      </c>
      <c r="J434" s="67">
        <f t="shared" si="176"/>
        <v>2.2211057348677681</v>
      </c>
      <c r="K434" s="93">
        <f t="shared" si="177"/>
        <v>1.4917509646813172</v>
      </c>
      <c r="L434" s="81">
        <f t="shared" si="156"/>
        <v>2.7026896429064697</v>
      </c>
      <c r="M434" s="81">
        <f t="shared" si="157"/>
        <v>11.712484838328718</v>
      </c>
      <c r="N434" s="81">
        <f t="shared" si="158"/>
        <v>9.3460925825950589</v>
      </c>
      <c r="O434" s="91">
        <f t="shared" si="159"/>
        <v>8.7349446562438367E-3</v>
      </c>
      <c r="P434" s="90">
        <f t="shared" si="178"/>
        <v>50.895510186707902</v>
      </c>
      <c r="Q434" s="88">
        <f t="shared" si="160"/>
        <v>16.740992255039448</v>
      </c>
      <c r="R434" s="88">
        <f t="shared" si="179"/>
        <v>2.4150347193485211</v>
      </c>
      <c r="S434" s="88">
        <f t="shared" si="161"/>
        <v>12.390403254830012</v>
      </c>
      <c r="T434" s="83">
        <f t="shared" si="162"/>
        <v>4.0990460152475823</v>
      </c>
      <c r="U434" s="86">
        <f t="shared" si="163"/>
        <v>1.6802178235117082E-3</v>
      </c>
      <c r="V434" s="96">
        <f t="shared" si="181"/>
        <v>3.1166603232017427</v>
      </c>
      <c r="W434" s="81">
        <f t="shared" si="164"/>
        <v>10.906926695253809</v>
      </c>
      <c r="X434" s="97">
        <f t="shared" si="165"/>
        <v>15.581062730233677</v>
      </c>
      <c r="Y434" s="98">
        <f t="shared" si="166"/>
        <v>2.4276951580347695E-2</v>
      </c>
      <c r="Z434" s="99">
        <f t="shared" si="167"/>
        <v>3.0346295949443856</v>
      </c>
      <c r="AA434" s="101">
        <f t="shared" si="168"/>
        <v>11.053359262274688</v>
      </c>
      <c r="AB434" s="102">
        <f t="shared" si="169"/>
        <v>14.447683728524089</v>
      </c>
      <c r="AC434" s="98">
        <f t="shared" si="170"/>
        <v>2.087355651194597E-2</v>
      </c>
      <c r="AD434" s="104">
        <f t="shared" si="171"/>
        <v>2.6189536916926719</v>
      </c>
      <c r="AE434" s="88">
        <f t="shared" si="172"/>
        <v>11.898253585590272</v>
      </c>
      <c r="AF434" s="88">
        <f t="shared" si="173"/>
        <v>7.9082539814994437</v>
      </c>
      <c r="AG434" s="94">
        <f t="shared" si="174"/>
        <v>6.2540481035901806E-3</v>
      </c>
      <c r="AH434" s="72"/>
    </row>
    <row r="435" spans="1:34">
      <c r="A435" s="62">
        <v>433</v>
      </c>
      <c r="B435" s="26">
        <v>0.14990000000000001</v>
      </c>
      <c r="C435" s="27">
        <v>1.7009999999999998</v>
      </c>
      <c r="D435" s="28">
        <v>1.1719999999999999</v>
      </c>
      <c r="E435" s="63">
        <v>0.52651789169193486</v>
      </c>
      <c r="F435" s="63">
        <v>0.68032165938091627</v>
      </c>
      <c r="G435" s="63">
        <v>0.54864649950073896</v>
      </c>
      <c r="H435" s="63">
        <v>12.92</v>
      </c>
      <c r="I435" s="67">
        <f t="shared" si="175"/>
        <v>53.186526219434839</v>
      </c>
      <c r="J435" s="67">
        <f t="shared" si="176"/>
        <v>1.8621896590322096</v>
      </c>
      <c r="K435" s="93">
        <f t="shared" si="177"/>
        <v>1.49006328749412</v>
      </c>
      <c r="L435" s="81">
        <f t="shared" si="156"/>
        <v>2.7608022653542355</v>
      </c>
      <c r="M435" s="81">
        <f t="shared" si="157"/>
        <v>10.611012292569155</v>
      </c>
      <c r="N435" s="81">
        <f t="shared" si="158"/>
        <v>17.871421884139664</v>
      </c>
      <c r="O435" s="91">
        <f t="shared" si="159"/>
        <v>3.1938772016090612E-2</v>
      </c>
      <c r="P435" s="90">
        <f t="shared" si="178"/>
        <v>45.672236376369916</v>
      </c>
      <c r="Q435" s="88">
        <f t="shared" si="160"/>
        <v>15.808699421110241</v>
      </c>
      <c r="R435" s="88">
        <f t="shared" si="179"/>
        <v>2.5253559888258517</v>
      </c>
      <c r="S435" s="88">
        <f t="shared" si="161"/>
        <v>11.094638735159155</v>
      </c>
      <c r="T435" s="83">
        <f t="shared" si="162"/>
        <v>14.128183164402827</v>
      </c>
      <c r="U435" s="86">
        <f t="shared" si="163"/>
        <v>1.9960555952691549E-2</v>
      </c>
      <c r="V435" s="96">
        <f t="shared" si="181"/>
        <v>2.8867429306149499</v>
      </c>
      <c r="W435" s="81">
        <f t="shared" si="164"/>
        <v>10.376966471389702</v>
      </c>
      <c r="X435" s="97">
        <f t="shared" si="165"/>
        <v>19.682922048067322</v>
      </c>
      <c r="Y435" s="98">
        <f t="shared" si="166"/>
        <v>3.8741742035029468E-2</v>
      </c>
      <c r="Z435" s="99">
        <f t="shared" si="167"/>
        <v>2.8212702951218422</v>
      </c>
      <c r="AA435" s="101">
        <f t="shared" si="168"/>
        <v>10.496683946280111</v>
      </c>
      <c r="AB435" s="102">
        <f t="shared" si="169"/>
        <v>18.756316205262298</v>
      </c>
      <c r="AC435" s="98">
        <f t="shared" si="170"/>
        <v>3.5179939759178505E-2</v>
      </c>
      <c r="AD435" s="104">
        <f t="shared" si="171"/>
        <v>2.6469973766020738</v>
      </c>
      <c r="AE435" s="88">
        <f t="shared" si="172"/>
        <v>10.836716540466917</v>
      </c>
      <c r="AF435" s="88">
        <f t="shared" si="173"/>
        <v>16.124484980906217</v>
      </c>
      <c r="AG435" s="94">
        <f t="shared" si="174"/>
        <v>2.5999901589947017E-2</v>
      </c>
      <c r="AH435" s="72"/>
    </row>
    <row r="436" spans="1:34">
      <c r="A436" s="62">
        <v>434</v>
      </c>
      <c r="B436" s="26">
        <v>0.14990000000000001</v>
      </c>
      <c r="C436" s="27">
        <v>2.166666666666667</v>
      </c>
      <c r="D436" s="28">
        <v>1.1719999999999999</v>
      </c>
      <c r="E436" s="63">
        <v>0.4580134722015432</v>
      </c>
      <c r="F436" s="63">
        <v>0.81763753825713004</v>
      </c>
      <c r="G436" s="63">
        <v>0.63877932676338278</v>
      </c>
      <c r="H436" s="63">
        <v>16.399999999999999</v>
      </c>
      <c r="I436" s="67">
        <f t="shared" si="175"/>
        <v>58.72838790187739</v>
      </c>
      <c r="J436" s="67">
        <f t="shared" si="176"/>
        <v>1.8903762528904815</v>
      </c>
      <c r="K436" s="93">
        <f t="shared" si="177"/>
        <v>1.4158991876630129</v>
      </c>
      <c r="L436" s="81">
        <f t="shared" si="156"/>
        <v>1.6118934873221282</v>
      </c>
      <c r="M436" s="81">
        <f t="shared" si="157"/>
        <v>17.760279831918051</v>
      </c>
      <c r="N436" s="81">
        <f t="shared" si="158"/>
        <v>8.294389219012519</v>
      </c>
      <c r="O436" s="91">
        <f t="shared" si="159"/>
        <v>6.8796892516471099E-3</v>
      </c>
      <c r="P436" s="90">
        <f t="shared" si="178"/>
        <v>52.229776532936093</v>
      </c>
      <c r="Q436" s="88">
        <f t="shared" si="160"/>
        <v>16.973388762884262</v>
      </c>
      <c r="R436" s="88">
        <f t="shared" si="179"/>
        <v>2.3900560001953148</v>
      </c>
      <c r="S436" s="88">
        <f t="shared" si="161"/>
        <v>14.585251966583773</v>
      </c>
      <c r="T436" s="83">
        <f t="shared" si="162"/>
        <v>11.06553678912333</v>
      </c>
      <c r="U436" s="86">
        <f t="shared" si="163"/>
        <v>1.2244610443144186E-2</v>
      </c>
      <c r="V436" s="96">
        <f t="shared" si="181"/>
        <v>2.3011307360946098</v>
      </c>
      <c r="W436" s="81">
        <f t="shared" si="164"/>
        <v>14.864398091960732</v>
      </c>
      <c r="X436" s="97">
        <f t="shared" si="165"/>
        <v>9.3634262685321143</v>
      </c>
      <c r="Y436" s="98">
        <f t="shared" si="166"/>
        <v>8.7673751486237236E-3</v>
      </c>
      <c r="Z436" s="99">
        <f t="shared" si="167"/>
        <v>2.2822547339654422</v>
      </c>
      <c r="AA436" s="101">
        <f t="shared" si="168"/>
        <v>14.925741516676297</v>
      </c>
      <c r="AB436" s="102">
        <f t="shared" si="169"/>
        <v>8.9893809958762319</v>
      </c>
      <c r="AC436" s="98">
        <f t="shared" si="170"/>
        <v>8.0808970689020734E-3</v>
      </c>
      <c r="AD436" s="104">
        <f t="shared" si="171"/>
        <v>1.9328687895801839</v>
      </c>
      <c r="AE436" s="88">
        <f t="shared" si="172"/>
        <v>16.218727902207998</v>
      </c>
      <c r="AF436" s="88">
        <f t="shared" si="173"/>
        <v>1.1053176694634157</v>
      </c>
      <c r="AG436" s="94">
        <f t="shared" si="174"/>
        <v>1.2217271504280368E-4</v>
      </c>
      <c r="AH436" s="72"/>
    </row>
    <row r="437" spans="1:34">
      <c r="A437" s="62">
        <v>435</v>
      </c>
      <c r="B437" s="26">
        <v>0.14990000000000001</v>
      </c>
      <c r="C437" s="27">
        <v>2.1386666666666669</v>
      </c>
      <c r="D437" s="28">
        <v>1.1719999999999999</v>
      </c>
      <c r="E437" s="63">
        <v>0.50239873280709735</v>
      </c>
      <c r="F437" s="63">
        <v>0.6213704532169948</v>
      </c>
      <c r="G437" s="63">
        <v>0.53108585745042292</v>
      </c>
      <c r="H437" s="63">
        <v>14.99</v>
      </c>
      <c r="I437" s="67">
        <f t="shared" si="175"/>
        <v>58.881131484991805</v>
      </c>
      <c r="J437" s="67">
        <f t="shared" si="176"/>
        <v>2.4121379703036889</v>
      </c>
      <c r="K437" s="93">
        <f t="shared" si="177"/>
        <v>1.4140247647326587</v>
      </c>
      <c r="L437" s="81">
        <f t="shared" si="156"/>
        <v>3.464515101575472</v>
      </c>
      <c r="M437" s="81">
        <f t="shared" si="157"/>
        <v>12.507815776412009</v>
      </c>
      <c r="N437" s="81">
        <f t="shared" si="158"/>
        <v>16.558934113328824</v>
      </c>
      <c r="O437" s="91">
        <f t="shared" si="159"/>
        <v>2.7419829896956505E-2</v>
      </c>
      <c r="P437" s="90">
        <f t="shared" si="178"/>
        <v>60.948525449350733</v>
      </c>
      <c r="Q437" s="88">
        <f t="shared" si="160"/>
        <v>18.441881800131117</v>
      </c>
      <c r="R437" s="88">
        <f t="shared" si="179"/>
        <v>2.2512723273752067</v>
      </c>
      <c r="S437" s="88">
        <f t="shared" si="161"/>
        <v>15.516318614200536</v>
      </c>
      <c r="T437" s="83">
        <f t="shared" si="162"/>
        <v>3.5111315156806913</v>
      </c>
      <c r="U437" s="86">
        <f t="shared" si="163"/>
        <v>1.2328044520406188E-3</v>
      </c>
      <c r="V437" s="96">
        <f t="shared" si="181"/>
        <v>2.8826265174303907</v>
      </c>
      <c r="W437" s="81">
        <f t="shared" si="164"/>
        <v>13.712243497147892</v>
      </c>
      <c r="X437" s="97">
        <f t="shared" si="165"/>
        <v>8.5240593919420178</v>
      </c>
      <c r="Y437" s="98">
        <f t="shared" si="166"/>
        <v>7.2659588517354932E-3</v>
      </c>
      <c r="Z437" s="99">
        <f t="shared" si="167"/>
        <v>2.8253774969697316</v>
      </c>
      <c r="AA437" s="101">
        <f t="shared" si="168"/>
        <v>13.850468518056632</v>
      </c>
      <c r="AB437" s="102">
        <f t="shared" si="169"/>
        <v>7.6019445092953202</v>
      </c>
      <c r="AC437" s="98">
        <f t="shared" si="170"/>
        <v>5.7789560322405271E-3</v>
      </c>
      <c r="AD437" s="104">
        <f t="shared" si="171"/>
        <v>2.9047481737062717</v>
      </c>
      <c r="AE437" s="88">
        <f t="shared" si="172"/>
        <v>13.659929620017174</v>
      </c>
      <c r="AF437" s="88">
        <f t="shared" si="173"/>
        <v>8.8730512340415384</v>
      </c>
      <c r="AG437" s="94">
        <f t="shared" si="174"/>
        <v>7.8731038201926076E-3</v>
      </c>
      <c r="AH437" s="72"/>
    </row>
    <row r="438" spans="1:34">
      <c r="A438" s="62">
        <v>436</v>
      </c>
      <c r="B438" s="26">
        <v>0.14990000000000001</v>
      </c>
      <c r="C438" s="27">
        <v>2.1666666666666665</v>
      </c>
      <c r="D438" s="28">
        <v>1.1719999999999999</v>
      </c>
      <c r="E438" s="63">
        <v>0.45090030924798363</v>
      </c>
      <c r="F438" s="63">
        <v>0.85549673278583593</v>
      </c>
      <c r="G438" s="63">
        <v>0.7777243025325784</v>
      </c>
      <c r="H438" s="63">
        <v>17.02</v>
      </c>
      <c r="I438" s="67">
        <f t="shared" si="175"/>
        <v>60.002047129456955</v>
      </c>
      <c r="J438" s="67">
        <f t="shared" si="176"/>
        <v>1.7279020427229432</v>
      </c>
      <c r="K438" s="93">
        <f t="shared" si="177"/>
        <v>1.4005184106166471</v>
      </c>
      <c r="L438" s="81">
        <f t="shared" si="156"/>
        <v>1.4101275421925585</v>
      </c>
      <c r="M438" s="81">
        <f t="shared" si="157"/>
        <v>18.840391242803452</v>
      </c>
      <c r="N438" s="81">
        <f t="shared" si="158"/>
        <v>10.6956007215244</v>
      </c>
      <c r="O438" s="91">
        <f t="shared" si="159"/>
        <v>1.1439587479427325E-2</v>
      </c>
      <c r="P438" s="90">
        <f t="shared" si="178"/>
        <v>50.717302012788501</v>
      </c>
      <c r="Q438" s="88">
        <f t="shared" si="160"/>
        <v>16.709784114828434</v>
      </c>
      <c r="R438" s="88">
        <f t="shared" si="179"/>
        <v>2.4184603327264504</v>
      </c>
      <c r="S438" s="88">
        <f t="shared" si="161"/>
        <v>14.386317160067087</v>
      </c>
      <c r="T438" s="83">
        <f t="shared" si="162"/>
        <v>15.474047238148724</v>
      </c>
      <c r="U438" s="86">
        <f t="shared" si="163"/>
        <v>2.3944613792845817E-2</v>
      </c>
      <c r="V438" s="96">
        <f t="shared" si="181"/>
        <v>1.791566024118431</v>
      </c>
      <c r="W438" s="81">
        <f t="shared" si="164"/>
        <v>16.714858557428549</v>
      </c>
      <c r="X438" s="97">
        <f t="shared" si="165"/>
        <v>1.7928404381401322</v>
      </c>
      <c r="Y438" s="98">
        <f t="shared" si="166"/>
        <v>3.2142768366305011E-4</v>
      </c>
      <c r="Z438" s="99">
        <f t="shared" si="167"/>
        <v>1.8180015329653794</v>
      </c>
      <c r="AA438" s="101">
        <f t="shared" si="168"/>
        <v>16.592888399963488</v>
      </c>
      <c r="AB438" s="102">
        <f t="shared" si="169"/>
        <v>2.5094688603790316</v>
      </c>
      <c r="AC438" s="98">
        <f t="shared" si="170"/>
        <v>6.2974339612120365E-4</v>
      </c>
      <c r="AD438" s="104">
        <f t="shared" si="171"/>
        <v>1.786823272240206</v>
      </c>
      <c r="AE438" s="88">
        <f t="shared" si="172"/>
        <v>16.73702691995334</v>
      </c>
      <c r="AF438" s="88">
        <f t="shared" si="173"/>
        <v>1.6625915396395958</v>
      </c>
      <c r="AG438" s="94">
        <f t="shared" si="174"/>
        <v>2.7642106276811623E-4</v>
      </c>
      <c r="AH438" s="72"/>
    </row>
    <row r="439" spans="1:34">
      <c r="A439" s="62">
        <v>437</v>
      </c>
      <c r="B439" s="26">
        <v>0.14990000000000001</v>
      </c>
      <c r="C439" s="27">
        <v>2.0003333333333333</v>
      </c>
      <c r="D439" s="28">
        <v>1.1719999999999999</v>
      </c>
      <c r="E439" s="63">
        <v>0.5278042751581441</v>
      </c>
      <c r="F439" s="63">
        <v>0.59158411743581396</v>
      </c>
      <c r="G439" s="63">
        <v>0.46951120431413806</v>
      </c>
      <c r="H439" s="63">
        <v>14.58</v>
      </c>
      <c r="I439" s="67">
        <f t="shared" si="175"/>
        <v>60.166729692303718</v>
      </c>
      <c r="J439" s="67">
        <f t="shared" si="176"/>
        <v>2.2953193946114996</v>
      </c>
      <c r="K439" s="93">
        <f t="shared" si="177"/>
        <v>1.3985702223965177</v>
      </c>
      <c r="L439" s="81">
        <f t="shared" si="156"/>
        <v>3.9312510752848269</v>
      </c>
      <c r="M439" s="81">
        <f t="shared" si="157"/>
        <v>11.140731213317126</v>
      </c>
      <c r="N439" s="81">
        <f t="shared" si="158"/>
        <v>23.588949154203522</v>
      </c>
      <c r="O439" s="91">
        <f t="shared" si="159"/>
        <v>5.5643852219959912E-2</v>
      </c>
      <c r="P439" s="90">
        <f t="shared" si="178"/>
        <v>60.707214597338123</v>
      </c>
      <c r="Q439" s="88">
        <f t="shared" si="160"/>
        <v>18.402312476623656</v>
      </c>
      <c r="R439" s="88">
        <f t="shared" si="179"/>
        <v>2.2546302297626806</v>
      </c>
      <c r="S439" s="88">
        <f t="shared" si="161"/>
        <v>14.710973878017006</v>
      </c>
      <c r="T439" s="83">
        <f t="shared" si="162"/>
        <v>0.89831192055559517</v>
      </c>
      <c r="U439" s="86">
        <f t="shared" si="163"/>
        <v>8.0696430661228197E-5</v>
      </c>
      <c r="V439" s="96">
        <f t="shared" si="181"/>
        <v>3.3246222710116911</v>
      </c>
      <c r="W439" s="81">
        <f t="shared" si="164"/>
        <v>12.114568006594469</v>
      </c>
      <c r="X439" s="97">
        <f t="shared" si="165"/>
        <v>16.909684454084573</v>
      </c>
      <c r="Y439" s="98">
        <f t="shared" si="166"/>
        <v>2.8593742833670947E-2</v>
      </c>
      <c r="Z439" s="99">
        <f t="shared" si="167"/>
        <v>3.2523875252131864</v>
      </c>
      <c r="AA439" s="101">
        <f t="shared" si="168"/>
        <v>12.248360036869908</v>
      </c>
      <c r="AB439" s="102">
        <f t="shared" si="169"/>
        <v>15.992043642867573</v>
      </c>
      <c r="AC439" s="98">
        <f t="shared" si="170"/>
        <v>2.5574545987538118E-2</v>
      </c>
      <c r="AD439" s="104">
        <f t="shared" si="171"/>
        <v>3.1006638906040642</v>
      </c>
      <c r="AE439" s="88">
        <f t="shared" si="172"/>
        <v>12.544453365398017</v>
      </c>
      <c r="AF439" s="88">
        <f t="shared" si="173"/>
        <v>13.961225203031436</v>
      </c>
      <c r="AG439" s="94">
        <f t="shared" si="174"/>
        <v>1.9491580916976014E-2</v>
      </c>
      <c r="AH439" s="72"/>
    </row>
    <row r="440" spans="1:34">
      <c r="A440" s="62">
        <v>438</v>
      </c>
      <c r="B440" s="26">
        <v>1.7160000000000002E-2</v>
      </c>
      <c r="C440" s="27">
        <v>0.92700000000000005</v>
      </c>
      <c r="D440" s="28">
        <v>0.81299999999999994</v>
      </c>
      <c r="E440" s="63">
        <v>0.32063692648766817</v>
      </c>
      <c r="F440" s="63">
        <v>0.79405185734863748</v>
      </c>
      <c r="G440" s="63">
        <v>0.690479875955337</v>
      </c>
      <c r="H440" s="62">
        <v>4.0999999999999996</v>
      </c>
      <c r="I440" s="67">
        <f t="shared" si="175"/>
        <v>62.283162416162241</v>
      </c>
      <c r="J440" s="67">
        <f t="shared" si="176"/>
        <v>3.4983871825861592</v>
      </c>
      <c r="K440" s="93">
        <f t="shared" si="177"/>
        <v>1.3743153447462491</v>
      </c>
      <c r="L440" s="81">
        <f t="shared" si="156"/>
        <v>1.7214287809888806</v>
      </c>
      <c r="M440" s="81">
        <f t="shared" si="157"/>
        <v>5.8448485646504684</v>
      </c>
      <c r="N440" s="81">
        <f t="shared" si="158"/>
        <v>42.557282064645584</v>
      </c>
      <c r="O440" s="91">
        <f t="shared" si="159"/>
        <v>0.18111222567298049</v>
      </c>
      <c r="P440" s="90">
        <f t="shared" si="178"/>
        <v>81.774000071049372</v>
      </c>
      <c r="Q440" s="88">
        <f t="shared" si="160"/>
        <v>21.671558738443945</v>
      </c>
      <c r="R440" s="88">
        <f t="shared" si="179"/>
        <v>2.0294516073093001</v>
      </c>
      <c r="S440" s="88">
        <f t="shared" si="161"/>
        <v>5.3830503668243477</v>
      </c>
      <c r="T440" s="83">
        <f t="shared" si="162"/>
        <v>31.29391138595971</v>
      </c>
      <c r="U440" s="86">
        <f t="shared" si="163"/>
        <v>9.793088898322988E-2</v>
      </c>
      <c r="V440" s="96">
        <f t="shared" si="181"/>
        <v>2.0416513948883046</v>
      </c>
      <c r="W440" s="81">
        <f t="shared" si="164"/>
        <v>5.3669431923979234</v>
      </c>
      <c r="X440" s="97">
        <f t="shared" si="165"/>
        <v>30.901053473120093</v>
      </c>
      <c r="Y440" s="98">
        <f t="shared" si="166"/>
        <v>9.5487510574862738E-2</v>
      </c>
      <c r="Z440" s="99">
        <f t="shared" si="167"/>
        <v>2.0409230077538667</v>
      </c>
      <c r="AA440" s="101">
        <f t="shared" si="168"/>
        <v>5.3679008139322137</v>
      </c>
      <c r="AB440" s="102">
        <f t="shared" si="169"/>
        <v>30.92441009590766</v>
      </c>
      <c r="AC440" s="98">
        <f t="shared" si="170"/>
        <v>9.5631913977987579E-2</v>
      </c>
      <c r="AD440" s="104">
        <f t="shared" si="171"/>
        <v>1.9675452470511334</v>
      </c>
      <c r="AE440" s="88">
        <f t="shared" si="172"/>
        <v>5.467080000934823</v>
      </c>
      <c r="AF440" s="88">
        <f t="shared" si="173"/>
        <v>33.343414656946912</v>
      </c>
      <c r="AG440" s="94">
        <f t="shared" si="174"/>
        <v>0.11117833009851022</v>
      </c>
      <c r="AH440" s="72"/>
    </row>
    <row r="441" spans="1:34">
      <c r="A441" s="62">
        <v>439</v>
      </c>
      <c r="B441" s="26">
        <v>0.14990000000000001</v>
      </c>
      <c r="C441" s="27">
        <v>2.2333333333333329</v>
      </c>
      <c r="D441" s="28">
        <v>1.1719999999999999</v>
      </c>
      <c r="E441" s="63">
        <v>0.44493306322687109</v>
      </c>
      <c r="F441" s="63">
        <v>0.84314345869539697</v>
      </c>
      <c r="G441" s="63">
        <v>0.67451476695631762</v>
      </c>
      <c r="H441" s="63">
        <v>18.25</v>
      </c>
      <c r="I441" s="67">
        <f t="shared" si="175"/>
        <v>63.486813137822182</v>
      </c>
      <c r="J441" s="67">
        <f t="shared" si="176"/>
        <v>1.5823439055283437</v>
      </c>
      <c r="K441" s="93">
        <f t="shared" si="177"/>
        <v>1.3611360141807172</v>
      </c>
      <c r="L441" s="81">
        <f t="shared" si="156"/>
        <v>1.4410313034697539</v>
      </c>
      <c r="M441" s="81">
        <f t="shared" si="157"/>
        <v>19.123906011386577</v>
      </c>
      <c r="N441" s="81">
        <f t="shared" si="158"/>
        <v>4.7885260897894621</v>
      </c>
      <c r="O441" s="91">
        <f t="shared" si="159"/>
        <v>2.2929982112594358E-3</v>
      </c>
      <c r="P441" s="90">
        <f t="shared" si="178"/>
        <v>51.514545662482575</v>
      </c>
      <c r="Q441" s="88">
        <f t="shared" si="160"/>
        <v>16.849088011979475</v>
      </c>
      <c r="R441" s="88">
        <f t="shared" si="179"/>
        <v>2.4033011009826692</v>
      </c>
      <c r="S441" s="88">
        <f t="shared" si="161"/>
        <v>14.808436774096323</v>
      </c>
      <c r="T441" s="83">
        <f t="shared" si="162"/>
        <v>18.857880689883157</v>
      </c>
      <c r="U441" s="86">
        <f t="shared" si="163"/>
        <v>3.5561966411386807E-2</v>
      </c>
      <c r="V441" s="96">
        <f t="shared" si="181"/>
        <v>2.0849150702922743</v>
      </c>
      <c r="W441" s="81">
        <f t="shared" si="164"/>
        <v>15.898974905434697</v>
      </c>
      <c r="X441" s="97">
        <f t="shared" si="165"/>
        <v>12.882329285289332</v>
      </c>
      <c r="Y441" s="98">
        <f t="shared" si="166"/>
        <v>1.6595440781462314E-2</v>
      </c>
      <c r="Z441" s="99">
        <f t="shared" si="167"/>
        <v>2.0796014829989242</v>
      </c>
      <c r="AA441" s="101">
        <f t="shared" si="168"/>
        <v>15.919273673369871</v>
      </c>
      <c r="AB441" s="102">
        <f t="shared" si="169"/>
        <v>12.771103159617148</v>
      </c>
      <c r="AC441" s="98">
        <f t="shared" si="170"/>
        <v>1.631010759135831E-2</v>
      </c>
      <c r="AD441" s="104">
        <f t="shared" si="171"/>
        <v>1.7799154196102334</v>
      </c>
      <c r="AE441" s="88">
        <f t="shared" si="172"/>
        <v>17.207335459647403</v>
      </c>
      <c r="AF441" s="88">
        <f t="shared" si="173"/>
        <v>5.7132303580964203</v>
      </c>
      <c r="AG441" s="94">
        <f t="shared" si="174"/>
        <v>3.2641001124674549E-3</v>
      </c>
      <c r="AH441" s="72"/>
    </row>
    <row r="442" spans="1:34">
      <c r="A442" s="62">
        <v>440</v>
      </c>
      <c r="B442" s="26">
        <v>0.14990000000000001</v>
      </c>
      <c r="C442" s="27">
        <v>2.8180000000000001</v>
      </c>
      <c r="D442" s="28">
        <v>1.1719999999999999</v>
      </c>
      <c r="E442" s="63">
        <v>0.37369449441979707</v>
      </c>
      <c r="F442" s="63">
        <v>0.98255621175379637</v>
      </c>
      <c r="G442" s="63">
        <v>0.86189141381911971</v>
      </c>
      <c r="H442" s="63">
        <v>21.73</v>
      </c>
      <c r="I442" s="67">
        <f t="shared" si="175"/>
        <v>63.489572770552677</v>
      </c>
      <c r="J442" s="67">
        <f t="shared" si="176"/>
        <v>1.4538085211721696</v>
      </c>
      <c r="K442" s="93">
        <f t="shared" si="177"/>
        <v>1.3611062851694142</v>
      </c>
      <c r="L442" s="81">
        <f t="shared" si="156"/>
        <v>0.95285859564672504</v>
      </c>
      <c r="M442" s="81">
        <f t="shared" si="157"/>
        <v>26.841025416999859</v>
      </c>
      <c r="N442" s="81">
        <f t="shared" si="158"/>
        <v>23.520595568338052</v>
      </c>
      <c r="O442" s="91">
        <f t="shared" si="159"/>
        <v>5.5321841588932358E-2</v>
      </c>
      <c r="P442" s="90">
        <f t="shared" si="178"/>
        <v>48.850488299932955</v>
      </c>
      <c r="Q442" s="88">
        <f t="shared" si="160"/>
        <v>16.38039716406238</v>
      </c>
      <c r="R442" s="88">
        <f t="shared" si="179"/>
        <v>2.4556937277622346</v>
      </c>
      <c r="S442" s="88">
        <f t="shared" si="161"/>
        <v>16.719613385867532</v>
      </c>
      <c r="T442" s="83">
        <f t="shared" si="162"/>
        <v>23.057462559284254</v>
      </c>
      <c r="U442" s="86">
        <f t="shared" si="163"/>
        <v>5.3164657967279511E-2</v>
      </c>
      <c r="V442" s="96">
        <f t="shared" si="181"/>
        <v>1.541928330775646</v>
      </c>
      <c r="W442" s="81">
        <f t="shared" si="164"/>
        <v>21.099940824804396</v>
      </c>
      <c r="X442" s="97">
        <f t="shared" si="165"/>
        <v>2.8994899916962948</v>
      </c>
      <c r="Y442" s="98">
        <f t="shared" si="166"/>
        <v>8.4070422119469793E-4</v>
      </c>
      <c r="Z442" s="99">
        <f t="shared" si="167"/>
        <v>1.5873132372108025</v>
      </c>
      <c r="AA442" s="101">
        <f t="shared" si="168"/>
        <v>20.796105517532091</v>
      </c>
      <c r="AB442" s="102">
        <f t="shared" si="169"/>
        <v>4.2977196616102598</v>
      </c>
      <c r="AC442" s="98">
        <f t="shared" si="170"/>
        <v>1.847039428979141E-3</v>
      </c>
      <c r="AD442" s="104">
        <f t="shared" si="171"/>
        <v>1.4002671856155076</v>
      </c>
      <c r="AE442" s="88">
        <f t="shared" si="172"/>
        <v>22.141542636722562</v>
      </c>
      <c r="AF442" s="88">
        <f t="shared" si="173"/>
        <v>1.8938915633804034</v>
      </c>
      <c r="AG442" s="94">
        <f t="shared" si="174"/>
        <v>3.5868252538434685E-4</v>
      </c>
      <c r="AH442" s="72"/>
    </row>
    <row r="443" spans="1:34">
      <c r="A443" s="62">
        <v>441</v>
      </c>
      <c r="B443" s="26">
        <v>0.14990000000000001</v>
      </c>
      <c r="C443" s="27">
        <v>1.9453333333333334</v>
      </c>
      <c r="D443" s="28">
        <v>1.1719999999999999</v>
      </c>
      <c r="E443" s="63">
        <v>0.54622487490693583</v>
      </c>
      <c r="F443" s="63">
        <v>0.68418531558939244</v>
      </c>
      <c r="G443" s="63">
        <v>0.5749456433524307</v>
      </c>
      <c r="H443" s="63">
        <v>15.47</v>
      </c>
      <c r="I443" s="67">
        <f t="shared" si="175"/>
        <v>66.067483728870371</v>
      </c>
      <c r="J443" s="67">
        <f t="shared" si="176"/>
        <v>1.9698706476024535</v>
      </c>
      <c r="K443" s="93">
        <f t="shared" si="177"/>
        <v>1.3342575871969489</v>
      </c>
      <c r="L443" s="81">
        <f t="shared" si="156"/>
        <v>2.608550917521399</v>
      </c>
      <c r="M443" s="81">
        <f t="shared" si="157"/>
        <v>13.443412011191008</v>
      </c>
      <c r="N443" s="81">
        <f t="shared" si="158"/>
        <v>13.100116281893943</v>
      </c>
      <c r="O443" s="91">
        <f t="shared" si="159"/>
        <v>1.7161304659914275E-2</v>
      </c>
      <c r="P443" s="90">
        <f t="shared" si="178"/>
        <v>61.998292857001289</v>
      </c>
      <c r="Q443" s="88">
        <f t="shared" si="160"/>
        <v>18.613362484614562</v>
      </c>
      <c r="R443" s="88">
        <f t="shared" si="179"/>
        <v>2.2369371356950518</v>
      </c>
      <c r="S443" s="88">
        <f t="shared" si="161"/>
        <v>14.517180560922354</v>
      </c>
      <c r="T443" s="83">
        <f t="shared" si="162"/>
        <v>6.1591431097456173</v>
      </c>
      <c r="U443" s="86">
        <f t="shared" si="163"/>
        <v>3.7935043846326908E-3</v>
      </c>
      <c r="V443" s="96">
        <f t="shared" si="181"/>
        <v>2.4982034416838514</v>
      </c>
      <c r="W443" s="81">
        <f t="shared" si="164"/>
        <v>13.737106556593035</v>
      </c>
      <c r="X443" s="97">
        <f t="shared" si="165"/>
        <v>11.201638289637783</v>
      </c>
      <c r="Y443" s="98">
        <f t="shared" si="166"/>
        <v>1.2547670037187928E-2</v>
      </c>
      <c r="Z443" s="99">
        <f t="shared" si="167"/>
        <v>2.4676979744584147</v>
      </c>
      <c r="AA443" s="101">
        <f t="shared" si="168"/>
        <v>13.821754215187971</v>
      </c>
      <c r="AB443" s="102">
        <f t="shared" si="169"/>
        <v>10.654465318759081</v>
      </c>
      <c r="AC443" s="98">
        <f t="shared" si="170"/>
        <v>1.1351763122864005E-2</v>
      </c>
      <c r="AD443" s="104">
        <f t="shared" si="171"/>
        <v>2.4060622152696829</v>
      </c>
      <c r="AE443" s="88">
        <f t="shared" si="172"/>
        <v>13.99766971067654</v>
      </c>
      <c r="AF443" s="88">
        <f t="shared" si="173"/>
        <v>9.5173257228407273</v>
      </c>
      <c r="AG443" s="94">
        <f t="shared" si="174"/>
        <v>9.0579488914645772E-3</v>
      </c>
      <c r="AH443" s="72"/>
    </row>
    <row r="444" spans="1:34">
      <c r="A444" s="62">
        <v>442</v>
      </c>
      <c r="B444" s="26">
        <v>0.14990000000000001</v>
      </c>
      <c r="C444" s="27">
        <v>2.166666666666667</v>
      </c>
      <c r="D444" s="28">
        <v>1.1719999999999999</v>
      </c>
      <c r="E444" s="63">
        <v>0.4966773479282533</v>
      </c>
      <c r="F444" s="63">
        <v>0.84749576710105479</v>
      </c>
      <c r="G444" s="63">
        <v>0.59265438258815029</v>
      </c>
      <c r="H444" s="63">
        <v>17.43</v>
      </c>
      <c r="I444" s="67">
        <f t="shared" si="175"/>
        <v>67.685823858468581</v>
      </c>
      <c r="J444" s="67">
        <f t="shared" si="176"/>
        <v>1.8148355406979875</v>
      </c>
      <c r="K444" s="93">
        <f t="shared" si="177"/>
        <v>1.3182906826758827</v>
      </c>
      <c r="L444" s="81">
        <f t="shared" si="156"/>
        <v>1.3907445576988928</v>
      </c>
      <c r="M444" s="81">
        <f t="shared" si="157"/>
        <v>19.910966440766895</v>
      </c>
      <c r="N444" s="81">
        <f t="shared" si="158"/>
        <v>14.233886636643117</v>
      </c>
      <c r="O444" s="91">
        <f t="shared" si="159"/>
        <v>2.0260352878480752E-2</v>
      </c>
      <c r="P444" s="90">
        <f t="shared" si="178"/>
        <v>60.73104200267727</v>
      </c>
      <c r="Q444" s="88">
        <f t="shared" si="160"/>
        <v>18.40622214796975</v>
      </c>
      <c r="R444" s="88">
        <f t="shared" si="179"/>
        <v>2.2542976026415253</v>
      </c>
      <c r="S444" s="88">
        <f t="shared" si="161"/>
        <v>15.63905115966501</v>
      </c>
      <c r="T444" s="83">
        <f t="shared" si="162"/>
        <v>10.275093748336142</v>
      </c>
      <c r="U444" s="86">
        <f t="shared" si="163"/>
        <v>1.0557755153709644E-2</v>
      </c>
      <c r="V444" s="96">
        <f t="shared" si="181"/>
        <v>2.3836944746412114</v>
      </c>
      <c r="W444" s="81">
        <f t="shared" si="164"/>
        <v>15.208652260296612</v>
      </c>
      <c r="X444" s="97">
        <f t="shared" si="165"/>
        <v>12.744393228361378</v>
      </c>
      <c r="Y444" s="98">
        <f t="shared" si="166"/>
        <v>1.6241955875910336E-2</v>
      </c>
      <c r="Z444" s="99">
        <f t="shared" si="167"/>
        <v>2.359304265583678</v>
      </c>
      <c r="AA444" s="101">
        <f t="shared" si="168"/>
        <v>15.287062757818438</v>
      </c>
      <c r="AB444" s="102">
        <f t="shared" si="169"/>
        <v>12.294533804828237</v>
      </c>
      <c r="AC444" s="98">
        <f t="shared" si="170"/>
        <v>1.5115556147806431E-2</v>
      </c>
      <c r="AD444" s="104">
        <f t="shared" si="171"/>
        <v>1.715018068331261</v>
      </c>
      <c r="AE444" s="88">
        <f t="shared" si="172"/>
        <v>17.930057198789875</v>
      </c>
      <c r="AF444" s="88">
        <f t="shared" si="173"/>
        <v>2.8689454893280275</v>
      </c>
      <c r="AG444" s="94">
        <f t="shared" si="174"/>
        <v>8.230848220735636E-4</v>
      </c>
      <c r="AH444" s="72"/>
    </row>
    <row r="445" spans="1:34">
      <c r="A445" s="62">
        <v>443</v>
      </c>
      <c r="B445" s="26">
        <v>0.14990000000000001</v>
      </c>
      <c r="C445" s="27">
        <v>1.9333333333333333</v>
      </c>
      <c r="D445" s="28">
        <v>1.1719999999999999</v>
      </c>
      <c r="E445" s="63">
        <v>0.52561810886024907</v>
      </c>
      <c r="F445" s="63">
        <v>0.82918435703696314</v>
      </c>
      <c r="G445" s="63">
        <v>0.6686970621265832</v>
      </c>
      <c r="H445" s="63">
        <v>16.61</v>
      </c>
      <c r="I445" s="67">
        <f t="shared" si="175"/>
        <v>68.259944467870298</v>
      </c>
      <c r="J445" s="67">
        <f t="shared" si="176"/>
        <v>1.6187732965023143</v>
      </c>
      <c r="K445" s="93">
        <f t="shared" si="177"/>
        <v>1.3127802769942067</v>
      </c>
      <c r="L445" s="81">
        <f t="shared" si="156"/>
        <v>1.4784348411072832</v>
      </c>
      <c r="M445" s="81">
        <f t="shared" si="157"/>
        <v>17.380471501514375</v>
      </c>
      <c r="N445" s="81">
        <f t="shared" si="158"/>
        <v>4.6386002499360357</v>
      </c>
      <c r="O445" s="91">
        <f t="shared" si="159"/>
        <v>2.1516612278706651E-3</v>
      </c>
      <c r="P445" s="90">
        <f t="shared" si="178"/>
        <v>57.18472225496906</v>
      </c>
      <c r="Q445" s="88">
        <f t="shared" si="160"/>
        <v>17.818031351133428</v>
      </c>
      <c r="R445" s="88">
        <f t="shared" si="179"/>
        <v>2.3065233773195724</v>
      </c>
      <c r="S445" s="88">
        <f t="shared" si="161"/>
        <v>13.915016252351657</v>
      </c>
      <c r="T445" s="83">
        <f t="shared" si="162"/>
        <v>16.225067716124876</v>
      </c>
      <c r="U445" s="86">
        <f t="shared" si="163"/>
        <v>2.6325282239283775E-2</v>
      </c>
      <c r="V445" s="96">
        <f t="shared" si="181"/>
        <v>2.0467264845396724</v>
      </c>
      <c r="W445" s="81">
        <f t="shared" si="164"/>
        <v>14.771777027619363</v>
      </c>
      <c r="X445" s="97">
        <f t="shared" si="165"/>
        <v>11.066965517041762</v>
      </c>
      <c r="Y445" s="98">
        <f t="shared" si="166"/>
        <v>1.2247772575539143E-2</v>
      </c>
      <c r="Z445" s="99">
        <f t="shared" si="167"/>
        <v>2.0407594426692248</v>
      </c>
      <c r="AA445" s="101">
        <f t="shared" si="168"/>
        <v>14.793357100355937</v>
      </c>
      <c r="AB445" s="102">
        <f t="shared" si="169"/>
        <v>10.937043345238182</v>
      </c>
      <c r="AC445" s="98">
        <f t="shared" si="170"/>
        <v>1.1961891713561882E-2</v>
      </c>
      <c r="AD445" s="104">
        <f t="shared" si="171"/>
        <v>1.767572212242627</v>
      </c>
      <c r="AE445" s="88">
        <f t="shared" si="172"/>
        <v>15.895495319854078</v>
      </c>
      <c r="AF445" s="88">
        <f t="shared" si="173"/>
        <v>4.301653703467319</v>
      </c>
      <c r="AG445" s="94">
        <f t="shared" si="174"/>
        <v>1.8504224584554099E-3</v>
      </c>
      <c r="AH445" s="72"/>
    </row>
    <row r="446" spans="1:34">
      <c r="A446" s="62">
        <v>444</v>
      </c>
      <c r="B446" s="26">
        <v>0.14990000000000001</v>
      </c>
      <c r="C446" s="27">
        <v>2.3666666666666667</v>
      </c>
      <c r="D446" s="28">
        <v>1.1719999999999999</v>
      </c>
      <c r="E446" s="63">
        <v>0.4752312266726495</v>
      </c>
      <c r="F446" s="63">
        <v>0.77565631398870283</v>
      </c>
      <c r="G446" s="63">
        <v>0.70514210362609342</v>
      </c>
      <c r="H446" s="63">
        <v>19.27</v>
      </c>
      <c r="I446" s="67">
        <f t="shared" si="175"/>
        <v>71.59994079329455</v>
      </c>
      <c r="J446" s="67">
        <f t="shared" si="176"/>
        <v>1.7063511872177839</v>
      </c>
      <c r="K446" s="93">
        <f t="shared" si="177"/>
        <v>1.2822085926001119</v>
      </c>
      <c r="L446" s="81">
        <f t="shared" si="156"/>
        <v>1.7789414719465662</v>
      </c>
      <c r="M446" s="81">
        <f t="shared" si="157"/>
        <v>18.872745967981519</v>
      </c>
      <c r="N446" s="81">
        <f t="shared" si="158"/>
        <v>2.0615154749272468</v>
      </c>
      <c r="O446" s="91">
        <f t="shared" si="159"/>
        <v>4.2498460533645132E-4</v>
      </c>
      <c r="P446" s="90">
        <f t="shared" si="178"/>
        <v>62.657692837452018</v>
      </c>
      <c r="Q446" s="88">
        <f t="shared" si="160"/>
        <v>18.720538460903523</v>
      </c>
      <c r="R446" s="88">
        <f t="shared" si="179"/>
        <v>2.228152679141866</v>
      </c>
      <c r="S446" s="88">
        <f t="shared" si="161"/>
        <v>16.863334349164393</v>
      </c>
      <c r="T446" s="83">
        <f t="shared" si="162"/>
        <v>12.489183450106935</v>
      </c>
      <c r="U446" s="86">
        <f t="shared" si="163"/>
        <v>1.5597970325042496E-2</v>
      </c>
      <c r="V446" s="96">
        <f t="shared" si="181"/>
        <v>1.8806353019313478</v>
      </c>
      <c r="W446" s="81">
        <f t="shared" si="164"/>
        <v>18.355390659998974</v>
      </c>
      <c r="X446" s="97">
        <f t="shared" si="165"/>
        <v>4.7462861442710178</v>
      </c>
      <c r="Y446" s="98">
        <f t="shared" si="166"/>
        <v>2.2527232163299044E-3</v>
      </c>
      <c r="Z446" s="99">
        <f t="shared" si="167"/>
        <v>1.8830152785656993</v>
      </c>
      <c r="AA446" s="101">
        <f t="shared" si="168"/>
        <v>18.343787139357786</v>
      </c>
      <c r="AB446" s="102">
        <f t="shared" si="169"/>
        <v>4.8065016120509245</v>
      </c>
      <c r="AC446" s="98">
        <f t="shared" si="170"/>
        <v>2.3102457746648135E-3</v>
      </c>
      <c r="AD446" s="104">
        <f t="shared" si="171"/>
        <v>1.9205474321400318</v>
      </c>
      <c r="AE446" s="88">
        <f t="shared" si="172"/>
        <v>18.163661736167992</v>
      </c>
      <c r="AF446" s="88">
        <f t="shared" si="173"/>
        <v>5.7412468283965126</v>
      </c>
      <c r="AG446" s="94">
        <f t="shared" si="174"/>
        <v>3.2961915144573014E-3</v>
      </c>
      <c r="AH446" s="72"/>
    </row>
    <row r="447" spans="1:34">
      <c r="A447" s="62">
        <v>445</v>
      </c>
      <c r="B447" s="26">
        <v>0.14990000000000001</v>
      </c>
      <c r="C447" s="27">
        <v>1.8703333333333332</v>
      </c>
      <c r="D447" s="28">
        <v>1.1719999999999999</v>
      </c>
      <c r="E447" s="63">
        <v>0.58093497739871813</v>
      </c>
      <c r="F447" s="63">
        <v>0.74372757808117274</v>
      </c>
      <c r="G447" s="63">
        <v>0.63566459665057506</v>
      </c>
      <c r="H447" s="63">
        <v>15.8</v>
      </c>
      <c r="I447" s="67">
        <f t="shared" si="175"/>
        <v>71.764653352091401</v>
      </c>
      <c r="J447" s="67">
        <f t="shared" si="176"/>
        <v>1.8136615943871703</v>
      </c>
      <c r="K447" s="93">
        <f t="shared" si="177"/>
        <v>1.2807631168018845</v>
      </c>
      <c r="L447" s="81">
        <f t="shared" si="156"/>
        <v>2.0149056398907716</v>
      </c>
      <c r="M447" s="81">
        <f t="shared" si="157"/>
        <v>14.99021490197234</v>
      </c>
      <c r="N447" s="81">
        <f t="shared" si="158"/>
        <v>5.1252221394155724</v>
      </c>
      <c r="O447" s="91">
        <f t="shared" si="159"/>
        <v>2.6267901978355534E-3</v>
      </c>
      <c r="P447" s="90">
        <f t="shared" si="178"/>
        <v>65.227019797070838</v>
      </c>
      <c r="Q447" s="88">
        <f t="shared" si="160"/>
        <v>19.134314191130109</v>
      </c>
      <c r="R447" s="88">
        <f t="shared" si="179"/>
        <v>2.1954440158856929</v>
      </c>
      <c r="S447" s="88">
        <f t="shared" si="161"/>
        <v>14.360647821114094</v>
      </c>
      <c r="T447" s="83">
        <f t="shared" si="162"/>
        <v>9.1098239169994066</v>
      </c>
      <c r="U447" s="86">
        <f t="shared" si="163"/>
        <v>8.2988891798734428E-3</v>
      </c>
      <c r="V447" s="96">
        <f t="shared" si="181"/>
        <v>2.1364270528831355</v>
      </c>
      <c r="W447" s="81">
        <f t="shared" si="164"/>
        <v>14.557646889562932</v>
      </c>
      <c r="X447" s="97">
        <f t="shared" si="165"/>
        <v>7.8629943698548654</v>
      </c>
      <c r="Y447" s="98">
        <f t="shared" si="166"/>
        <v>6.1826680460369317E-3</v>
      </c>
      <c r="Z447" s="99">
        <f t="shared" si="167"/>
        <v>2.1242485983493444</v>
      </c>
      <c r="AA447" s="101">
        <f t="shared" si="168"/>
        <v>14.599317215591139</v>
      </c>
      <c r="AB447" s="102">
        <f t="shared" si="169"/>
        <v>7.5992581291700114</v>
      </c>
      <c r="AC447" s="98">
        <f t="shared" si="170"/>
        <v>5.77487241137565E-3</v>
      </c>
      <c r="AD447" s="104">
        <f t="shared" si="171"/>
        <v>2.048153163007457</v>
      </c>
      <c r="AE447" s="88">
        <f t="shared" si="172"/>
        <v>14.868049557528698</v>
      </c>
      <c r="AF447" s="88">
        <f t="shared" si="173"/>
        <v>5.8984205219702703</v>
      </c>
      <c r="AG447" s="94">
        <f t="shared" si="174"/>
        <v>3.479136465400004E-3</v>
      </c>
      <c r="AH447" s="72"/>
    </row>
    <row r="448" spans="1:34">
      <c r="A448" s="62">
        <v>446</v>
      </c>
      <c r="B448" s="26">
        <v>0.14990000000000001</v>
      </c>
      <c r="C448" s="27">
        <v>2.0486666666666662</v>
      </c>
      <c r="D448" s="28">
        <v>1.1719999999999999</v>
      </c>
      <c r="E448" s="63">
        <v>0.55663041079668774</v>
      </c>
      <c r="F448" s="63">
        <v>0.60120423831194825</v>
      </c>
      <c r="G448" s="63">
        <v>0.47338916402515607</v>
      </c>
      <c r="H448" s="63">
        <v>16.61</v>
      </c>
      <c r="I448" s="67">
        <f t="shared" si="175"/>
        <v>72.287389436599426</v>
      </c>
      <c r="J448" s="67">
        <f t="shared" si="176"/>
        <v>1.9739779218342468</v>
      </c>
      <c r="K448" s="93">
        <f t="shared" si="177"/>
        <v>1.2762124413342406</v>
      </c>
      <c r="L448" s="81">
        <f t="shared" si="156"/>
        <v>3.6854989567428147</v>
      </c>
      <c r="M448" s="81">
        <f t="shared" si="157"/>
        <v>12.156054307248795</v>
      </c>
      <c r="N448" s="81">
        <f t="shared" si="158"/>
        <v>26.814844628243257</v>
      </c>
      <c r="O448" s="91">
        <f t="shared" si="159"/>
        <v>7.190358924368262E-2</v>
      </c>
      <c r="P448" s="90">
        <f t="shared" si="178"/>
        <v>69.295642092962638</v>
      </c>
      <c r="Q448" s="88">
        <f t="shared" si="160"/>
        <v>19.777719454012718</v>
      </c>
      <c r="R448" s="88">
        <f t="shared" si="179"/>
        <v>2.1481051013807417</v>
      </c>
      <c r="S448" s="88">
        <f t="shared" si="161"/>
        <v>15.922564421469518</v>
      </c>
      <c r="T448" s="83">
        <f t="shared" si="162"/>
        <v>4.1386850001835107</v>
      </c>
      <c r="U448" s="86">
        <f t="shared" si="163"/>
        <v>1.7128713530743984E-3</v>
      </c>
      <c r="V448" s="96">
        <f t="shared" si="181"/>
        <v>3.0691550256025573</v>
      </c>
      <c r="W448" s="81">
        <f t="shared" si="164"/>
        <v>13.320832431031134</v>
      </c>
      <c r="X448" s="97">
        <f t="shared" si="165"/>
        <v>19.802333347193652</v>
      </c>
      <c r="Y448" s="98">
        <f t="shared" si="166"/>
        <v>3.9213240599337784E-2</v>
      </c>
      <c r="Z448" s="99">
        <f t="shared" si="167"/>
        <v>3.0369178286888006</v>
      </c>
      <c r="AA448" s="101">
        <f t="shared" si="168"/>
        <v>13.391346802806915</v>
      </c>
      <c r="AB448" s="102">
        <f t="shared" si="169"/>
        <v>19.377803715792201</v>
      </c>
      <c r="AC448" s="98">
        <f t="shared" si="170"/>
        <v>3.754992768477701E-2</v>
      </c>
      <c r="AD448" s="104">
        <f t="shared" si="171"/>
        <v>2.840201507206713</v>
      </c>
      <c r="AE448" s="88">
        <f t="shared" si="172"/>
        <v>13.847335070125199</v>
      </c>
      <c r="AF448" s="88">
        <f t="shared" si="173"/>
        <v>16.632540215983145</v>
      </c>
      <c r="AG448" s="94">
        <f t="shared" si="174"/>
        <v>2.7664139403629662E-2</v>
      </c>
      <c r="AH448" s="72"/>
    </row>
    <row r="449" spans="1:34">
      <c r="A449" s="62">
        <v>447</v>
      </c>
      <c r="B449" s="26">
        <v>0.14990000000000001</v>
      </c>
      <c r="C449" s="27">
        <v>2.625666666666667</v>
      </c>
      <c r="D449" s="28">
        <v>1.1719999999999999</v>
      </c>
      <c r="E449" s="63">
        <v>0.47463457201400711</v>
      </c>
      <c r="F449" s="63">
        <v>0.77473810766656004</v>
      </c>
      <c r="G449" s="63">
        <v>0.64561508972213344</v>
      </c>
      <c r="H449" s="63">
        <v>20.3</v>
      </c>
      <c r="I449" s="67">
        <f t="shared" si="175"/>
        <v>75.33232744181754</v>
      </c>
      <c r="J449" s="67">
        <f t="shared" si="176"/>
        <v>1.8685824137151383</v>
      </c>
      <c r="K449" s="93">
        <f t="shared" si="177"/>
        <v>1.2507644463584637</v>
      </c>
      <c r="L449" s="81">
        <f t="shared" si="156"/>
        <v>1.7644776647580094</v>
      </c>
      <c r="M449" s="81">
        <f t="shared" si="157"/>
        <v>20.89027147645718</v>
      </c>
      <c r="N449" s="81">
        <f t="shared" si="158"/>
        <v>2.9077412633358573</v>
      </c>
      <c r="O449" s="91">
        <f t="shared" si="159"/>
        <v>8.4549592545060063E-4</v>
      </c>
      <c r="P449" s="90">
        <f t="shared" si="178"/>
        <v>70.469719014666794</v>
      </c>
      <c r="Q449" s="88">
        <f t="shared" si="160"/>
        <v>19.960837716821786</v>
      </c>
      <c r="R449" s="88">
        <f t="shared" si="179"/>
        <v>2.1353543221174998</v>
      </c>
      <c r="S449" s="88">
        <f t="shared" si="161"/>
        <v>18.989660144280052</v>
      </c>
      <c r="T449" s="83">
        <f t="shared" si="162"/>
        <v>6.4548761365514729</v>
      </c>
      <c r="U449" s="86">
        <f t="shared" si="163"/>
        <v>4.1665425938221664E-3</v>
      </c>
      <c r="V449" s="96">
        <f t="shared" si="181"/>
        <v>2.05652084542495</v>
      </c>
      <c r="W449" s="81">
        <f t="shared" si="164"/>
        <v>19.350206697829449</v>
      </c>
      <c r="X449" s="97">
        <f t="shared" si="165"/>
        <v>4.6787847397564111</v>
      </c>
      <c r="Y449" s="98">
        <f t="shared" si="166"/>
        <v>2.1891026640977465E-3</v>
      </c>
      <c r="Z449" s="99">
        <f t="shared" si="167"/>
        <v>2.0475400834406261</v>
      </c>
      <c r="AA449" s="101">
        <f t="shared" si="168"/>
        <v>19.392596457179913</v>
      </c>
      <c r="AB449" s="102">
        <f t="shared" si="169"/>
        <v>4.4699681912319598</v>
      </c>
      <c r="AC449" s="98">
        <f t="shared" si="170"/>
        <v>1.9980615630625521E-3</v>
      </c>
      <c r="AD449" s="104">
        <f t="shared" si="171"/>
        <v>1.8836943463118245</v>
      </c>
      <c r="AE449" s="88">
        <f t="shared" si="172"/>
        <v>20.218407680470808</v>
      </c>
      <c r="AF449" s="88">
        <f t="shared" si="173"/>
        <v>0.40193260851819207</v>
      </c>
      <c r="AG449" s="94">
        <f t="shared" si="174"/>
        <v>1.6154982179023823E-5</v>
      </c>
      <c r="AH449" s="72"/>
    </row>
    <row r="450" spans="1:34">
      <c r="A450" s="62">
        <v>448</v>
      </c>
      <c r="B450" s="26">
        <v>0.14990000000000001</v>
      </c>
      <c r="C450" s="27">
        <v>2.2999999999999998</v>
      </c>
      <c r="D450" s="28">
        <v>1.1719999999999999</v>
      </c>
      <c r="E450" s="63">
        <v>0.46616978265738807</v>
      </c>
      <c r="F450" s="63">
        <v>0.93730926630432165</v>
      </c>
      <c r="G450" s="63">
        <v>0.83688327348600144</v>
      </c>
      <c r="H450" s="63">
        <v>21.32</v>
      </c>
      <c r="I450" s="67">
        <f t="shared" si="175"/>
        <v>77.706491034365982</v>
      </c>
      <c r="J450" s="67">
        <f t="shared" si="176"/>
        <v>1.2910972323990733</v>
      </c>
      <c r="K450" s="93">
        <f t="shared" si="177"/>
        <v>1.2320893632320231</v>
      </c>
      <c r="L450" s="81">
        <f t="shared" si="156"/>
        <v>0.98917019974014408</v>
      </c>
      <c r="M450" s="81">
        <f t="shared" si="157"/>
        <v>24.357413189571442</v>
      </c>
      <c r="N450" s="81">
        <f t="shared" si="158"/>
        <v>14.246778562717832</v>
      </c>
      <c r="O450" s="91">
        <f t="shared" si="159"/>
        <v>2.0297069941511637E-2</v>
      </c>
      <c r="P450" s="90">
        <f t="shared" si="178"/>
        <v>58.366295621702179</v>
      </c>
      <c r="Q450" s="88">
        <f t="shared" si="160"/>
        <v>18.015442614203526</v>
      </c>
      <c r="R450" s="88">
        <f t="shared" si="179"/>
        <v>2.2884914037583988</v>
      </c>
      <c r="S450" s="88">
        <f t="shared" si="161"/>
        <v>16.013712703927965</v>
      </c>
      <c r="T450" s="83">
        <f t="shared" si="162"/>
        <v>24.888777186078968</v>
      </c>
      <c r="U450" s="86">
        <f t="shared" si="163"/>
        <v>6.1945122981828485E-2</v>
      </c>
      <c r="V450" s="96">
        <f t="shared" si="181"/>
        <v>1.4717901412853516</v>
      </c>
      <c r="W450" s="81">
        <f t="shared" si="164"/>
        <v>19.968421286680709</v>
      </c>
      <c r="X450" s="97">
        <f t="shared" si="165"/>
        <v>6.3394873983081217</v>
      </c>
      <c r="Y450" s="98">
        <f t="shared" si="166"/>
        <v>4.0189100473307475E-3</v>
      </c>
      <c r="Z450" s="99">
        <f t="shared" si="167"/>
        <v>1.4966881883010683</v>
      </c>
      <c r="AA450" s="101">
        <f t="shared" si="168"/>
        <v>19.801633122812301</v>
      </c>
      <c r="AB450" s="102">
        <f t="shared" si="169"/>
        <v>7.1217958592293558</v>
      </c>
      <c r="AC450" s="98">
        <f t="shared" si="170"/>
        <v>5.0719976260536403E-3</v>
      </c>
      <c r="AD450" s="104">
        <f t="shared" si="171"/>
        <v>1.3708133934186115</v>
      </c>
      <c r="AE450" s="88">
        <f t="shared" si="172"/>
        <v>20.690810631399639</v>
      </c>
      <c r="AF450" s="88">
        <f t="shared" si="173"/>
        <v>2.9511696463431569</v>
      </c>
      <c r="AG450" s="94">
        <f t="shared" si="174"/>
        <v>8.7094022814971955E-4</v>
      </c>
      <c r="AH450" s="72"/>
    </row>
    <row r="451" spans="1:34">
      <c r="A451" s="62">
        <v>449</v>
      </c>
      <c r="B451" s="26">
        <v>1.7160000000000002E-2</v>
      </c>
      <c r="C451" s="27">
        <v>0.84299999999999997</v>
      </c>
      <c r="D451" s="28">
        <v>0.81299999999999994</v>
      </c>
      <c r="E451" s="63">
        <v>0.38908878395739327</v>
      </c>
      <c r="F451" s="63">
        <v>0.67882030685196126</v>
      </c>
      <c r="G451" s="63">
        <v>0.54305624548156906</v>
      </c>
      <c r="H451" s="62">
        <v>4.28</v>
      </c>
      <c r="I451" s="67">
        <f t="shared" si="175"/>
        <v>78.897954324563159</v>
      </c>
      <c r="J451" s="67">
        <f t="shared" si="176"/>
        <v>1.0251788241231803</v>
      </c>
      <c r="K451" s="93">
        <f t="shared" si="177"/>
        <v>1.2230730891042982</v>
      </c>
      <c r="L451" s="81">
        <f t="shared" ref="L451:L514" si="182">30/I451+67.289/EXP(5.03*F451)</f>
        <v>2.5936398497070181</v>
      </c>
      <c r="M451" s="81">
        <f t="shared" ref="M451:M514" si="183">SQRT(4*981*E451*(C451/D451-1)/(3*L451))</f>
        <v>2.6908454053045641</v>
      </c>
      <c r="N451" s="81">
        <f t="shared" ref="N451:N514" si="184">ABS(M451-H451)/H451*100</f>
        <v>37.129780249893365</v>
      </c>
      <c r="O451" s="91">
        <f t="shared" ref="O451:O514" si="185">((M451-H451)/H451)^2</f>
        <v>0.13786205814053717</v>
      </c>
      <c r="P451" s="90">
        <f t="shared" si="178"/>
        <v>51.534083099573401</v>
      </c>
      <c r="Q451" s="88">
        <f t="shared" ref="Q451:Q514" si="186">E451*((981/(B451/D451)^2)*(C451/D451-1))^(1/3)</f>
        <v>16.852491834321636</v>
      </c>
      <c r="R451" s="88">
        <f t="shared" si="179"/>
        <v>2.4029349042334434</v>
      </c>
      <c r="S451" s="88">
        <f t="shared" ref="S451:S514" si="187">SQRT(4*981*E451*(C451/D451-1)/(3*R451))</f>
        <v>2.795584214501059</v>
      </c>
      <c r="T451" s="83">
        <f t="shared" ref="T451:T514" si="188">ABS(S451-H451)/H451*100</f>
        <v>34.682611810722925</v>
      </c>
      <c r="U451" s="86">
        <f t="shared" ref="U451:U514" si="189">((S451-H451)/H451)^2</f>
        <v>0.12028835620132973</v>
      </c>
      <c r="V451" s="96">
        <f t="shared" si="181"/>
        <v>2.5053688506536016</v>
      </c>
      <c r="W451" s="81">
        <f t="shared" ref="W451:W514" si="190">SQRT(4*981*E451*(C451/D451-1)/(3*V451))</f>
        <v>2.7378379917484064</v>
      </c>
      <c r="X451" s="97">
        <f t="shared" ref="X451:X514" si="191">ABS(W451-H451)/H451*100</f>
        <v>36.031822622700787</v>
      </c>
      <c r="Y451" s="98">
        <f t="shared" ref="Y451:Y514" si="192">((W451-H451)/H451)^2</f>
        <v>0.12982922415137724</v>
      </c>
      <c r="Z451" s="99">
        <f t="shared" ref="Z451:Z514" si="193">24/I451*((1-G451)/I451+1)^0.25+24/I451*0.15*I451^0.687*G451^(-(I451^0.08))+0.42/(1+42500/I451^1.16*G451^(-0.05))</f>
        <v>2.4868061636940921</v>
      </c>
      <c r="AA451" s="101">
        <f t="shared" ref="AA451:AA514" si="194">SQRT(4*981*E451*(C451/D451-1)/(3*Z451))</f>
        <v>2.7480372472290973</v>
      </c>
      <c r="AB451" s="102">
        <f t="shared" ref="AB451:AB514" si="195">ABS(AA451-H451)/H451*100</f>
        <v>35.793522261002401</v>
      </c>
      <c r="AC451" s="98">
        <f t="shared" ref="AC451:AC514" si="196">((AA451-H451)/H451)^2</f>
        <v>0.12811762358488746</v>
      </c>
      <c r="AD451" s="104">
        <f t="shared" ref="AD451:AD514" si="197">24/I451*(2-F451)^1.29+24/I451*0.15*I451^0.687*F451^(-(I451^0.134))+0.42/(1+42500/I451^1.16)*EXP(1.43*(1-F451))</f>
        <v>2.2773343707552662</v>
      </c>
      <c r="AE451" s="88">
        <f t="shared" ref="AE451:AE514" si="198">SQRT(4*981*E451*(C451/D451-1)/(3*AD451))</f>
        <v>2.8716412426738249</v>
      </c>
      <c r="AF451" s="88">
        <f t="shared" ref="AF451:AF514" si="199">ABS(AE451-H451)/H451*100</f>
        <v>32.905578442200358</v>
      </c>
      <c r="AG451" s="94">
        <f t="shared" ref="AG451:AG514" si="200">((AE451-H451)/H451)^2</f>
        <v>0.10827770926158008</v>
      </c>
      <c r="AH451" s="72"/>
    </row>
    <row r="452" spans="1:34">
      <c r="A452" s="62">
        <v>450</v>
      </c>
      <c r="B452" s="26">
        <v>1.7160000000000002E-2</v>
      </c>
      <c r="C452" s="27">
        <v>0.86599999999999999</v>
      </c>
      <c r="D452" s="28">
        <v>0.81299999999999994</v>
      </c>
      <c r="E452" s="63">
        <v>0.40445285766513828</v>
      </c>
      <c r="F452" s="63">
        <v>0.8113516450758983</v>
      </c>
      <c r="G452" s="63">
        <v>0.73759240461445297</v>
      </c>
      <c r="H452" s="62">
        <v>4.1399999999999997</v>
      </c>
      <c r="I452" s="67">
        <f t="shared" ref="I452:I515" si="201">H452*E452*D452/B452</f>
        <v>79.330741106437955</v>
      </c>
      <c r="J452" s="67">
        <f t="shared" ref="J452:J515" si="202">4*981*E452*(C452/D452-1)/(3*H452^2)</f>
        <v>2.0121497267900987</v>
      </c>
      <c r="K452" s="93">
        <f t="shared" ref="K452:K515" si="203">24/I452*(1+0.15*I452^0.687)+0.42/(1+42500/I452^1.16)</f>
        <v>1.2198541696058161</v>
      </c>
      <c r="L452" s="81">
        <f t="shared" si="182"/>
        <v>1.5146006987394958</v>
      </c>
      <c r="M452" s="81">
        <f t="shared" si="183"/>
        <v>4.771790977931289</v>
      </c>
      <c r="N452" s="81">
        <f t="shared" si="184"/>
        <v>15.260651640852402</v>
      </c>
      <c r="O452" s="91">
        <f t="shared" si="185"/>
        <v>2.3288748850345112E-2</v>
      </c>
      <c r="P452" s="90">
        <f t="shared" ref="P452:P515" si="204">(SQRT(22+1.13*Q452^2)-4.67)^1.5</f>
        <v>78.445765093603299</v>
      </c>
      <c r="Q452" s="88">
        <f t="shared" si="186"/>
        <v>21.177183191353926</v>
      </c>
      <c r="R452" s="88">
        <f t="shared" ref="R452:R515" si="205">4/3*Q452^3/(P452^2)</f>
        <v>2.0578054390023217</v>
      </c>
      <c r="S452" s="88">
        <f t="shared" si="187"/>
        <v>4.093816129257891</v>
      </c>
      <c r="T452" s="83">
        <f t="shared" si="188"/>
        <v>1.1155524333842688</v>
      </c>
      <c r="U452" s="86">
        <f t="shared" si="189"/>
        <v>1.2444572316295635E-4</v>
      </c>
      <c r="V452" s="96">
        <f t="shared" si="181"/>
        <v>1.7081037492825686</v>
      </c>
      <c r="W452" s="81">
        <f t="shared" si="190"/>
        <v>4.4933822474498717</v>
      </c>
      <c r="X452" s="97">
        <f t="shared" si="191"/>
        <v>8.5358030784993257</v>
      </c>
      <c r="Y452" s="98">
        <f t="shared" si="192"/>
        <v>7.2859934194918555E-3</v>
      </c>
      <c r="Z452" s="99">
        <f t="shared" si="193"/>
        <v>1.7147029190396956</v>
      </c>
      <c r="AA452" s="101">
        <f t="shared" si="194"/>
        <v>4.4847273437274859</v>
      </c>
      <c r="AB452" s="102">
        <f t="shared" si="195"/>
        <v>8.3267474330310698</v>
      </c>
      <c r="AC452" s="98">
        <f t="shared" si="196"/>
        <v>6.9334722813489515E-3</v>
      </c>
      <c r="AD452" s="104">
        <f t="shared" si="197"/>
        <v>1.7134192062944529</v>
      </c>
      <c r="AE452" s="88">
        <f t="shared" si="198"/>
        <v>4.486407033003621</v>
      </c>
      <c r="AF452" s="88">
        <f t="shared" si="199"/>
        <v>8.367319637768631</v>
      </c>
      <c r="AG452" s="94">
        <f t="shared" si="200"/>
        <v>7.0012037920588561E-3</v>
      </c>
      <c r="AH452" s="72"/>
    </row>
    <row r="453" spans="1:34">
      <c r="A453" s="62">
        <v>451</v>
      </c>
      <c r="B453" s="26">
        <v>0.14990000000000001</v>
      </c>
      <c r="C453" s="27">
        <v>2.6940000000000004</v>
      </c>
      <c r="D453" s="28">
        <v>1.1719999999999999</v>
      </c>
      <c r="E453" s="63">
        <v>0.4727116943440699</v>
      </c>
      <c r="F453" s="63">
        <v>0.79712527902396002</v>
      </c>
      <c r="G453" s="63">
        <v>0.71813088200356756</v>
      </c>
      <c r="H453" s="63">
        <v>21.53</v>
      </c>
      <c r="I453" s="67">
        <f t="shared" si="201"/>
        <v>79.57311419116084</v>
      </c>
      <c r="J453" s="67">
        <f t="shared" si="202"/>
        <v>1.7322200912258365</v>
      </c>
      <c r="K453" s="93">
        <f t="shared" si="203"/>
        <v>1.2180642728831379</v>
      </c>
      <c r="L453" s="81">
        <f t="shared" si="182"/>
        <v>1.5977510178643601</v>
      </c>
      <c r="M453" s="81">
        <f t="shared" si="183"/>
        <v>22.417697991992114</v>
      </c>
      <c r="N453" s="81">
        <f t="shared" si="184"/>
        <v>4.1230747421835234</v>
      </c>
      <c r="O453" s="91">
        <f t="shared" si="185"/>
        <v>1.6999745329631727E-3</v>
      </c>
      <c r="P453" s="90">
        <f t="shared" si="204"/>
        <v>71.927682819206026</v>
      </c>
      <c r="Q453" s="88">
        <f t="shared" si="186"/>
        <v>20.186716396212102</v>
      </c>
      <c r="R453" s="88">
        <f t="shared" si="205"/>
        <v>2.1200379857535561</v>
      </c>
      <c r="S453" s="88">
        <f t="shared" si="187"/>
        <v>19.461385002191207</v>
      </c>
      <c r="T453" s="83">
        <f t="shared" si="188"/>
        <v>9.6080585128137184</v>
      </c>
      <c r="U453" s="86">
        <f t="shared" si="189"/>
        <v>9.2314788385652168E-3</v>
      </c>
      <c r="V453" s="96">
        <f t="shared" si="181"/>
        <v>1.763805841950506</v>
      </c>
      <c r="W453" s="81">
        <f t="shared" si="190"/>
        <v>21.336352472681199</v>
      </c>
      <c r="X453" s="97">
        <f t="shared" si="191"/>
        <v>0.89943115336183144</v>
      </c>
      <c r="Y453" s="98">
        <f t="shared" si="192"/>
        <v>8.0897639963779433E-5</v>
      </c>
      <c r="Z453" s="99">
        <f t="shared" si="193"/>
        <v>1.7671105873527362</v>
      </c>
      <c r="AA453" s="101">
        <f t="shared" si="194"/>
        <v>21.316392145757323</v>
      </c>
      <c r="AB453" s="102">
        <f t="shared" si="195"/>
        <v>0.99214052133152819</v>
      </c>
      <c r="AC453" s="98">
        <f t="shared" si="196"/>
        <v>9.843428140679965E-5</v>
      </c>
      <c r="AD453" s="104">
        <f t="shared" si="197"/>
        <v>1.7601237729636117</v>
      </c>
      <c r="AE453" s="88">
        <f t="shared" si="198"/>
        <v>21.358657971646743</v>
      </c>
      <c r="AF453" s="88">
        <f t="shared" si="199"/>
        <v>0.79582920740017882</v>
      </c>
      <c r="AG453" s="94">
        <f t="shared" si="200"/>
        <v>6.3334412735119682E-5</v>
      </c>
      <c r="AH453" s="72"/>
    </row>
    <row r="454" spans="1:34">
      <c r="A454" s="62">
        <v>452</v>
      </c>
      <c r="B454" s="26">
        <v>0.14990000000000001</v>
      </c>
      <c r="C454" s="27">
        <v>2.0726666666666667</v>
      </c>
      <c r="D454" s="28">
        <v>1.1719999999999999</v>
      </c>
      <c r="E454" s="63">
        <v>0.56138056844589168</v>
      </c>
      <c r="F454" s="63">
        <v>0.61040299198582382</v>
      </c>
      <c r="G454" s="63">
        <v>0.48063227715419199</v>
      </c>
      <c r="H454" s="63">
        <v>18.23</v>
      </c>
      <c r="I454" s="67">
        <f t="shared" si="201"/>
        <v>80.014744616176145</v>
      </c>
      <c r="J454" s="67">
        <f t="shared" si="202"/>
        <v>1.6979631506355433</v>
      </c>
      <c r="K454" s="93">
        <f t="shared" si="203"/>
        <v>1.2148261954298587</v>
      </c>
      <c r="L454" s="81">
        <f t="shared" si="182"/>
        <v>3.4975425703561291</v>
      </c>
      <c r="M454" s="81">
        <f t="shared" si="183"/>
        <v>12.701917700889169</v>
      </c>
      <c r="N454" s="81">
        <f t="shared" si="184"/>
        <v>30.324093796548716</v>
      </c>
      <c r="O454" s="91">
        <f t="shared" si="185"/>
        <v>9.1955066458188447E-2</v>
      </c>
      <c r="P454" s="90">
        <f t="shared" si="204"/>
        <v>71.5404387871381</v>
      </c>
      <c r="Q454" s="88">
        <f t="shared" si="186"/>
        <v>20.126883080008621</v>
      </c>
      <c r="R454" s="88">
        <f t="shared" si="205"/>
        <v>2.1240518239070809</v>
      </c>
      <c r="S454" s="88">
        <f t="shared" si="187"/>
        <v>16.299273406989901</v>
      </c>
      <c r="T454" s="83">
        <f t="shared" si="188"/>
        <v>10.590930296270432</v>
      </c>
      <c r="U454" s="86">
        <f t="shared" si="189"/>
        <v>1.1216780454045889E-2</v>
      </c>
      <c r="V454" s="96">
        <f t="shared" si="181"/>
        <v>2.9015398638318914</v>
      </c>
      <c r="W454" s="81">
        <f t="shared" si="190"/>
        <v>13.945578294763312</v>
      </c>
      <c r="X454" s="97">
        <f t="shared" si="191"/>
        <v>23.502038975516669</v>
      </c>
      <c r="Y454" s="98">
        <f t="shared" si="192"/>
        <v>5.5234583600670455E-2</v>
      </c>
      <c r="Z454" s="99">
        <f t="shared" si="193"/>
        <v>2.8865998000319659</v>
      </c>
      <c r="AA454" s="101">
        <f t="shared" si="194"/>
        <v>13.981620516544897</v>
      </c>
      <c r="AB454" s="102">
        <f t="shared" si="195"/>
        <v>23.30433068269393</v>
      </c>
      <c r="AC454" s="98">
        <f t="shared" si="196"/>
        <v>5.4309182856834975E-2</v>
      </c>
      <c r="AD454" s="104">
        <f t="shared" si="197"/>
        <v>2.6809307824660316</v>
      </c>
      <c r="AE454" s="88">
        <f t="shared" si="198"/>
        <v>14.508015084334071</v>
      </c>
      <c r="AF454" s="88">
        <f t="shared" si="199"/>
        <v>20.416812483082445</v>
      </c>
      <c r="AG454" s="94">
        <f t="shared" si="200"/>
        <v>4.1684623196935111E-2</v>
      </c>
      <c r="AH454" s="72"/>
    </row>
    <row r="455" spans="1:34">
      <c r="A455" s="62">
        <v>453</v>
      </c>
      <c r="B455" s="26">
        <v>0.14990000000000001</v>
      </c>
      <c r="C455" s="27">
        <v>2.166666666666667</v>
      </c>
      <c r="D455" s="28">
        <v>1.1719999999999999</v>
      </c>
      <c r="E455" s="63">
        <v>0.55600789349335999</v>
      </c>
      <c r="F455" s="63">
        <v>0.75704584184198753</v>
      </c>
      <c r="G455" s="63">
        <v>0.60563667347359007</v>
      </c>
      <c r="H455" s="63">
        <v>19.27</v>
      </c>
      <c r="I455" s="67">
        <f t="shared" si="201"/>
        <v>83.770026084904458</v>
      </c>
      <c r="J455" s="67">
        <f t="shared" si="202"/>
        <v>1.6621691758581996</v>
      </c>
      <c r="K455" s="93">
        <f t="shared" si="203"/>
        <v>1.1884494127917609</v>
      </c>
      <c r="L455" s="81">
        <f t="shared" si="182"/>
        <v>1.8515245044024484</v>
      </c>
      <c r="M455" s="81">
        <f t="shared" si="183"/>
        <v>18.258058518555991</v>
      </c>
      <c r="N455" s="81">
        <f t="shared" si="184"/>
        <v>5.2513828824286897</v>
      </c>
      <c r="O455" s="91">
        <f t="shared" si="185"/>
        <v>2.7577022177865049E-3</v>
      </c>
      <c r="P455" s="90">
        <f t="shared" si="204"/>
        <v>74.655245041946614</v>
      </c>
      <c r="Q455" s="88">
        <f t="shared" si="186"/>
        <v>20.604935671722689</v>
      </c>
      <c r="R455" s="88">
        <f t="shared" si="205"/>
        <v>2.0928199905431337</v>
      </c>
      <c r="S455" s="88">
        <f t="shared" si="187"/>
        <v>17.173285472063991</v>
      </c>
      <c r="T455" s="83">
        <f t="shared" si="188"/>
        <v>10.880718878754584</v>
      </c>
      <c r="U455" s="86">
        <f t="shared" si="189"/>
        <v>1.1839004331848639E-2</v>
      </c>
      <c r="V455" s="96">
        <f t="shared" si="181"/>
        <v>2.1387498237198606</v>
      </c>
      <c r="W455" s="81">
        <f t="shared" si="190"/>
        <v>16.987885823437971</v>
      </c>
      <c r="X455" s="97">
        <f t="shared" si="191"/>
        <v>11.842834336076955</v>
      </c>
      <c r="Y455" s="98">
        <f t="shared" si="192"/>
        <v>1.4025272511176327E-2</v>
      </c>
      <c r="Z455" s="99">
        <f t="shared" si="193"/>
        <v>2.1281661616846854</v>
      </c>
      <c r="AA455" s="101">
        <f t="shared" si="194"/>
        <v>17.030074977764794</v>
      </c>
      <c r="AB455" s="102">
        <f t="shared" si="195"/>
        <v>11.62389736499847</v>
      </c>
      <c r="AC455" s="98">
        <f t="shared" si="196"/>
        <v>1.3511498995201838E-2</v>
      </c>
      <c r="AD455" s="104">
        <f t="shared" si="197"/>
        <v>1.8716108976031529</v>
      </c>
      <c r="AE455" s="88">
        <f t="shared" si="198"/>
        <v>18.159820195836165</v>
      </c>
      <c r="AF455" s="88">
        <f t="shared" si="199"/>
        <v>5.7611821700250889</v>
      </c>
      <c r="AG455" s="94">
        <f t="shared" si="200"/>
        <v>3.3191219996214997E-3</v>
      </c>
      <c r="AH455" s="72"/>
    </row>
    <row r="456" spans="1:34">
      <c r="A456" s="62">
        <v>454</v>
      </c>
      <c r="B456" s="26">
        <v>0.14990000000000001</v>
      </c>
      <c r="C456" s="27">
        <v>2.4</v>
      </c>
      <c r="D456" s="28">
        <v>1.1719999999999999</v>
      </c>
      <c r="E456" s="63">
        <v>0.48795599572289899</v>
      </c>
      <c r="F456" s="63">
        <v>0.87645655570867487</v>
      </c>
      <c r="G456" s="63">
        <v>0.78255049616845962</v>
      </c>
      <c r="H456" s="63">
        <v>22.63</v>
      </c>
      <c r="I456" s="67">
        <f t="shared" si="201"/>
        <v>86.335854454444203</v>
      </c>
      <c r="J456" s="67">
        <f t="shared" si="202"/>
        <v>1.3058402475075921</v>
      </c>
      <c r="K456" s="93">
        <f t="shared" si="203"/>
        <v>1.1715329096262537</v>
      </c>
      <c r="L456" s="81">
        <f t="shared" si="182"/>
        <v>1.1665551389281366</v>
      </c>
      <c r="M456" s="81">
        <f t="shared" si="183"/>
        <v>23.942910567270818</v>
      </c>
      <c r="N456" s="81">
        <f t="shared" si="184"/>
        <v>5.8016375045109116</v>
      </c>
      <c r="O456" s="91">
        <f t="shared" si="185"/>
        <v>3.3658997733747595E-3</v>
      </c>
      <c r="P456" s="90">
        <f t="shared" si="204"/>
        <v>66.889635186047173</v>
      </c>
      <c r="Q456" s="88">
        <f t="shared" si="186"/>
        <v>19.398935488500552</v>
      </c>
      <c r="R456" s="88">
        <f t="shared" si="205"/>
        <v>2.175478413557121</v>
      </c>
      <c r="S456" s="88">
        <f t="shared" si="187"/>
        <v>17.532836778246871</v>
      </c>
      <c r="T456" s="83">
        <f t="shared" si="188"/>
        <v>22.523920555692126</v>
      </c>
      <c r="U456" s="86">
        <f t="shared" si="189"/>
        <v>5.0732699719913031E-2</v>
      </c>
      <c r="V456" s="96">
        <f t="shared" si="181"/>
        <v>1.5353089182583912</v>
      </c>
      <c r="W456" s="81">
        <f t="shared" si="190"/>
        <v>20.870444202270416</v>
      </c>
      <c r="X456" s="97">
        <f t="shared" si="191"/>
        <v>7.7753238962862694</v>
      </c>
      <c r="Y456" s="98">
        <f t="shared" si="192"/>
        <v>6.0455661692160297E-3</v>
      </c>
      <c r="Z456" s="99">
        <f t="shared" si="193"/>
        <v>1.5457664579152561</v>
      </c>
      <c r="AA456" s="101">
        <f t="shared" si="194"/>
        <v>20.799727216811974</v>
      </c>
      <c r="AB456" s="102">
        <f t="shared" si="195"/>
        <v>8.0878160989307357</v>
      </c>
      <c r="AC456" s="98">
        <f t="shared" si="196"/>
        <v>6.5412769250123197E-3</v>
      </c>
      <c r="AD456" s="104">
        <f t="shared" si="197"/>
        <v>1.458456987349924</v>
      </c>
      <c r="AE456" s="88">
        <f t="shared" si="198"/>
        <v>21.41325881377994</v>
      </c>
      <c r="AF456" s="88">
        <f t="shared" si="199"/>
        <v>5.376673381440825</v>
      </c>
      <c r="AG456" s="94">
        <f t="shared" si="200"/>
        <v>2.890861665069432E-3</v>
      </c>
      <c r="AH456" s="72"/>
    </row>
    <row r="457" spans="1:34">
      <c r="A457" s="62">
        <v>455</v>
      </c>
      <c r="B457" s="26">
        <v>0.14990000000000001</v>
      </c>
      <c r="C457" s="27">
        <v>2.4</v>
      </c>
      <c r="D457" s="28">
        <v>1.1719999999999999</v>
      </c>
      <c r="E457" s="63">
        <v>0.52611425613316976</v>
      </c>
      <c r="F457" s="63">
        <v>0.81159498636381611</v>
      </c>
      <c r="G457" s="63">
        <v>0.65983332224700497</v>
      </c>
      <c r="H457" s="63">
        <v>22.14</v>
      </c>
      <c r="I457" s="67">
        <f t="shared" si="201"/>
        <v>91.071746546257359</v>
      </c>
      <c r="J457" s="67">
        <f t="shared" si="202"/>
        <v>1.4709683761311394</v>
      </c>
      <c r="K457" s="93">
        <f t="shared" si="203"/>
        <v>1.1424047497723471</v>
      </c>
      <c r="L457" s="81">
        <f t="shared" si="182"/>
        <v>1.4644575406389899</v>
      </c>
      <c r="M457" s="81">
        <f t="shared" si="183"/>
        <v>22.189161559783777</v>
      </c>
      <c r="N457" s="81">
        <f t="shared" si="184"/>
        <v>0.22204859884271208</v>
      </c>
      <c r="O457" s="91">
        <f t="shared" si="185"/>
        <v>4.9305580248011679E-6</v>
      </c>
      <c r="P457" s="90">
        <f t="shared" si="204"/>
        <v>76.706976630917964</v>
      </c>
      <c r="Q457" s="88">
        <f t="shared" si="186"/>
        <v>20.915936280663395</v>
      </c>
      <c r="R457" s="88">
        <f t="shared" si="205"/>
        <v>2.0734851806376775</v>
      </c>
      <c r="S457" s="88">
        <f t="shared" si="187"/>
        <v>18.647852127727933</v>
      </c>
      <c r="T457" s="83">
        <f t="shared" si="188"/>
        <v>15.77302562001837</v>
      </c>
      <c r="U457" s="86">
        <f t="shared" si="189"/>
        <v>2.4878833720975584E-2</v>
      </c>
      <c r="V457" s="96">
        <f t="shared" si="181"/>
        <v>1.8625727826854208</v>
      </c>
      <c r="W457" s="81">
        <f t="shared" si="190"/>
        <v>19.675358685120177</v>
      </c>
      <c r="X457" s="97">
        <f t="shared" si="191"/>
        <v>11.132074592953135</v>
      </c>
      <c r="Y457" s="98">
        <f t="shared" si="192"/>
        <v>1.2392308474307268E-2</v>
      </c>
      <c r="Z457" s="99">
        <f t="shared" si="193"/>
        <v>1.8580347602246219</v>
      </c>
      <c r="AA457" s="101">
        <f t="shared" si="194"/>
        <v>19.699371359626365</v>
      </c>
      <c r="AB457" s="102">
        <f t="shared" si="195"/>
        <v>11.023616261850204</v>
      </c>
      <c r="AC457" s="98">
        <f t="shared" si="196"/>
        <v>1.2152011548852827E-2</v>
      </c>
      <c r="AD457" s="104">
        <f t="shared" si="197"/>
        <v>1.6168522276064849</v>
      </c>
      <c r="AE457" s="88">
        <f t="shared" si="198"/>
        <v>21.117578629484036</v>
      </c>
      <c r="AF457" s="88">
        <f t="shared" si="199"/>
        <v>4.6179827033241381</v>
      </c>
      <c r="AG457" s="94">
        <f t="shared" si="200"/>
        <v>2.1325764248200916E-3</v>
      </c>
      <c r="AH457" s="72"/>
    </row>
    <row r="458" spans="1:34">
      <c r="A458" s="62">
        <v>456</v>
      </c>
      <c r="B458" s="26">
        <v>0.14990000000000001</v>
      </c>
      <c r="C458" s="27">
        <v>1.931</v>
      </c>
      <c r="D458" s="28">
        <v>1.1719999999999999</v>
      </c>
      <c r="E458" s="63">
        <v>0.66400283425885154</v>
      </c>
      <c r="F458" s="63">
        <v>0.67112979199608347</v>
      </c>
      <c r="G458" s="63">
        <v>0.54563397723258822</v>
      </c>
      <c r="H458" s="63">
        <v>17.82</v>
      </c>
      <c r="I458" s="67">
        <f t="shared" si="201"/>
        <v>92.513180477715039</v>
      </c>
      <c r="J458" s="67">
        <f t="shared" si="202"/>
        <v>1.7712360463512433</v>
      </c>
      <c r="K458" s="93">
        <f t="shared" si="203"/>
        <v>1.1340322959464897</v>
      </c>
      <c r="L458" s="81">
        <f t="shared" si="182"/>
        <v>2.6249792627888824</v>
      </c>
      <c r="M458" s="81">
        <f t="shared" si="183"/>
        <v>14.638041775027881</v>
      </c>
      <c r="N458" s="81">
        <f t="shared" si="184"/>
        <v>17.856106761908634</v>
      </c>
      <c r="O458" s="91">
        <f t="shared" si="185"/>
        <v>3.188405486926793E-2</v>
      </c>
      <c r="P458" s="90">
        <f t="shared" si="204"/>
        <v>87.364220490916622</v>
      </c>
      <c r="Q458" s="88">
        <f t="shared" si="186"/>
        <v>22.48614341421716</v>
      </c>
      <c r="R458" s="88">
        <f t="shared" si="205"/>
        <v>1.9861701596896926</v>
      </c>
      <c r="S458" s="88">
        <f t="shared" si="187"/>
        <v>16.828201139654372</v>
      </c>
      <c r="T458" s="83">
        <f t="shared" si="188"/>
        <v>5.5656501702897234</v>
      </c>
      <c r="U458" s="86">
        <f t="shared" si="189"/>
        <v>3.0976461818046025E-3</v>
      </c>
      <c r="V458" s="96">
        <f t="shared" si="181"/>
        <v>2.3501055674146789</v>
      </c>
      <c r="W458" s="81">
        <f t="shared" si="190"/>
        <v>15.470424654249545</v>
      </c>
      <c r="X458" s="97">
        <f t="shared" si="191"/>
        <v>13.185046833616473</v>
      </c>
      <c r="Y458" s="98">
        <f t="shared" si="192"/>
        <v>1.7384546000465979E-2</v>
      </c>
      <c r="Z458" s="99">
        <f t="shared" si="193"/>
        <v>2.345159937417276</v>
      </c>
      <c r="AA458" s="101">
        <f t="shared" si="194"/>
        <v>15.486728595747236</v>
      </c>
      <c r="AB458" s="102">
        <f t="shared" si="195"/>
        <v>13.093554457086221</v>
      </c>
      <c r="AC458" s="98">
        <f t="shared" si="196"/>
        <v>1.7144116832068242E-2</v>
      </c>
      <c r="AD458" s="104">
        <f t="shared" si="197"/>
        <v>2.1910949851158699</v>
      </c>
      <c r="AE458" s="88">
        <f t="shared" si="198"/>
        <v>16.021948013182328</v>
      </c>
      <c r="AF458" s="88">
        <f t="shared" si="199"/>
        <v>10.090078489436992</v>
      </c>
      <c r="AG458" s="94">
        <f t="shared" si="200"/>
        <v>1.0180968392299908E-2</v>
      </c>
      <c r="AH458" s="72"/>
    </row>
    <row r="459" spans="1:34">
      <c r="A459" s="62">
        <v>457</v>
      </c>
      <c r="B459" s="26">
        <v>0.14990000000000001</v>
      </c>
      <c r="C459" s="27">
        <v>2.2000000000000002</v>
      </c>
      <c r="D459" s="28">
        <v>1.1719999999999999</v>
      </c>
      <c r="E459" s="63">
        <v>0.60729419398821527</v>
      </c>
      <c r="F459" s="63">
        <v>0.74595061717759958</v>
      </c>
      <c r="G459" s="63">
        <v>0.40762328807519099</v>
      </c>
      <c r="H459" s="63">
        <v>19.68</v>
      </c>
      <c r="I459" s="67">
        <f t="shared" si="201"/>
        <v>93.443737775653261</v>
      </c>
      <c r="J459" s="67">
        <f t="shared" si="202"/>
        <v>1.7989628207855999</v>
      </c>
      <c r="K459" s="93">
        <f t="shared" si="203"/>
        <v>1.1287410091416574</v>
      </c>
      <c r="L459" s="81">
        <f t="shared" si="182"/>
        <v>1.9001647615562469</v>
      </c>
      <c r="M459" s="81">
        <f t="shared" si="183"/>
        <v>19.148755684227641</v>
      </c>
      <c r="N459" s="81">
        <f t="shared" si="184"/>
        <v>2.6994121736400332</v>
      </c>
      <c r="O459" s="91">
        <f t="shared" si="185"/>
        <v>7.2868260831960088E-4</v>
      </c>
      <c r="P459" s="90">
        <f t="shared" si="204"/>
        <v>89.232192427155638</v>
      </c>
      <c r="Q459" s="88">
        <f t="shared" si="186"/>
        <v>22.754185018603042</v>
      </c>
      <c r="R459" s="88">
        <f t="shared" si="205"/>
        <v>1.9727836707937221</v>
      </c>
      <c r="S459" s="88">
        <f t="shared" si="187"/>
        <v>18.79301479979938</v>
      </c>
      <c r="T459" s="83">
        <f t="shared" si="188"/>
        <v>4.5070386189055887</v>
      </c>
      <c r="U459" s="86">
        <f t="shared" si="189"/>
        <v>2.0313397112306395E-3</v>
      </c>
      <c r="V459" s="96">
        <f t="shared" si="181"/>
        <v>3.3762029120872588</v>
      </c>
      <c r="W459" s="81">
        <f t="shared" si="190"/>
        <v>14.365538750187167</v>
      </c>
      <c r="X459" s="97">
        <f t="shared" si="191"/>
        <v>27.004376269374152</v>
      </c>
      <c r="Y459" s="98">
        <f t="shared" si="192"/>
        <v>7.2923633769793786E-2</v>
      </c>
      <c r="Z459" s="99">
        <f t="shared" si="193"/>
        <v>3.420026715353448</v>
      </c>
      <c r="AA459" s="101">
        <f t="shared" si="194"/>
        <v>14.273202874697871</v>
      </c>
      <c r="AB459" s="102">
        <f t="shared" si="195"/>
        <v>27.473562628567727</v>
      </c>
      <c r="AC459" s="98">
        <f t="shared" si="196"/>
        <v>7.5479664350583328E-2</v>
      </c>
      <c r="AD459" s="104">
        <f t="shared" si="197"/>
        <v>1.8371413666813001</v>
      </c>
      <c r="AE459" s="88">
        <f t="shared" si="198"/>
        <v>19.474436493460427</v>
      </c>
      <c r="AF459" s="88">
        <f t="shared" si="199"/>
        <v>1.0445300129043327</v>
      </c>
      <c r="AG459" s="94">
        <f t="shared" si="200"/>
        <v>1.0910429478579256E-4</v>
      </c>
      <c r="AH459" s="72"/>
    </row>
    <row r="460" spans="1:34">
      <c r="A460" s="62">
        <v>458</v>
      </c>
      <c r="B460" s="26">
        <v>1.0200000000000001E-2</v>
      </c>
      <c r="C460" s="27">
        <v>1.2446666666666666</v>
      </c>
      <c r="D460" s="28">
        <v>1</v>
      </c>
      <c r="E460" s="63">
        <v>0.22374674245855355</v>
      </c>
      <c r="F460" s="63">
        <v>0.68874163428730184</v>
      </c>
      <c r="G460" s="63">
        <v>0.62048795881738894</v>
      </c>
      <c r="H460" s="73">
        <v>4.4400000000000004</v>
      </c>
      <c r="I460" s="67">
        <f t="shared" si="201"/>
        <v>97.39564083489978</v>
      </c>
      <c r="J460" s="67">
        <f t="shared" si="202"/>
        <v>3.6322299077061575</v>
      </c>
      <c r="K460" s="93">
        <f t="shared" si="203"/>
        <v>1.107205813162301</v>
      </c>
      <c r="L460" s="81">
        <f t="shared" si="182"/>
        <v>2.4136765210707689</v>
      </c>
      <c r="M460" s="81">
        <f t="shared" si="183"/>
        <v>5.4466579470869272</v>
      </c>
      <c r="N460" s="81">
        <f t="shared" si="184"/>
        <v>22.672476285741592</v>
      </c>
      <c r="O460" s="91">
        <f t="shared" si="185"/>
        <v>5.1404118092751479E-2</v>
      </c>
      <c r="P460" s="90">
        <f t="shared" si="204"/>
        <v>141.12020139177901</v>
      </c>
      <c r="Q460" s="88">
        <f t="shared" si="186"/>
        <v>29.564545764486489</v>
      </c>
      <c r="R460" s="88">
        <f t="shared" si="205"/>
        <v>1.7301111055791543</v>
      </c>
      <c r="S460" s="88">
        <f t="shared" si="187"/>
        <v>6.4332827301956472</v>
      </c>
      <c r="T460" s="83">
        <f t="shared" si="188"/>
        <v>44.893755184586638</v>
      </c>
      <c r="U460" s="86">
        <f t="shared" si="189"/>
        <v>0.20154492545735994</v>
      </c>
      <c r="V460" s="96">
        <f t="shared" si="181"/>
        <v>1.963156298234854</v>
      </c>
      <c r="W460" s="81">
        <f t="shared" si="190"/>
        <v>6.0393777733103571</v>
      </c>
      <c r="X460" s="97">
        <f t="shared" si="191"/>
        <v>36.022021921404431</v>
      </c>
      <c r="Y460" s="98">
        <f t="shared" si="192"/>
        <v>0.12975860633061412</v>
      </c>
      <c r="Z460" s="99">
        <f t="shared" si="193"/>
        <v>1.9580254492784446</v>
      </c>
      <c r="AA460" s="101">
        <f t="shared" si="194"/>
        <v>6.0472854493530033</v>
      </c>
      <c r="AB460" s="102">
        <f t="shared" si="195"/>
        <v>36.200122733175739</v>
      </c>
      <c r="AC460" s="98">
        <f t="shared" si="196"/>
        <v>0.13104488858969868</v>
      </c>
      <c r="AD460" s="104">
        <f t="shared" si="197"/>
        <v>2.0626510510768967</v>
      </c>
      <c r="AE460" s="88">
        <f t="shared" si="198"/>
        <v>5.891918813431225</v>
      </c>
      <c r="AF460" s="88">
        <f t="shared" si="199"/>
        <v>32.700874176378932</v>
      </c>
      <c r="AG460" s="94">
        <f t="shared" si="200"/>
        <v>0.10693471718993663</v>
      </c>
      <c r="AH460" s="72"/>
    </row>
    <row r="461" spans="1:34">
      <c r="A461" s="62">
        <v>459</v>
      </c>
      <c r="B461" s="26">
        <v>0.14990000000000001</v>
      </c>
      <c r="C461" s="27">
        <v>2.1636666666666664</v>
      </c>
      <c r="D461" s="28">
        <v>1.1719999999999999</v>
      </c>
      <c r="E461" s="63">
        <v>0.72459571140678802</v>
      </c>
      <c r="F461" s="63">
        <v>0.58039317471029317</v>
      </c>
      <c r="G461" s="63">
        <v>0.44991718969790168</v>
      </c>
      <c r="H461" s="63">
        <v>17.5</v>
      </c>
      <c r="I461" s="67">
        <f t="shared" si="201"/>
        <v>99.142481927639906</v>
      </c>
      <c r="J461" s="67">
        <f t="shared" si="202"/>
        <v>2.6185779682823558</v>
      </c>
      <c r="K461" s="93">
        <f t="shared" si="203"/>
        <v>1.0981402547177146</v>
      </c>
      <c r="L461" s="81">
        <f t="shared" si="182"/>
        <v>3.9339979223112502</v>
      </c>
      <c r="M461" s="81">
        <f t="shared" si="183"/>
        <v>14.277551664245799</v>
      </c>
      <c r="N461" s="81">
        <f t="shared" si="184"/>
        <v>18.413990490024005</v>
      </c>
      <c r="O461" s="91">
        <f t="shared" si="185"/>
        <v>3.390750457666946E-2</v>
      </c>
      <c r="P461" s="90">
        <f t="shared" si="204"/>
        <v>119.26331137333385</v>
      </c>
      <c r="Q461" s="88">
        <f t="shared" si="186"/>
        <v>26.825559091862253</v>
      </c>
      <c r="R461" s="88">
        <f t="shared" si="205"/>
        <v>1.8095532024160708</v>
      </c>
      <c r="S461" s="88">
        <f t="shared" si="187"/>
        <v>21.051600771469886</v>
      </c>
      <c r="T461" s="83">
        <f t="shared" si="188"/>
        <v>20.294861551256492</v>
      </c>
      <c r="U461" s="86">
        <f t="shared" si="189"/>
        <v>4.1188140538466901E-2</v>
      </c>
      <c r="V461" s="96">
        <f t="shared" si="181"/>
        <v>2.9231025747848829</v>
      </c>
      <c r="W461" s="81">
        <f t="shared" si="190"/>
        <v>16.563372757292491</v>
      </c>
      <c r="X461" s="97">
        <f t="shared" si="191"/>
        <v>5.3521556726143364</v>
      </c>
      <c r="Y461" s="98">
        <f t="shared" si="192"/>
        <v>2.864557034389782E-3</v>
      </c>
      <c r="Z461" s="99">
        <f t="shared" si="193"/>
        <v>2.9514630144373499</v>
      </c>
      <c r="AA461" s="101">
        <f t="shared" si="194"/>
        <v>16.483602415829928</v>
      </c>
      <c r="AB461" s="102">
        <f t="shared" si="195"/>
        <v>5.8079861952575538</v>
      </c>
      <c r="AC461" s="98">
        <f t="shared" si="196"/>
        <v>3.3732703644302315E-3</v>
      </c>
      <c r="AD461" s="104">
        <f t="shared" si="197"/>
        <v>2.7225000242805431</v>
      </c>
      <c r="AE461" s="88">
        <f t="shared" si="198"/>
        <v>17.162749245547065</v>
      </c>
      <c r="AF461" s="88">
        <f t="shared" si="199"/>
        <v>1.9271471683024848</v>
      </c>
      <c r="AG461" s="94">
        <f t="shared" si="200"/>
        <v>3.713896208296285E-4</v>
      </c>
      <c r="AH461" s="72"/>
    </row>
    <row r="462" spans="1:34">
      <c r="A462" s="62">
        <v>460</v>
      </c>
      <c r="B462" s="26">
        <v>1.7160000000000002E-2</v>
      </c>
      <c r="C462" s="27">
        <v>0.89200000000000002</v>
      </c>
      <c r="D462" s="28">
        <v>0.81299999999999994</v>
      </c>
      <c r="E462" s="63">
        <v>0.32477692342145598</v>
      </c>
      <c r="F462" s="63">
        <v>0.77325293849309884</v>
      </c>
      <c r="G462" s="63">
        <v>0.63905201528355282</v>
      </c>
      <c r="H462" s="62">
        <v>6.52</v>
      </c>
      <c r="I462" s="67">
        <f t="shared" si="201"/>
        <v>100.32427299507674</v>
      </c>
      <c r="J462" s="67">
        <f t="shared" si="202"/>
        <v>0.97103360878711764</v>
      </c>
      <c r="K462" s="93">
        <f t="shared" si="203"/>
        <v>1.0921550101992874</v>
      </c>
      <c r="L462" s="81">
        <f t="shared" si="182"/>
        <v>1.6755171796473369</v>
      </c>
      <c r="M462" s="81">
        <f t="shared" si="183"/>
        <v>4.9635258039518302</v>
      </c>
      <c r="N462" s="81">
        <f t="shared" si="184"/>
        <v>23.872303620370698</v>
      </c>
      <c r="O462" s="91">
        <f t="shared" si="185"/>
        <v>5.6988688014316391E-2</v>
      </c>
      <c r="P462" s="90">
        <f t="shared" si="204"/>
        <v>67.056519391003491</v>
      </c>
      <c r="Q462" s="88">
        <f t="shared" si="186"/>
        <v>19.425365059433993</v>
      </c>
      <c r="R462" s="88">
        <f t="shared" si="205"/>
        <v>2.1735232468049119</v>
      </c>
      <c r="S462" s="88">
        <f t="shared" si="187"/>
        <v>4.3579533982847671</v>
      </c>
      <c r="T462" s="83">
        <f t="shared" si="188"/>
        <v>33.160223952687616</v>
      </c>
      <c r="U462" s="86">
        <f t="shared" si="189"/>
        <v>0.10996004525923976</v>
      </c>
      <c r="V462" s="96">
        <f t="shared" si="181"/>
        <v>1.8715630172560271</v>
      </c>
      <c r="W462" s="81">
        <f t="shared" si="190"/>
        <v>4.6963720981538293</v>
      </c>
      <c r="X462" s="97">
        <f t="shared" si="191"/>
        <v>27.969753095800158</v>
      </c>
      <c r="Y462" s="98">
        <f t="shared" si="192"/>
        <v>7.8230708824002265E-2</v>
      </c>
      <c r="Z462" s="99">
        <f t="shared" si="193"/>
        <v>1.8670830865124566</v>
      </c>
      <c r="AA462" s="101">
        <f t="shared" si="194"/>
        <v>4.7020030249116402</v>
      </c>
      <c r="AB462" s="102">
        <f t="shared" si="195"/>
        <v>27.883389188471767</v>
      </c>
      <c r="AC462" s="98">
        <f t="shared" si="196"/>
        <v>7.7748339263578436E-2</v>
      </c>
      <c r="AD462" s="104">
        <f t="shared" si="197"/>
        <v>1.6849676206252511</v>
      </c>
      <c r="AE462" s="88">
        <f t="shared" si="198"/>
        <v>4.949586822439036</v>
      </c>
      <c r="AF462" s="88">
        <f t="shared" si="199"/>
        <v>24.086091680382879</v>
      </c>
      <c r="AG462" s="94">
        <f t="shared" si="200"/>
        <v>5.8013981243580932E-2</v>
      </c>
      <c r="AH462" s="72"/>
    </row>
    <row r="463" spans="1:34">
      <c r="A463" s="62">
        <v>461</v>
      </c>
      <c r="B463" s="26">
        <v>0.14990000000000001</v>
      </c>
      <c r="C463" s="27">
        <v>2.0223333333333335</v>
      </c>
      <c r="D463" s="28">
        <v>1.1719999999999999</v>
      </c>
      <c r="E463" s="63">
        <v>0.8181982353281031</v>
      </c>
      <c r="F463" s="63">
        <v>0.55637177334786525</v>
      </c>
      <c r="G463" s="63">
        <v>0.34773235834241578</v>
      </c>
      <c r="H463" s="63">
        <v>17.420000000000002</v>
      </c>
      <c r="I463" s="67">
        <f t="shared" si="201"/>
        <v>111.43783549056057</v>
      </c>
      <c r="J463" s="67">
        <f t="shared" si="202"/>
        <v>2.5587719036318219</v>
      </c>
      <c r="K463" s="93">
        <f t="shared" si="203"/>
        <v>1.0410387303517892</v>
      </c>
      <c r="L463" s="81">
        <f t="shared" si="182"/>
        <v>4.3669940934654043</v>
      </c>
      <c r="M463" s="81">
        <f t="shared" si="183"/>
        <v>13.334374095520994</v>
      </c>
      <c r="N463" s="81">
        <f t="shared" si="184"/>
        <v>23.453650427548837</v>
      </c>
      <c r="O463" s="91">
        <f t="shared" si="185"/>
        <v>5.5007371837766168E-2</v>
      </c>
      <c r="P463" s="90">
        <f t="shared" si="204"/>
        <v>134.70934555469489</v>
      </c>
      <c r="Q463" s="88">
        <f t="shared" si="186"/>
        <v>28.777477579941429</v>
      </c>
      <c r="R463" s="88">
        <f t="shared" si="205"/>
        <v>1.7510617313332606</v>
      </c>
      <c r="S463" s="88">
        <f t="shared" si="187"/>
        <v>21.057810296051205</v>
      </c>
      <c r="T463" s="83">
        <f t="shared" si="188"/>
        <v>20.882952330948353</v>
      </c>
      <c r="U463" s="86">
        <f t="shared" si="189"/>
        <v>4.3609769805666117E-2</v>
      </c>
      <c r="V463" s="96">
        <f t="shared" si="181"/>
        <v>3.8948979174624281</v>
      </c>
      <c r="W463" s="81">
        <f t="shared" si="190"/>
        <v>14.119388804970813</v>
      </c>
      <c r="X463" s="97">
        <f t="shared" si="191"/>
        <v>18.947251406596951</v>
      </c>
      <c r="Y463" s="98">
        <f t="shared" si="192"/>
        <v>3.5899833586479017E-2</v>
      </c>
      <c r="Z463" s="99">
        <f t="shared" si="193"/>
        <v>4.0589736510639538</v>
      </c>
      <c r="AA463" s="101">
        <f t="shared" si="194"/>
        <v>13.831071336714579</v>
      </c>
      <c r="AB463" s="102">
        <f t="shared" si="195"/>
        <v>20.602345943085083</v>
      </c>
      <c r="AC463" s="98">
        <f t="shared" si="196"/>
        <v>4.2445665835855448E-2</v>
      </c>
      <c r="AD463" s="104">
        <f t="shared" si="197"/>
        <v>2.8302457792563804</v>
      </c>
      <c r="AE463" s="88">
        <f t="shared" si="198"/>
        <v>16.563490449894388</v>
      </c>
      <c r="AF463" s="88">
        <f t="shared" si="199"/>
        <v>4.9168171647853809</v>
      </c>
      <c r="AG463" s="94">
        <f t="shared" si="200"/>
        <v>2.4175091031928149E-3</v>
      </c>
      <c r="AH463" s="72"/>
    </row>
    <row r="464" spans="1:34">
      <c r="A464" s="62">
        <v>462</v>
      </c>
      <c r="B464" s="26">
        <v>1.7160000000000002E-2</v>
      </c>
      <c r="C464" s="27">
        <v>0.86499999999999999</v>
      </c>
      <c r="D464" s="28">
        <v>0.81299999999999994</v>
      </c>
      <c r="E464" s="63">
        <v>0.3906453624438912</v>
      </c>
      <c r="F464" s="63">
        <v>0.83056302075379207</v>
      </c>
      <c r="G464" s="63">
        <v>0.76903983403128895</v>
      </c>
      <c r="H464" s="62">
        <v>6.05</v>
      </c>
      <c r="I464" s="67">
        <f t="shared" si="201"/>
        <v>111.9724832158884</v>
      </c>
      <c r="J464" s="67">
        <f t="shared" si="202"/>
        <v>0.89287870586621887</v>
      </c>
      <c r="K464" s="93">
        <f t="shared" si="203"/>
        <v>1.0387907591810479</v>
      </c>
      <c r="L464" s="81">
        <f t="shared" si="182"/>
        <v>1.2996816261455841</v>
      </c>
      <c r="M464" s="81">
        <f t="shared" si="183"/>
        <v>5.0145632995759826</v>
      </c>
      <c r="N464" s="81">
        <f t="shared" si="184"/>
        <v>17.114656205355658</v>
      </c>
      <c r="O464" s="91">
        <f t="shared" si="185"/>
        <v>2.9291145702751892E-2</v>
      </c>
      <c r="P464" s="90">
        <f t="shared" si="204"/>
        <v>72.823968520894127</v>
      </c>
      <c r="Q464" s="88">
        <f t="shared" si="186"/>
        <v>20.324761096558646</v>
      </c>
      <c r="R464" s="88">
        <f t="shared" si="205"/>
        <v>2.1108938812179936</v>
      </c>
      <c r="S464" s="88">
        <f t="shared" si="187"/>
        <v>3.9347614422548793</v>
      </c>
      <c r="T464" s="83">
        <f t="shared" si="188"/>
        <v>34.962620789175546</v>
      </c>
      <c r="U464" s="86">
        <f t="shared" si="189"/>
        <v>0.12223848524476902</v>
      </c>
      <c r="V464" s="96">
        <f t="shared" ref="V464:V495" si="206">K464*(I464/1.1883)^(1/0.4826)/(I464^2*G464^(I464^0.05))</f>
        <v>1.4237352936257714</v>
      </c>
      <c r="W464" s="81">
        <f t="shared" si="190"/>
        <v>4.7911192658898445</v>
      </c>
      <c r="X464" s="97">
        <f t="shared" si="191"/>
        <v>20.807946018349675</v>
      </c>
      <c r="Y464" s="98">
        <f t="shared" si="192"/>
        <v>4.3297061750255418E-2</v>
      </c>
      <c r="Z464" s="99">
        <f t="shared" si="193"/>
        <v>1.4225805825439126</v>
      </c>
      <c r="AA464" s="101">
        <f t="shared" si="194"/>
        <v>4.7930633512998018</v>
      </c>
      <c r="AB464" s="102">
        <f t="shared" si="195"/>
        <v>20.775812375209888</v>
      </c>
      <c r="AC464" s="98">
        <f t="shared" si="196"/>
        <v>4.3163437984992427E-2</v>
      </c>
      <c r="AD464" s="104">
        <f t="shared" si="197"/>
        <v>1.4311687746294652</v>
      </c>
      <c r="AE464" s="88">
        <f t="shared" si="198"/>
        <v>4.7786605465574237</v>
      </c>
      <c r="AF464" s="88">
        <f t="shared" si="199"/>
        <v>21.013875263513658</v>
      </c>
      <c r="AG464" s="94">
        <f t="shared" si="200"/>
        <v>4.4158295359051115E-2</v>
      </c>
      <c r="AH464" s="72"/>
    </row>
    <row r="465" spans="1:34">
      <c r="A465" s="62">
        <v>463</v>
      </c>
      <c r="B465" s="26">
        <v>0.14990000000000001</v>
      </c>
      <c r="C465" s="27">
        <v>1.9536666666666667</v>
      </c>
      <c r="D465" s="28">
        <v>1.1719999999999999</v>
      </c>
      <c r="E465" s="63">
        <v>0.70141470568307307</v>
      </c>
      <c r="F465" s="63">
        <v>0.73646113526580481</v>
      </c>
      <c r="G465" s="63">
        <v>0.65173551793434059</v>
      </c>
      <c r="H465" s="63">
        <v>20.45</v>
      </c>
      <c r="I465" s="67">
        <f t="shared" si="201"/>
        <v>112.14867789852225</v>
      </c>
      <c r="J465" s="67">
        <f t="shared" si="202"/>
        <v>1.4631537573347395</v>
      </c>
      <c r="K465" s="93">
        <f t="shared" si="203"/>
        <v>1.0380537756020614</v>
      </c>
      <c r="L465" s="81">
        <f t="shared" si="182"/>
        <v>1.9238203687592701</v>
      </c>
      <c r="M465" s="81">
        <f t="shared" si="183"/>
        <v>17.834298712223173</v>
      </c>
      <c r="N465" s="81">
        <f t="shared" si="184"/>
        <v>12.790715343651962</v>
      </c>
      <c r="O465" s="91">
        <f t="shared" si="185"/>
        <v>1.6360239900233373E-2</v>
      </c>
      <c r="P465" s="90">
        <f t="shared" si="204"/>
        <v>98.003060323060311</v>
      </c>
      <c r="Q465" s="88">
        <f t="shared" si="186"/>
        <v>23.987216163727787</v>
      </c>
      <c r="R465" s="88">
        <f t="shared" si="205"/>
        <v>1.9160154559233766</v>
      </c>
      <c r="S465" s="88">
        <f t="shared" si="187"/>
        <v>17.870585914709153</v>
      </c>
      <c r="T465" s="83">
        <f t="shared" si="188"/>
        <v>12.613271810713186</v>
      </c>
      <c r="U465" s="86">
        <f t="shared" si="189"/>
        <v>1.5909462577093192E-2</v>
      </c>
      <c r="V465" s="96">
        <f t="shared" si="206"/>
        <v>1.7546487824067125</v>
      </c>
      <c r="W465" s="81">
        <f t="shared" si="190"/>
        <v>18.674251183365211</v>
      </c>
      <c r="X465" s="97">
        <f t="shared" si="191"/>
        <v>8.6833682965026338</v>
      </c>
      <c r="Y465" s="98">
        <f t="shared" si="192"/>
        <v>7.5400884972707041E-3</v>
      </c>
      <c r="Z465" s="99">
        <f t="shared" si="193"/>
        <v>1.7508753162579418</v>
      </c>
      <c r="AA465" s="101">
        <f t="shared" si="194"/>
        <v>18.694363617320207</v>
      </c>
      <c r="AB465" s="102">
        <f t="shared" si="195"/>
        <v>8.5850189862092563</v>
      </c>
      <c r="AC465" s="98">
        <f t="shared" si="196"/>
        <v>7.3702550993573401E-3</v>
      </c>
      <c r="AD465" s="104">
        <f t="shared" si="197"/>
        <v>1.7542047912016521</v>
      </c>
      <c r="AE465" s="88">
        <f t="shared" si="198"/>
        <v>18.676614270835458</v>
      </c>
      <c r="AF465" s="88">
        <f t="shared" si="199"/>
        <v>8.671812856550325</v>
      </c>
      <c r="AG465" s="94">
        <f t="shared" si="200"/>
        <v>7.5200338219031503E-3</v>
      </c>
      <c r="AH465" s="72"/>
    </row>
    <row r="466" spans="1:34">
      <c r="A466" s="62">
        <v>464</v>
      </c>
      <c r="B466" s="26">
        <v>1.7160000000000002E-2</v>
      </c>
      <c r="C466" s="27">
        <v>0.93700000000000006</v>
      </c>
      <c r="D466" s="28">
        <v>0.81299999999999994</v>
      </c>
      <c r="E466" s="63">
        <v>0.30558328998325035</v>
      </c>
      <c r="F466" s="63">
        <v>0.71017367467473902</v>
      </c>
      <c r="G466" s="63">
        <v>0.6340836381024455</v>
      </c>
      <c r="H466" s="62">
        <v>7.75</v>
      </c>
      <c r="I466" s="67">
        <f t="shared" si="201"/>
        <v>112.20302531246878</v>
      </c>
      <c r="J466" s="67">
        <f t="shared" si="202"/>
        <v>1.0149977530880403</v>
      </c>
      <c r="K466" s="93">
        <f t="shared" si="203"/>
        <v>1.0378268342919341</v>
      </c>
      <c r="L466" s="81">
        <f t="shared" si="182"/>
        <v>2.1578381539308555</v>
      </c>
      <c r="M466" s="81">
        <f t="shared" si="183"/>
        <v>5.3152636201271326</v>
      </c>
      <c r="N466" s="81">
        <f t="shared" si="184"/>
        <v>31.415953288682157</v>
      </c>
      <c r="O466" s="91">
        <f t="shared" si="185"/>
        <v>9.8696212103665928E-2</v>
      </c>
      <c r="P466" s="90">
        <f t="shared" si="204"/>
        <v>78.873777962513188</v>
      </c>
      <c r="Q466" s="88">
        <f t="shared" si="186"/>
        <v>21.241172832967823</v>
      </c>
      <c r="R466" s="88">
        <f t="shared" si="205"/>
        <v>2.0540401459701649</v>
      </c>
      <c r="S466" s="88">
        <f t="shared" si="187"/>
        <v>5.4479081781188698</v>
      </c>
      <c r="T466" s="83">
        <f t="shared" si="188"/>
        <v>29.704410604917808</v>
      </c>
      <c r="U466" s="86">
        <f t="shared" si="189"/>
        <v>8.8235200938555358E-2</v>
      </c>
      <c r="V466" s="96">
        <f t="shared" si="206"/>
        <v>1.8164158445063272</v>
      </c>
      <c r="W466" s="81">
        <f t="shared" si="190"/>
        <v>5.7933077846347398</v>
      </c>
      <c r="X466" s="97">
        <f t="shared" si="191"/>
        <v>25.247641488583998</v>
      </c>
      <c r="Y466" s="98">
        <f t="shared" si="192"/>
        <v>6.3744340073606812E-2</v>
      </c>
      <c r="Z466" s="99">
        <f t="shared" si="193"/>
        <v>1.8132846627841761</v>
      </c>
      <c r="AA466" s="101">
        <f t="shared" si="194"/>
        <v>5.798307571919433</v>
      </c>
      <c r="AB466" s="102">
        <f t="shared" si="195"/>
        <v>25.183128104265379</v>
      </c>
      <c r="AC466" s="98">
        <f t="shared" si="196"/>
        <v>6.3418994111584082E-2</v>
      </c>
      <c r="AD466" s="104">
        <f t="shared" si="197"/>
        <v>1.8652904750181363</v>
      </c>
      <c r="AE466" s="88">
        <f t="shared" si="198"/>
        <v>5.7169054110277386</v>
      </c>
      <c r="AF466" s="88">
        <f t="shared" si="199"/>
        <v>26.233478567384015</v>
      </c>
      <c r="AG466" s="94">
        <f t="shared" si="200"/>
        <v>6.8819539774539654E-2</v>
      </c>
      <c r="AH466" s="72"/>
    </row>
    <row r="467" spans="1:34">
      <c r="A467" s="62">
        <v>465</v>
      </c>
      <c r="B467" s="26">
        <v>0.14990000000000001</v>
      </c>
      <c r="C467" s="27">
        <v>2.3666666666666667</v>
      </c>
      <c r="D467" s="28">
        <v>1.1719999999999999</v>
      </c>
      <c r="E467" s="63">
        <v>0.63413752059576023</v>
      </c>
      <c r="F467" s="63">
        <v>0.85086437381840918</v>
      </c>
      <c r="G467" s="63">
        <v>0.48071433549062664</v>
      </c>
      <c r="H467" s="63">
        <v>24.19</v>
      </c>
      <c r="I467" s="67">
        <f t="shared" si="201"/>
        <v>119.93482269782392</v>
      </c>
      <c r="J467" s="67">
        <f t="shared" si="202"/>
        <v>1.4449026650284191</v>
      </c>
      <c r="K467" s="93">
        <f t="shared" si="203"/>
        <v>1.0072660336762529</v>
      </c>
      <c r="L467" s="81">
        <f t="shared" si="182"/>
        <v>1.1817365275211955</v>
      </c>
      <c r="M467" s="81">
        <f t="shared" si="183"/>
        <v>26.74821679522881</v>
      </c>
      <c r="N467" s="81">
        <f t="shared" si="184"/>
        <v>10.575513828973993</v>
      </c>
      <c r="O467" s="91">
        <f t="shared" si="185"/>
        <v>1.1184149274682016E-2</v>
      </c>
      <c r="P467" s="90">
        <f t="shared" si="204"/>
        <v>105.27467873189536</v>
      </c>
      <c r="Q467" s="88">
        <f t="shared" si="186"/>
        <v>24.980252091035734</v>
      </c>
      <c r="R467" s="88">
        <f t="shared" si="205"/>
        <v>1.8753457020541933</v>
      </c>
      <c r="S467" s="88">
        <f t="shared" si="187"/>
        <v>21.233153318120959</v>
      </c>
      <c r="T467" s="83">
        <f t="shared" si="188"/>
        <v>12.223425720872436</v>
      </c>
      <c r="U467" s="86">
        <f t="shared" si="189"/>
        <v>1.4941213635368586E-2</v>
      </c>
      <c r="V467" s="96">
        <f t="shared" si="206"/>
        <v>2.5231182368185423</v>
      </c>
      <c r="W467" s="81">
        <f t="shared" si="190"/>
        <v>18.305700943078737</v>
      </c>
      <c r="X467" s="97">
        <f t="shared" si="191"/>
        <v>24.325337151390098</v>
      </c>
      <c r="Y467" s="98">
        <f t="shared" si="192"/>
        <v>5.9172202752879932E-2</v>
      </c>
      <c r="Z467" s="99">
        <f t="shared" si="193"/>
        <v>2.5585838661281635</v>
      </c>
      <c r="AA467" s="101">
        <f t="shared" si="194"/>
        <v>18.178386624409892</v>
      </c>
      <c r="AB467" s="102">
        <f t="shared" si="195"/>
        <v>24.851646860645342</v>
      </c>
      <c r="AC467" s="98">
        <f t="shared" si="196"/>
        <v>6.1760435168622355E-2</v>
      </c>
      <c r="AD467" s="104">
        <f t="shared" si="197"/>
        <v>1.3360113667385709</v>
      </c>
      <c r="AE467" s="88">
        <f t="shared" si="198"/>
        <v>25.156492461430048</v>
      </c>
      <c r="AF467" s="88">
        <f t="shared" si="199"/>
        <v>3.9954215023978779</v>
      </c>
      <c r="AG467" s="94">
        <f t="shared" si="200"/>
        <v>1.5963392981823315E-3</v>
      </c>
      <c r="AH467" s="72"/>
    </row>
    <row r="468" spans="1:34">
      <c r="A468" s="62">
        <v>466</v>
      </c>
      <c r="B468" s="26">
        <v>0.14990000000000001</v>
      </c>
      <c r="C468" s="27">
        <v>2.0262500000000001</v>
      </c>
      <c r="D468" s="28">
        <v>1.1719999999999999</v>
      </c>
      <c r="E468" s="63">
        <v>0.76393456106740254</v>
      </c>
      <c r="F468" s="63">
        <v>0.67698972088860565</v>
      </c>
      <c r="G468" s="63">
        <v>0.55949563709802119</v>
      </c>
      <c r="H468" s="63">
        <v>21.06</v>
      </c>
      <c r="I468" s="67">
        <f t="shared" si="201"/>
        <v>125.78837421831334</v>
      </c>
      <c r="J468" s="67">
        <f t="shared" si="202"/>
        <v>1.6421186911636216</v>
      </c>
      <c r="K468" s="93">
        <f t="shared" si="203"/>
        <v>0.98618500948276466</v>
      </c>
      <c r="L468" s="81">
        <f t="shared" si="182"/>
        <v>2.472372448843335</v>
      </c>
      <c r="M468" s="81">
        <f t="shared" si="183"/>
        <v>17.163414518704165</v>
      </c>
      <c r="N468" s="81">
        <f t="shared" si="184"/>
        <v>18.502305229324946</v>
      </c>
      <c r="O468" s="91">
        <f t="shared" si="185"/>
        <v>3.4233529879910518E-2</v>
      </c>
      <c r="P468" s="90">
        <f t="shared" si="204"/>
        <v>119.91881936004822</v>
      </c>
      <c r="Q468" s="88">
        <f t="shared" si="186"/>
        <v>26.910118194833515</v>
      </c>
      <c r="R468" s="88">
        <f t="shared" si="205"/>
        <v>1.8068032549355577</v>
      </c>
      <c r="S468" s="88">
        <f t="shared" si="187"/>
        <v>20.077295309815156</v>
      </c>
      <c r="T468" s="83">
        <f t="shared" si="188"/>
        <v>4.6662141034417983</v>
      </c>
      <c r="U468" s="86">
        <f t="shared" si="189"/>
        <v>2.1773554059159143E-3</v>
      </c>
      <c r="V468" s="96">
        <f t="shared" si="206"/>
        <v>2.0477434227264193</v>
      </c>
      <c r="W468" s="81">
        <f t="shared" si="190"/>
        <v>18.859182761766476</v>
      </c>
      <c r="X468" s="97">
        <f t="shared" si="191"/>
        <v>10.450224303103147</v>
      </c>
      <c r="Y468" s="98">
        <f t="shared" si="192"/>
        <v>1.0920718798516764E-2</v>
      </c>
      <c r="Z468" s="99">
        <f t="shared" si="193"/>
        <v>2.0574210541785836</v>
      </c>
      <c r="AA468" s="101">
        <f t="shared" si="194"/>
        <v>18.814775869474374</v>
      </c>
      <c r="AB468" s="102">
        <f t="shared" si="195"/>
        <v>10.661083240862416</v>
      </c>
      <c r="AC468" s="98">
        <f t="shared" si="196"/>
        <v>1.1365869586859745E-2</v>
      </c>
      <c r="AD468" s="104">
        <f t="shared" si="197"/>
        <v>1.9488819097300709</v>
      </c>
      <c r="AE468" s="88">
        <f t="shared" si="198"/>
        <v>19.33160340680864</v>
      </c>
      <c r="AF468" s="88">
        <f t="shared" si="199"/>
        <v>8.2070113636816675</v>
      </c>
      <c r="AG468" s="94">
        <f t="shared" si="200"/>
        <v>6.7355035523600035E-3</v>
      </c>
      <c r="AH468" s="72"/>
    </row>
    <row r="469" spans="1:34">
      <c r="A469" s="62">
        <v>467</v>
      </c>
      <c r="B469" s="26">
        <v>0.14990000000000001</v>
      </c>
      <c r="C469" s="27">
        <v>2.3666666666666667</v>
      </c>
      <c r="D469" s="28">
        <v>1.1719999999999999</v>
      </c>
      <c r="E469" s="63">
        <v>0.6239406119980454</v>
      </c>
      <c r="F469" s="63">
        <v>0.79591083775770632</v>
      </c>
      <c r="G469" s="63">
        <v>0.58095681588153747</v>
      </c>
      <c r="H469" s="63">
        <v>25.97</v>
      </c>
      <c r="I469" s="67">
        <f t="shared" si="201"/>
        <v>126.68966362165837</v>
      </c>
      <c r="J469" s="67">
        <f t="shared" si="202"/>
        <v>1.2334633048438572</v>
      </c>
      <c r="K469" s="93">
        <f t="shared" si="203"/>
        <v>0.98308028966757388</v>
      </c>
      <c r="L469" s="81">
        <f t="shared" si="182"/>
        <v>1.4650182477520699</v>
      </c>
      <c r="M469" s="81">
        <f t="shared" si="183"/>
        <v>23.829424258292363</v>
      </c>
      <c r="N469" s="81">
        <f t="shared" si="184"/>
        <v>8.2424941921741848</v>
      </c>
      <c r="O469" s="91">
        <f t="shared" si="185"/>
        <v>6.7938710508025175E-3</v>
      </c>
      <c r="P469" s="90">
        <f t="shared" si="204"/>
        <v>102.31132755941444</v>
      </c>
      <c r="Q469" s="88">
        <f t="shared" si="186"/>
        <v>24.578570532939533</v>
      </c>
      <c r="R469" s="88">
        <f t="shared" si="205"/>
        <v>1.8913032115590274</v>
      </c>
      <c r="S469" s="88">
        <f t="shared" si="187"/>
        <v>20.972706855176767</v>
      </c>
      <c r="T469" s="83">
        <f t="shared" si="188"/>
        <v>19.24256120455615</v>
      </c>
      <c r="U469" s="86">
        <f t="shared" si="189"/>
        <v>3.7027616171108939E-2</v>
      </c>
      <c r="V469" s="96">
        <f t="shared" si="206"/>
        <v>1.9472408756145798</v>
      </c>
      <c r="W469" s="81">
        <f t="shared" si="190"/>
        <v>20.669274254633379</v>
      </c>
      <c r="X469" s="97">
        <f t="shared" si="191"/>
        <v>20.410957818123297</v>
      </c>
      <c r="Y469" s="98">
        <f t="shared" si="192"/>
        <v>4.1660719905320852E-2</v>
      </c>
      <c r="Z469" s="99">
        <f t="shared" si="193"/>
        <v>1.9524711029870343</v>
      </c>
      <c r="AA469" s="101">
        <f t="shared" si="194"/>
        <v>20.641571540329767</v>
      </c>
      <c r="AB469" s="102">
        <f t="shared" si="195"/>
        <v>20.517629802349756</v>
      </c>
      <c r="AC469" s="98">
        <f t="shared" si="196"/>
        <v>4.2097313270627094E-2</v>
      </c>
      <c r="AD469" s="104">
        <f t="shared" si="197"/>
        <v>1.4684292713797507</v>
      </c>
      <c r="AE469" s="88">
        <f t="shared" si="198"/>
        <v>23.801731406920734</v>
      </c>
      <c r="AF469" s="88">
        <f t="shared" si="199"/>
        <v>8.3491281982258947</v>
      </c>
      <c r="AG469" s="94">
        <f t="shared" si="200"/>
        <v>6.9707941670410787E-3</v>
      </c>
      <c r="AH469" s="72"/>
    </row>
    <row r="470" spans="1:34">
      <c r="A470" s="62">
        <v>468</v>
      </c>
      <c r="B470" s="26">
        <v>0.14990000000000001</v>
      </c>
      <c r="C470" s="27">
        <v>3.0333333333333337</v>
      </c>
      <c r="D470" s="28">
        <v>1.1719999999999999</v>
      </c>
      <c r="E470" s="63">
        <v>0.55259252541696557</v>
      </c>
      <c r="F470" s="63">
        <v>0.74615816379518329</v>
      </c>
      <c r="G470" s="63">
        <v>0.65452470508349414</v>
      </c>
      <c r="H470" s="63">
        <v>29.93</v>
      </c>
      <c r="I470" s="67">
        <f t="shared" si="201"/>
        <v>129.31166446214343</v>
      </c>
      <c r="J470" s="67">
        <f t="shared" si="202"/>
        <v>1.2814328694964745</v>
      </c>
      <c r="K470" s="93">
        <f t="shared" si="203"/>
        <v>0.97424844805927002</v>
      </c>
      <c r="L470" s="81">
        <f t="shared" si="182"/>
        <v>1.8094659198146037</v>
      </c>
      <c r="M470" s="81">
        <f t="shared" si="183"/>
        <v>25.187174020918864</v>
      </c>
      <c r="N470" s="81">
        <f t="shared" si="184"/>
        <v>15.846394851590832</v>
      </c>
      <c r="O470" s="91">
        <f t="shared" si="185"/>
        <v>2.5110822979252441E-2</v>
      </c>
      <c r="P470" s="90">
        <f t="shared" si="204"/>
        <v>107.17263534052803</v>
      </c>
      <c r="Q470" s="88">
        <f t="shared" si="186"/>
        <v>25.235437725926218</v>
      </c>
      <c r="R470" s="88">
        <f t="shared" si="205"/>
        <v>1.8655351803843807</v>
      </c>
      <c r="S470" s="88">
        <f t="shared" si="187"/>
        <v>24.805782131750899</v>
      </c>
      <c r="T470" s="83">
        <f t="shared" si="188"/>
        <v>17.120674467922154</v>
      </c>
      <c r="U470" s="86">
        <f t="shared" si="189"/>
        <v>2.931174942365615E-2</v>
      </c>
      <c r="V470" s="96">
        <f t="shared" si="206"/>
        <v>1.661179793912946</v>
      </c>
      <c r="W470" s="81">
        <f t="shared" si="190"/>
        <v>26.287320899293888</v>
      </c>
      <c r="X470" s="97">
        <f t="shared" si="191"/>
        <v>12.170661880073878</v>
      </c>
      <c r="Y470" s="98">
        <f t="shared" si="192"/>
        <v>1.4812501059908339E-2</v>
      </c>
      <c r="Z470" s="99">
        <f t="shared" si="193"/>
        <v>1.657205188962767</v>
      </c>
      <c r="AA470" s="101">
        <f t="shared" si="194"/>
        <v>26.318825490521263</v>
      </c>
      <c r="AB470" s="102">
        <f t="shared" si="195"/>
        <v>12.065400967185889</v>
      </c>
      <c r="AC470" s="98">
        <f t="shared" si="196"/>
        <v>1.455739004989702E-2</v>
      </c>
      <c r="AD470" s="104">
        <f t="shared" si="197"/>
        <v>1.6307262170612535</v>
      </c>
      <c r="AE470" s="88">
        <f t="shared" si="198"/>
        <v>26.531641475456848</v>
      </c>
      <c r="AF470" s="88">
        <f t="shared" si="199"/>
        <v>11.354355244046616</v>
      </c>
      <c r="AG470" s="94">
        <f t="shared" si="200"/>
        <v>1.2892138300800889E-2</v>
      </c>
      <c r="AH470" s="72"/>
    </row>
    <row r="471" spans="1:34">
      <c r="A471" s="62">
        <v>469</v>
      </c>
      <c r="B471" s="26">
        <v>0.14990000000000001</v>
      </c>
      <c r="C471" s="27">
        <v>2.2953333333333332</v>
      </c>
      <c r="D471" s="28">
        <v>1.1719999999999999</v>
      </c>
      <c r="E471" s="63">
        <v>0.65710735128921627</v>
      </c>
      <c r="F471" s="63">
        <v>0.84538145841483203</v>
      </c>
      <c r="G471" s="63">
        <v>0.71040458690322028</v>
      </c>
      <c r="H471" s="63">
        <v>25.52</v>
      </c>
      <c r="I471" s="67">
        <f t="shared" si="201"/>
        <v>131.11216075346053</v>
      </c>
      <c r="J471" s="67">
        <f t="shared" si="202"/>
        <v>1.2649220527967291</v>
      </c>
      <c r="K471" s="93">
        <f t="shared" si="203"/>
        <v>0.96835010242806274</v>
      </c>
      <c r="L471" s="81">
        <f t="shared" si="182"/>
        <v>1.1864626396250499</v>
      </c>
      <c r="M471" s="81">
        <f t="shared" si="183"/>
        <v>26.350297234992407</v>
      </c>
      <c r="N471" s="81">
        <f t="shared" si="184"/>
        <v>3.2535158110987763</v>
      </c>
      <c r="O471" s="91">
        <f t="shared" si="185"/>
        <v>1.0585365133069728E-3</v>
      </c>
      <c r="P471" s="90">
        <f t="shared" si="204"/>
        <v>108.09802455407815</v>
      </c>
      <c r="Q471" s="88">
        <f t="shared" si="186"/>
        <v>25.359284287127608</v>
      </c>
      <c r="R471" s="88">
        <f t="shared" si="205"/>
        <v>1.8608621338320561</v>
      </c>
      <c r="S471" s="88">
        <f t="shared" si="187"/>
        <v>21.040470775303461</v>
      </c>
      <c r="T471" s="83">
        <f t="shared" si="188"/>
        <v>17.553014203356341</v>
      </c>
      <c r="U471" s="86">
        <f t="shared" si="189"/>
        <v>3.0810830762322942E-2</v>
      </c>
      <c r="V471" s="96">
        <f t="shared" si="206"/>
        <v>1.4892640249750757</v>
      </c>
      <c r="W471" s="81">
        <f t="shared" si="190"/>
        <v>23.519425153213902</v>
      </c>
      <c r="X471" s="97">
        <f t="shared" si="191"/>
        <v>7.8392431300395682</v>
      </c>
      <c r="Y471" s="98">
        <f t="shared" si="192"/>
        <v>6.1453732851872566E-3</v>
      </c>
      <c r="Z471" s="99">
        <f t="shared" si="193"/>
        <v>1.4825585326185726</v>
      </c>
      <c r="AA471" s="101">
        <f t="shared" si="194"/>
        <v>23.572553376362844</v>
      </c>
      <c r="AB471" s="102">
        <f t="shared" si="195"/>
        <v>7.6310604374496691</v>
      </c>
      <c r="AC471" s="98">
        <f t="shared" si="196"/>
        <v>5.8233083400009529E-3</v>
      </c>
      <c r="AD471" s="104">
        <f t="shared" si="197"/>
        <v>1.3045117655157075</v>
      </c>
      <c r="AE471" s="88">
        <f t="shared" si="198"/>
        <v>25.129772210778416</v>
      </c>
      <c r="AF471" s="88">
        <f t="shared" si="199"/>
        <v>1.5291057571378666</v>
      </c>
      <c r="AG471" s="94">
        <f t="shared" si="200"/>
        <v>2.3381644165121679E-4</v>
      </c>
      <c r="AH471" s="72"/>
    </row>
    <row r="472" spans="1:34">
      <c r="A472" s="62">
        <v>470</v>
      </c>
      <c r="B472" s="26">
        <v>0.14990000000000001</v>
      </c>
      <c r="C472" s="27">
        <v>1.5003333333333331</v>
      </c>
      <c r="D472" s="28">
        <v>1.1719999999999999</v>
      </c>
      <c r="E472" s="63">
        <v>1.0176872032016346</v>
      </c>
      <c r="F472" s="63">
        <v>0.51381811515157871</v>
      </c>
      <c r="G472" s="63">
        <v>0.36184374306449207</v>
      </c>
      <c r="H472" s="63">
        <v>17.350000000000001</v>
      </c>
      <c r="I472" s="67">
        <f t="shared" si="201"/>
        <v>138.05106822776972</v>
      </c>
      <c r="J472" s="67">
        <f t="shared" si="202"/>
        <v>1.2388264330330485</v>
      </c>
      <c r="K472" s="93">
        <f t="shared" si="203"/>
        <v>0.94679204230192615</v>
      </c>
      <c r="L472" s="81">
        <f t="shared" si="182"/>
        <v>5.2931489999553225</v>
      </c>
      <c r="M472" s="81">
        <f t="shared" si="183"/>
        <v>8.39358806031019</v>
      </c>
      <c r="N472" s="81">
        <f t="shared" si="184"/>
        <v>51.621970833947039</v>
      </c>
      <c r="O472" s="91">
        <f t="shared" si="185"/>
        <v>0.26648278727808788</v>
      </c>
      <c r="P472" s="90">
        <f t="shared" si="204"/>
        <v>113.42067916700732</v>
      </c>
      <c r="Q472" s="88">
        <f t="shared" si="186"/>
        <v>26.064561521192715</v>
      </c>
      <c r="R472" s="88">
        <f t="shared" si="205"/>
        <v>1.8352934699916525</v>
      </c>
      <c r="S472" s="88">
        <f t="shared" si="187"/>
        <v>14.25449877939977</v>
      </c>
      <c r="T472" s="83">
        <f t="shared" si="188"/>
        <v>17.841505594237645</v>
      </c>
      <c r="U472" s="86">
        <f t="shared" si="189"/>
        <v>3.1831932186921326E-2</v>
      </c>
      <c r="V472" s="96">
        <f t="shared" si="206"/>
        <v>3.4684785015179944</v>
      </c>
      <c r="W472" s="81">
        <f t="shared" si="190"/>
        <v>10.368960196168089</v>
      </c>
      <c r="X472" s="97">
        <f t="shared" si="191"/>
        <v>40.236540656091705</v>
      </c>
      <c r="Y472" s="98">
        <f t="shared" si="192"/>
        <v>0.1618979203969321</v>
      </c>
      <c r="Z472" s="99">
        <f t="shared" si="193"/>
        <v>3.6544601702246777</v>
      </c>
      <c r="AA472" s="101">
        <f t="shared" si="194"/>
        <v>10.101668079726004</v>
      </c>
      <c r="AB472" s="102">
        <f t="shared" si="195"/>
        <v>41.777129223481253</v>
      </c>
      <c r="AC472" s="98">
        <f t="shared" si="196"/>
        <v>0.17453285261554513</v>
      </c>
      <c r="AD472" s="104">
        <f t="shared" si="197"/>
        <v>3.0893923353327737</v>
      </c>
      <c r="AE472" s="88">
        <f t="shared" si="198"/>
        <v>10.986723084453146</v>
      </c>
      <c r="AF472" s="88">
        <f t="shared" si="199"/>
        <v>36.67594764003951</v>
      </c>
      <c r="AG472" s="94">
        <f t="shared" si="200"/>
        <v>0.13451251352949195</v>
      </c>
      <c r="AH472" s="72"/>
    </row>
    <row r="473" spans="1:34">
      <c r="A473" s="62">
        <v>471</v>
      </c>
      <c r="B473" s="26">
        <v>0.14990000000000001</v>
      </c>
      <c r="C473" s="27">
        <v>1.9370000000000001</v>
      </c>
      <c r="D473" s="28">
        <v>1.1719999999999999</v>
      </c>
      <c r="E473" s="63">
        <v>0.82185091955968415</v>
      </c>
      <c r="F473" s="63">
        <v>0.70720833801751593</v>
      </c>
      <c r="G473" s="63">
        <v>0.57967896558812781</v>
      </c>
      <c r="H473" s="63">
        <v>21.71</v>
      </c>
      <c r="I473" s="67">
        <f t="shared" si="201"/>
        <v>139.50149045621714</v>
      </c>
      <c r="J473" s="67">
        <f t="shared" si="202"/>
        <v>1.4887266607494287</v>
      </c>
      <c r="K473" s="93">
        <f t="shared" si="203"/>
        <v>0.9425058867147551</v>
      </c>
      <c r="L473" s="81">
        <f t="shared" si="182"/>
        <v>2.1339260033257146</v>
      </c>
      <c r="M473" s="81">
        <f t="shared" si="183"/>
        <v>18.13333265066392</v>
      </c>
      <c r="N473" s="81">
        <f t="shared" si="184"/>
        <v>16.474745966541136</v>
      </c>
      <c r="O473" s="91">
        <f t="shared" si="185"/>
        <v>2.7141725466206339E-2</v>
      </c>
      <c r="P473" s="90">
        <f t="shared" si="204"/>
        <v>127.72243464877715</v>
      </c>
      <c r="Q473" s="88">
        <f t="shared" si="186"/>
        <v>27.904739650072695</v>
      </c>
      <c r="R473" s="88">
        <f t="shared" si="205"/>
        <v>1.7759808739287297</v>
      </c>
      <c r="S473" s="88">
        <f t="shared" si="187"/>
        <v>19.876877638774911</v>
      </c>
      <c r="T473" s="83">
        <f t="shared" si="188"/>
        <v>8.4436773893371253</v>
      </c>
      <c r="U473" s="86">
        <f t="shared" si="189"/>
        <v>7.1295687855203018E-3</v>
      </c>
      <c r="V473" s="96">
        <f t="shared" si="206"/>
        <v>1.8915006705119761</v>
      </c>
      <c r="W473" s="81">
        <f t="shared" si="190"/>
        <v>19.260344756591273</v>
      </c>
      <c r="X473" s="97">
        <f t="shared" si="191"/>
        <v>11.283534055314268</v>
      </c>
      <c r="Y473" s="98">
        <f t="shared" si="192"/>
        <v>1.2731814077743684E-2</v>
      </c>
      <c r="Z473" s="99">
        <f t="shared" si="193"/>
        <v>1.8993002951699371</v>
      </c>
      <c r="AA473" s="101">
        <f t="shared" si="194"/>
        <v>19.220757018981136</v>
      </c>
      <c r="AB473" s="102">
        <f t="shared" si="195"/>
        <v>11.465881994559489</v>
      </c>
      <c r="AC473" s="98">
        <f t="shared" si="196"/>
        <v>1.3146644991316349E-2</v>
      </c>
      <c r="AD473" s="104">
        <f t="shared" si="197"/>
        <v>1.7460897463739802</v>
      </c>
      <c r="AE473" s="88">
        <f t="shared" si="198"/>
        <v>20.046290767675742</v>
      </c>
      <c r="AF473" s="88">
        <f t="shared" si="199"/>
        <v>7.6633313326773758</v>
      </c>
      <c r="AG473" s="94">
        <f t="shared" si="200"/>
        <v>5.8726647114394799E-3</v>
      </c>
      <c r="AH473" s="72"/>
    </row>
    <row r="474" spans="1:34">
      <c r="A474" s="62">
        <v>472</v>
      </c>
      <c r="B474" s="26">
        <v>0.14990000000000001</v>
      </c>
      <c r="C474" s="27">
        <v>2.4666666666666668</v>
      </c>
      <c r="D474" s="28">
        <v>1.1719999999999999</v>
      </c>
      <c r="E474" s="63">
        <v>0.66858875399196505</v>
      </c>
      <c r="F474" s="63">
        <v>0.86236964590483967</v>
      </c>
      <c r="G474" s="63">
        <v>0.79116481275673356</v>
      </c>
      <c r="H474" s="63">
        <v>27.33</v>
      </c>
      <c r="I474" s="67">
        <f t="shared" si="201"/>
        <v>142.86461586267959</v>
      </c>
      <c r="J474" s="67">
        <f t="shared" si="202"/>
        <v>1.2933554655668762</v>
      </c>
      <c r="K474" s="93">
        <f t="shared" si="203"/>
        <v>0.93283873745308377</v>
      </c>
      <c r="L474" s="81">
        <f t="shared" si="182"/>
        <v>1.0892068922399578</v>
      </c>
      <c r="M474" s="81">
        <f t="shared" si="183"/>
        <v>29.781282252303189</v>
      </c>
      <c r="N474" s="81">
        <f t="shared" si="184"/>
        <v>8.9691996059392274</v>
      </c>
      <c r="O474" s="91">
        <f t="shared" si="185"/>
        <v>8.0446541571180408E-3</v>
      </c>
      <c r="P474" s="90">
        <f t="shared" si="204"/>
        <v>121.02641658151516</v>
      </c>
      <c r="Q474" s="88">
        <f t="shared" si="186"/>
        <v>27.052630904878939</v>
      </c>
      <c r="R474" s="88">
        <f t="shared" si="205"/>
        <v>1.8022162820496028</v>
      </c>
      <c r="S474" s="88">
        <f t="shared" si="187"/>
        <v>23.152352632593786</v>
      </c>
      <c r="T474" s="83">
        <f t="shared" si="188"/>
        <v>15.285939873421928</v>
      </c>
      <c r="U474" s="86">
        <f t="shared" si="189"/>
        <v>2.3365995781387039E-2</v>
      </c>
      <c r="V474" s="96">
        <f t="shared" si="206"/>
        <v>1.2598563283561495</v>
      </c>
      <c r="W474" s="81">
        <f t="shared" si="190"/>
        <v>27.690963816217046</v>
      </c>
      <c r="X474" s="97">
        <f t="shared" si="191"/>
        <v>1.3207603959643164</v>
      </c>
      <c r="Y474" s="98">
        <f t="shared" si="192"/>
        <v>1.7444080235478178E-4</v>
      </c>
      <c r="Z474" s="99">
        <f t="shared" si="193"/>
        <v>1.2503541696351659</v>
      </c>
      <c r="AA474" s="101">
        <f t="shared" si="194"/>
        <v>27.79598442670877</v>
      </c>
      <c r="AB474" s="102">
        <f t="shared" si="195"/>
        <v>1.7050290036910796</v>
      </c>
      <c r="AC474" s="98">
        <f t="shared" si="196"/>
        <v>2.9071239034277957E-4</v>
      </c>
      <c r="AD474" s="104">
        <f t="shared" si="197"/>
        <v>1.2180454568038552</v>
      </c>
      <c r="AE474" s="88">
        <f t="shared" si="198"/>
        <v>28.162216634395669</v>
      </c>
      <c r="AF474" s="88">
        <f t="shared" si="199"/>
        <v>3.0450663534418991</v>
      </c>
      <c r="AG474" s="94">
        <f t="shared" si="200"/>
        <v>9.2724290968639446E-4</v>
      </c>
      <c r="AH474" s="72"/>
    </row>
    <row r="475" spans="1:34">
      <c r="A475" s="62">
        <v>473</v>
      </c>
      <c r="B475" s="26">
        <v>0.14990000000000001</v>
      </c>
      <c r="C475" s="27">
        <v>2.2013333333333329</v>
      </c>
      <c r="D475" s="28">
        <v>1.1719999999999999</v>
      </c>
      <c r="E475" s="63">
        <v>0.8079901079653562</v>
      </c>
      <c r="F475" s="63">
        <v>0.69141129138108681</v>
      </c>
      <c r="G475" s="63">
        <v>0.55758975111377962</v>
      </c>
      <c r="H475" s="63">
        <v>23.9</v>
      </c>
      <c r="I475" s="67">
        <f t="shared" si="201"/>
        <v>150.98365120877915</v>
      </c>
      <c r="J475" s="67">
        <f t="shared" si="202"/>
        <v>1.6249739799721907</v>
      </c>
      <c r="K475" s="93">
        <f t="shared" si="203"/>
        <v>0.9109432971993503</v>
      </c>
      <c r="L475" s="81">
        <f t="shared" si="182"/>
        <v>2.2762650128274959</v>
      </c>
      <c r="M475" s="81">
        <f t="shared" si="183"/>
        <v>20.193411480498558</v>
      </c>
      <c r="N475" s="81">
        <f t="shared" si="184"/>
        <v>15.508738575319839</v>
      </c>
      <c r="O475" s="91">
        <f t="shared" si="185"/>
        <v>2.4052097219761363E-2</v>
      </c>
      <c r="P475" s="90">
        <f t="shared" si="204"/>
        <v>147.09469170343266</v>
      </c>
      <c r="Q475" s="88">
        <f t="shared" si="186"/>
        <v>30.286970923131527</v>
      </c>
      <c r="R475" s="88">
        <f t="shared" si="205"/>
        <v>1.7120334972291449</v>
      </c>
      <c r="S475" s="88">
        <f t="shared" si="187"/>
        <v>23.284396049283139</v>
      </c>
      <c r="T475" s="83">
        <f t="shared" si="188"/>
        <v>2.5757487477692891</v>
      </c>
      <c r="U475" s="86">
        <f t="shared" si="189"/>
        <v>6.6344816116350612E-4</v>
      </c>
      <c r="V475" s="96">
        <f t="shared" si="206"/>
        <v>1.9380977541650017</v>
      </c>
      <c r="W475" s="81">
        <f t="shared" si="190"/>
        <v>21.884330624419796</v>
      </c>
      <c r="X475" s="97">
        <f t="shared" si="191"/>
        <v>8.4337630777414336</v>
      </c>
      <c r="Y475" s="98">
        <f t="shared" si="192"/>
        <v>7.1128359651474659E-3</v>
      </c>
      <c r="Z475" s="99">
        <f t="shared" si="193"/>
        <v>1.9540090108912707</v>
      </c>
      <c r="AA475" s="101">
        <f t="shared" si="194"/>
        <v>21.795047782348771</v>
      </c>
      <c r="AB475" s="102">
        <f t="shared" si="195"/>
        <v>8.8073314546076471</v>
      </c>
      <c r="AC475" s="98">
        <f t="shared" si="196"/>
        <v>7.756908735132126E-3</v>
      </c>
      <c r="AD475" s="104">
        <f t="shared" si="197"/>
        <v>1.772472369296942</v>
      </c>
      <c r="AE475" s="88">
        <f t="shared" si="198"/>
        <v>22.883969994946728</v>
      </c>
      <c r="AF475" s="88">
        <f t="shared" si="199"/>
        <v>4.2511715692605456</v>
      </c>
      <c r="AG475" s="94">
        <f t="shared" si="200"/>
        <v>1.8072459711289172E-3</v>
      </c>
      <c r="AH475" s="72"/>
    </row>
    <row r="476" spans="1:34">
      <c r="A476" s="62">
        <v>474</v>
      </c>
      <c r="B476" s="26">
        <v>0.14990000000000001</v>
      </c>
      <c r="C476" s="27">
        <v>2.6</v>
      </c>
      <c r="D476" s="28">
        <v>1.1719999999999999</v>
      </c>
      <c r="E476" s="63">
        <v>0.65865633283474811</v>
      </c>
      <c r="F476" s="63">
        <v>0.7800209355993748</v>
      </c>
      <c r="G476" s="63">
        <v>0.59543582870181277</v>
      </c>
      <c r="H476" s="63">
        <v>29.38</v>
      </c>
      <c r="I476" s="67">
        <f t="shared" si="201"/>
        <v>151.29920363428084</v>
      </c>
      <c r="J476" s="67">
        <f t="shared" si="202"/>
        <v>1.2160841516471097</v>
      </c>
      <c r="K476" s="93">
        <f t="shared" si="203"/>
        <v>0.91013063047904508</v>
      </c>
      <c r="L476" s="81">
        <f t="shared" si="182"/>
        <v>1.5286983303297084</v>
      </c>
      <c r="M476" s="81">
        <f t="shared" si="183"/>
        <v>26.20430889130261</v>
      </c>
      <c r="N476" s="81">
        <f t="shared" si="184"/>
        <v>10.80902351496729</v>
      </c>
      <c r="O476" s="91">
        <f t="shared" si="185"/>
        <v>1.1683498934711581E-2</v>
      </c>
      <c r="P476" s="90">
        <f t="shared" si="204"/>
        <v>124.80870015737396</v>
      </c>
      <c r="Q476" s="88">
        <f t="shared" si="186"/>
        <v>27.535907373939068</v>
      </c>
      <c r="R476" s="88">
        <f t="shared" si="205"/>
        <v>1.7870931598185553</v>
      </c>
      <c r="S476" s="88">
        <f t="shared" si="187"/>
        <v>24.235947860553171</v>
      </c>
      <c r="T476" s="83">
        <f t="shared" si="188"/>
        <v>17.508686655707379</v>
      </c>
      <c r="U476" s="86">
        <f t="shared" si="189"/>
        <v>3.0655410840774562E-2</v>
      </c>
      <c r="V476" s="96">
        <f t="shared" si="206"/>
        <v>1.7800473847492875</v>
      </c>
      <c r="W476" s="81">
        <f t="shared" si="190"/>
        <v>24.283865796865559</v>
      </c>
      <c r="X476" s="97">
        <f t="shared" si="191"/>
        <v>17.345589527346629</v>
      </c>
      <c r="Y476" s="98">
        <f t="shared" si="192"/>
        <v>3.0086947605119711E-2</v>
      </c>
      <c r="Z476" s="99">
        <f t="shared" si="193"/>
        <v>1.7854073318226675</v>
      </c>
      <c r="AA476" s="101">
        <f t="shared" si="194"/>
        <v>24.247387266710422</v>
      </c>
      <c r="AB476" s="102">
        <f t="shared" si="195"/>
        <v>17.469750623858328</v>
      </c>
      <c r="AC476" s="98">
        <f t="shared" si="196"/>
        <v>3.051921868597984E-2</v>
      </c>
      <c r="AD476" s="104">
        <f t="shared" si="197"/>
        <v>1.4268733569336909</v>
      </c>
      <c r="AE476" s="88">
        <f t="shared" si="198"/>
        <v>27.123197817765735</v>
      </c>
      <c r="AF476" s="88">
        <f t="shared" si="199"/>
        <v>7.6814233568218651</v>
      </c>
      <c r="AG476" s="94">
        <f t="shared" si="200"/>
        <v>5.900426478672849E-3</v>
      </c>
      <c r="AH476" s="72"/>
    </row>
    <row r="477" spans="1:34">
      <c r="A477" s="62">
        <v>475</v>
      </c>
      <c r="B477" s="26">
        <v>1.7160000000000002E-2</v>
      </c>
      <c r="C477" s="27">
        <v>0.95099999999999996</v>
      </c>
      <c r="D477" s="28">
        <v>0.81299999999999994</v>
      </c>
      <c r="E477" s="63">
        <v>0.34246533159792691</v>
      </c>
      <c r="F477" s="63">
        <v>0.85956893359563336</v>
      </c>
      <c r="G477" s="63">
        <v>0.76747226213895825</v>
      </c>
      <c r="H477" s="62">
        <v>9.3800000000000008</v>
      </c>
      <c r="I477" s="67">
        <f t="shared" si="201"/>
        <v>152.19231182085633</v>
      </c>
      <c r="J477" s="67">
        <f t="shared" si="202"/>
        <v>0.86418599061883572</v>
      </c>
      <c r="K477" s="93">
        <f t="shared" si="203"/>
        <v>0.90784523257797134</v>
      </c>
      <c r="L477" s="81">
        <f t="shared" si="182"/>
        <v>1.0888106118696057</v>
      </c>
      <c r="M477" s="81">
        <f t="shared" si="183"/>
        <v>8.3566127408928033</v>
      </c>
      <c r="N477" s="81">
        <f t="shared" si="184"/>
        <v>10.910311930780356</v>
      </c>
      <c r="O477" s="91">
        <f t="shared" si="185"/>
        <v>1.1903490642692818E-2</v>
      </c>
      <c r="P477" s="90">
        <f t="shared" si="204"/>
        <v>102.97576704696198</v>
      </c>
      <c r="Q477" s="88">
        <f t="shared" si="186"/>
        <v>24.668986334488995</v>
      </c>
      <c r="R477" s="88">
        <f t="shared" si="205"/>
        <v>1.8876548079542408</v>
      </c>
      <c r="S477" s="88">
        <f t="shared" si="187"/>
        <v>6.3466589300349607</v>
      </c>
      <c r="T477" s="83">
        <f t="shared" si="188"/>
        <v>32.338390937793598</v>
      </c>
      <c r="U477" s="86">
        <f t="shared" si="189"/>
        <v>0.10457715284455711</v>
      </c>
      <c r="V477" s="96">
        <f t="shared" si="206"/>
        <v>1.2820232036939783</v>
      </c>
      <c r="W477" s="81">
        <f t="shared" si="190"/>
        <v>7.7012018480012703</v>
      </c>
      <c r="X477" s="97">
        <f t="shared" si="191"/>
        <v>17.897634882715678</v>
      </c>
      <c r="Y477" s="98">
        <f t="shared" si="192"/>
        <v>3.2032533439500098E-2</v>
      </c>
      <c r="Z477" s="99">
        <f t="shared" si="193"/>
        <v>1.2702851026108157</v>
      </c>
      <c r="AA477" s="101">
        <f t="shared" si="194"/>
        <v>7.7367016010990612</v>
      </c>
      <c r="AB477" s="102">
        <f t="shared" si="195"/>
        <v>17.51917269617206</v>
      </c>
      <c r="AC477" s="98">
        <f t="shared" si="196"/>
        <v>3.0692141195830063E-2</v>
      </c>
      <c r="AD477" s="104">
        <f t="shared" si="197"/>
        <v>1.1956982386759016</v>
      </c>
      <c r="AE477" s="88">
        <f t="shared" si="198"/>
        <v>7.9743566323640627</v>
      </c>
      <c r="AF477" s="88">
        <f t="shared" si="199"/>
        <v>14.985536968400194</v>
      </c>
      <c r="AG477" s="94">
        <f t="shared" si="200"/>
        <v>2.2456631823128882E-2</v>
      </c>
      <c r="AH477" s="72"/>
    </row>
    <row r="478" spans="1:34">
      <c r="A478" s="62">
        <v>476</v>
      </c>
      <c r="B478" s="26">
        <v>1.7160000000000002E-2</v>
      </c>
      <c r="C478" s="27">
        <v>1.02</v>
      </c>
      <c r="D478" s="28">
        <v>0.81299999999999994</v>
      </c>
      <c r="E478" s="63">
        <v>0.39929423122454921</v>
      </c>
      <c r="F478" s="63">
        <v>0.78804203450657873</v>
      </c>
      <c r="G478" s="63">
        <v>0.59251280789968319</v>
      </c>
      <c r="H478" s="62">
        <v>8.81</v>
      </c>
      <c r="I478" s="67">
        <f t="shared" si="201"/>
        <v>166.66415559281876</v>
      </c>
      <c r="J478" s="67">
        <f t="shared" si="202"/>
        <v>1.7132816476452803</v>
      </c>
      <c r="K478" s="93">
        <f t="shared" si="203"/>
        <v>0.8735852305246774</v>
      </c>
      <c r="L478" s="81">
        <f t="shared" si="182"/>
        <v>1.4578097313412741</v>
      </c>
      <c r="M478" s="81">
        <f t="shared" si="183"/>
        <v>9.55080256418041</v>
      </c>
      <c r="N478" s="81">
        <f t="shared" si="184"/>
        <v>8.4086556660659415</v>
      </c>
      <c r="O478" s="91">
        <f t="shared" si="185"/>
        <v>7.0705490110462852E-3</v>
      </c>
      <c r="P478" s="90">
        <f t="shared" si="204"/>
        <v>169.62416163524318</v>
      </c>
      <c r="Q478" s="88">
        <f t="shared" si="186"/>
        <v>32.92492640892209</v>
      </c>
      <c r="R478" s="88">
        <f t="shared" si="205"/>
        <v>1.6540085380155956</v>
      </c>
      <c r="S478" s="88">
        <f t="shared" si="187"/>
        <v>8.9664682768229493</v>
      </c>
      <c r="T478" s="83">
        <f t="shared" si="188"/>
        <v>1.7760303839154237</v>
      </c>
      <c r="U478" s="86">
        <f t="shared" si="189"/>
        <v>3.1542839245907671E-4</v>
      </c>
      <c r="V478" s="96">
        <f t="shared" si="206"/>
        <v>1.7371017092401586</v>
      </c>
      <c r="W478" s="81">
        <f t="shared" si="190"/>
        <v>8.7493877955988246</v>
      </c>
      <c r="X478" s="97">
        <f t="shared" si="191"/>
        <v>0.68799323951391456</v>
      </c>
      <c r="Y478" s="98">
        <f t="shared" si="192"/>
        <v>4.7333469761685059E-5</v>
      </c>
      <c r="Z478" s="99">
        <f t="shared" si="193"/>
        <v>1.744023889339589</v>
      </c>
      <c r="AA478" s="101">
        <f t="shared" si="194"/>
        <v>8.7320069974430901</v>
      </c>
      <c r="AB478" s="102">
        <f t="shared" si="195"/>
        <v>0.8852781220988698</v>
      </c>
      <c r="AC478" s="98">
        <f t="shared" si="196"/>
        <v>7.8371735346690155E-5</v>
      </c>
      <c r="AD478" s="104">
        <f t="shared" si="197"/>
        <v>1.3542029368693254</v>
      </c>
      <c r="AE478" s="88">
        <f t="shared" si="198"/>
        <v>9.9094240675227123</v>
      </c>
      <c r="AF478" s="88">
        <f t="shared" si="199"/>
        <v>12.479274319213527</v>
      </c>
      <c r="AG478" s="94">
        <f t="shared" si="200"/>
        <v>1.5573228753418225E-2</v>
      </c>
      <c r="AH478" s="72"/>
    </row>
    <row r="479" spans="1:34">
      <c r="A479" s="62">
        <v>477</v>
      </c>
      <c r="B479" s="26">
        <v>0.14990000000000001</v>
      </c>
      <c r="C479" s="27">
        <v>2.0976666666666701</v>
      </c>
      <c r="D479" s="28">
        <v>1.1719999999999999</v>
      </c>
      <c r="E479" s="63">
        <v>0.82288365454614909</v>
      </c>
      <c r="F479" s="63">
        <v>0.7174200405325768</v>
      </c>
      <c r="G479" s="63">
        <v>0.52751473568571816</v>
      </c>
      <c r="H479" s="63">
        <v>25.92</v>
      </c>
      <c r="I479" s="67">
        <f t="shared" si="201"/>
        <v>166.76288959226156</v>
      </c>
      <c r="J479" s="67">
        <f t="shared" si="202"/>
        <v>1.2653282336341394</v>
      </c>
      <c r="K479" s="93">
        <f t="shared" si="203"/>
        <v>0.87336794901683212</v>
      </c>
      <c r="L479" s="81">
        <f t="shared" si="182"/>
        <v>2.0026964887326093</v>
      </c>
      <c r="M479" s="81">
        <f t="shared" si="183"/>
        <v>20.602931962179348</v>
      </c>
      <c r="N479" s="81">
        <f t="shared" si="184"/>
        <v>20.513379775542646</v>
      </c>
      <c r="O479" s="91">
        <f t="shared" si="185"/>
        <v>4.2079874981564201E-2</v>
      </c>
      <c r="P479" s="90">
        <f t="shared" si="204"/>
        <v>142.83447912921628</v>
      </c>
      <c r="Q479" s="88">
        <f t="shared" si="186"/>
        <v>29.772897016391621</v>
      </c>
      <c r="R479" s="88">
        <f t="shared" si="205"/>
        <v>1.7247887525324135</v>
      </c>
      <c r="S479" s="88">
        <f t="shared" si="187"/>
        <v>22.200800838132565</v>
      </c>
      <c r="T479" s="83">
        <f t="shared" si="188"/>
        <v>14.348762198562639</v>
      </c>
      <c r="U479" s="86">
        <f t="shared" si="189"/>
        <v>2.0588697663090016E-2</v>
      </c>
      <c r="V479" s="96">
        <f t="shared" si="206"/>
        <v>2.0179908536670683</v>
      </c>
      <c r="W479" s="81">
        <f t="shared" si="190"/>
        <v>20.524708593206856</v>
      </c>
      <c r="X479" s="97">
        <f t="shared" si="191"/>
        <v>20.815167464479725</v>
      </c>
      <c r="Y479" s="98">
        <f t="shared" si="192"/>
        <v>4.3327119657433528E-2</v>
      </c>
      <c r="Z479" s="99">
        <f t="shared" si="193"/>
        <v>2.0488829801043877</v>
      </c>
      <c r="AA479" s="101">
        <f t="shared" si="194"/>
        <v>20.36938979880291</v>
      </c>
      <c r="AB479" s="102">
        <f t="shared" si="195"/>
        <v>21.414391208322112</v>
      </c>
      <c r="AC479" s="98">
        <f t="shared" si="196"/>
        <v>4.5857615082306333E-2</v>
      </c>
      <c r="AD479" s="104">
        <f t="shared" si="197"/>
        <v>1.6070053088839984</v>
      </c>
      <c r="AE479" s="88">
        <f t="shared" si="198"/>
        <v>23.000005548881468</v>
      </c>
      <c r="AF479" s="88">
        <f t="shared" si="199"/>
        <v>11.265410691043725</v>
      </c>
      <c r="AG479" s="94">
        <f t="shared" si="200"/>
        <v>1.2690947803788225E-2</v>
      </c>
      <c r="AH479" s="72"/>
    </row>
    <row r="480" spans="1:34">
      <c r="A480" s="62">
        <v>478</v>
      </c>
      <c r="B480" s="26">
        <v>0.14990000000000001</v>
      </c>
      <c r="C480" s="27">
        <v>1.8146666666666667</v>
      </c>
      <c r="D480" s="28">
        <v>1.1719999999999999</v>
      </c>
      <c r="E480" s="63">
        <v>1.0361584248694993</v>
      </c>
      <c r="F480" s="63">
        <v>0.74825434314468631</v>
      </c>
      <c r="G480" s="63">
        <v>0.53067683910970664</v>
      </c>
      <c r="H480" s="63">
        <v>22.28</v>
      </c>
      <c r="I480" s="67">
        <f t="shared" si="201"/>
        <v>180.49589443322444</v>
      </c>
      <c r="J480" s="67">
        <f t="shared" si="202"/>
        <v>1.4971375278197427</v>
      </c>
      <c r="K480" s="93">
        <f t="shared" si="203"/>
        <v>0.84501527571533142</v>
      </c>
      <c r="L480" s="81">
        <f t="shared" si="182"/>
        <v>1.7271319493771324</v>
      </c>
      <c r="M480" s="81">
        <f t="shared" si="183"/>
        <v>20.743559233681129</v>
      </c>
      <c r="N480" s="81">
        <f t="shared" si="184"/>
        <v>6.8960537087920644</v>
      </c>
      <c r="O480" s="91">
        <f t="shared" si="185"/>
        <v>4.7555556754544787E-3</v>
      </c>
      <c r="P480" s="90">
        <f t="shared" si="204"/>
        <v>172.00138408855301</v>
      </c>
      <c r="Q480" s="88">
        <f t="shared" si="186"/>
        <v>33.196008868781483</v>
      </c>
      <c r="R480" s="88">
        <f t="shared" si="205"/>
        <v>1.6486651929349947</v>
      </c>
      <c r="S480" s="88">
        <f t="shared" si="187"/>
        <v>21.23145708951682</v>
      </c>
      <c r="T480" s="83">
        <f t="shared" si="188"/>
        <v>4.7062069590807072</v>
      </c>
      <c r="U480" s="86">
        <f t="shared" si="189"/>
        <v>2.2148383941699673E-3</v>
      </c>
      <c r="V480" s="96">
        <f t="shared" si="206"/>
        <v>1.9548863438431161</v>
      </c>
      <c r="W480" s="81">
        <f t="shared" si="190"/>
        <v>19.497785057837088</v>
      </c>
      <c r="X480" s="97">
        <f t="shared" si="191"/>
        <v>12.487499740408046</v>
      </c>
      <c r="Y480" s="98">
        <f t="shared" si="192"/>
        <v>1.5593764976669103E-2</v>
      </c>
      <c r="Z480" s="99">
        <f t="shared" si="193"/>
        <v>1.9863005723360831</v>
      </c>
      <c r="AA480" s="101">
        <f t="shared" si="194"/>
        <v>19.342987491742473</v>
      </c>
      <c r="AB480" s="102">
        <f t="shared" si="195"/>
        <v>13.182282353040966</v>
      </c>
      <c r="AC480" s="98">
        <f t="shared" si="196"/>
        <v>1.7377256803529528E-2</v>
      </c>
      <c r="AD480" s="104">
        <f t="shared" si="197"/>
        <v>1.4502483849949048</v>
      </c>
      <c r="AE480" s="88">
        <f t="shared" si="198"/>
        <v>22.63731111472363</v>
      </c>
      <c r="AF480" s="88">
        <f t="shared" si="199"/>
        <v>1.6037303174310096</v>
      </c>
      <c r="AG480" s="94">
        <f t="shared" si="200"/>
        <v>2.571950931047367E-4</v>
      </c>
      <c r="AH480" s="72"/>
    </row>
    <row r="481" spans="1:34">
      <c r="A481" s="62">
        <v>479</v>
      </c>
      <c r="B481" s="26">
        <v>0.14990000000000001</v>
      </c>
      <c r="C481" s="27">
        <v>2.5666666666666664</v>
      </c>
      <c r="D481" s="28">
        <v>1.1719999999999999</v>
      </c>
      <c r="E481" s="63">
        <v>0.77269397706899867</v>
      </c>
      <c r="F481" s="63">
        <v>0.82988465953820156</v>
      </c>
      <c r="G481" s="63">
        <v>0.58033892275398713</v>
      </c>
      <c r="H481" s="63">
        <v>30.07</v>
      </c>
      <c r="I481" s="67">
        <f t="shared" si="201"/>
        <v>181.66318911023836</v>
      </c>
      <c r="J481" s="67">
        <f t="shared" si="202"/>
        <v>1.3301212270350558</v>
      </c>
      <c r="K481" s="93">
        <f t="shared" si="203"/>
        <v>0.84276395767830459</v>
      </c>
      <c r="L481" s="81">
        <f t="shared" si="182"/>
        <v>1.2004259699343607</v>
      </c>
      <c r="M481" s="81">
        <f t="shared" si="183"/>
        <v>31.652742817583256</v>
      </c>
      <c r="N481" s="81">
        <f t="shared" si="184"/>
        <v>5.2635278270144861</v>
      </c>
      <c r="O481" s="91">
        <f t="shared" si="185"/>
        <v>2.7704725185755835E-3</v>
      </c>
      <c r="P481" s="90">
        <f t="shared" si="204"/>
        <v>162.03011911734424</v>
      </c>
      <c r="Q481" s="88">
        <f t="shared" si="186"/>
        <v>32.050055449471905</v>
      </c>
      <c r="R481" s="88">
        <f t="shared" si="205"/>
        <v>1.6719896692547189</v>
      </c>
      <c r="S481" s="88">
        <f t="shared" si="187"/>
        <v>26.820214407344391</v>
      </c>
      <c r="T481" s="83">
        <f t="shared" si="188"/>
        <v>10.807401372316624</v>
      </c>
      <c r="U481" s="86">
        <f t="shared" si="189"/>
        <v>1.1679992442235125E-2</v>
      </c>
      <c r="V481" s="96">
        <f t="shared" si="206"/>
        <v>1.7373471788450985</v>
      </c>
      <c r="W481" s="81">
        <f t="shared" si="190"/>
        <v>26.310901792756653</v>
      </c>
      <c r="X481" s="97">
        <f t="shared" si="191"/>
        <v>12.501157988837205</v>
      </c>
      <c r="Y481" s="98">
        <f t="shared" si="192"/>
        <v>1.5627895106186829E-2</v>
      </c>
      <c r="Z481" s="99">
        <f t="shared" si="193"/>
        <v>1.7484646491979456</v>
      </c>
      <c r="AA481" s="101">
        <f t="shared" si="194"/>
        <v>26.227120536080729</v>
      </c>
      <c r="AB481" s="102">
        <f t="shared" si="195"/>
        <v>12.779778729362389</v>
      </c>
      <c r="AC481" s="98">
        <f t="shared" si="196"/>
        <v>1.6332274437146337E-2</v>
      </c>
      <c r="AD481" s="104">
        <f t="shared" si="197"/>
        <v>1.194444107529181</v>
      </c>
      <c r="AE481" s="88">
        <f t="shared" si="198"/>
        <v>31.731903442512881</v>
      </c>
      <c r="AF481" s="88">
        <f t="shared" si="199"/>
        <v>5.5267823163048897</v>
      </c>
      <c r="AG481" s="94">
        <f t="shared" si="200"/>
        <v>3.0545322771820438E-3</v>
      </c>
      <c r="AH481" s="72"/>
    </row>
    <row r="482" spans="1:34">
      <c r="A482" s="62">
        <v>480</v>
      </c>
      <c r="B482" s="26">
        <v>0.14990000000000001</v>
      </c>
      <c r="C482" s="27">
        <v>2.0366666666666666</v>
      </c>
      <c r="D482" s="28">
        <v>1.1719999999999999</v>
      </c>
      <c r="E482" s="63">
        <v>0.95643182075119459</v>
      </c>
      <c r="F482" s="63">
        <v>0.67883159307062468</v>
      </c>
      <c r="G482" s="63">
        <v>0.51426635838683687</v>
      </c>
      <c r="H482" s="63">
        <v>25.92</v>
      </c>
      <c r="I482" s="67">
        <f t="shared" si="201"/>
        <v>193.82732084334069</v>
      </c>
      <c r="J482" s="67">
        <f t="shared" si="202"/>
        <v>1.3737663419753807</v>
      </c>
      <c r="K482" s="93">
        <f t="shared" si="203"/>
        <v>0.82059927987820735</v>
      </c>
      <c r="L482" s="81">
        <f t="shared" si="182"/>
        <v>2.3680531456966305</v>
      </c>
      <c r="M482" s="81">
        <f t="shared" si="183"/>
        <v>19.742207425103171</v>
      </c>
      <c r="N482" s="81">
        <f t="shared" si="184"/>
        <v>23.83407629204024</v>
      </c>
      <c r="O482" s="91">
        <f t="shared" si="185"/>
        <v>5.6806319269479467E-2</v>
      </c>
      <c r="P482" s="90">
        <f t="shared" si="204"/>
        <v>177.58176748171368</v>
      </c>
      <c r="Q482" s="88">
        <f t="shared" si="186"/>
        <v>33.827354931333446</v>
      </c>
      <c r="R482" s="88">
        <f t="shared" si="205"/>
        <v>1.6366134232943867</v>
      </c>
      <c r="S482" s="88">
        <f t="shared" si="187"/>
        <v>23.747526370889112</v>
      </c>
      <c r="T482" s="83">
        <f t="shared" si="188"/>
        <v>8.3814569024339871</v>
      </c>
      <c r="U482" s="86">
        <f t="shared" si="189"/>
        <v>7.0248819807358321E-3</v>
      </c>
      <c r="V482" s="96">
        <f t="shared" si="206"/>
        <v>1.9936335119187396</v>
      </c>
      <c r="W482" s="81">
        <f t="shared" si="190"/>
        <v>21.516358432416578</v>
      </c>
      <c r="X482" s="97">
        <f t="shared" si="191"/>
        <v>16.989357899627407</v>
      </c>
      <c r="Y482" s="98">
        <f t="shared" si="192"/>
        <v>2.886382818416322E-2</v>
      </c>
      <c r="Z482" s="99">
        <f t="shared" si="193"/>
        <v>2.0358113920723566</v>
      </c>
      <c r="AA482" s="101">
        <f t="shared" si="194"/>
        <v>21.292304233010931</v>
      </c>
      <c r="AB482" s="102">
        <f t="shared" si="195"/>
        <v>17.853764533136847</v>
      </c>
      <c r="AC482" s="98">
        <f t="shared" si="196"/>
        <v>3.1875690800469515E-2</v>
      </c>
      <c r="AD482" s="104">
        <f t="shared" si="197"/>
        <v>1.7016941534765972</v>
      </c>
      <c r="AE482" s="88">
        <f t="shared" si="198"/>
        <v>23.288991355632433</v>
      </c>
      <c r="AF482" s="88">
        <f t="shared" si="199"/>
        <v>10.150496313146483</v>
      </c>
      <c r="AG482" s="94">
        <f t="shared" si="200"/>
        <v>1.0303257540320035E-2</v>
      </c>
      <c r="AH482" s="72"/>
    </row>
    <row r="483" spans="1:34">
      <c r="A483" s="62">
        <v>481</v>
      </c>
      <c r="B483" s="26">
        <v>1.7160000000000002E-2</v>
      </c>
      <c r="C483" s="27">
        <v>0.98099999999999998</v>
      </c>
      <c r="D483" s="28">
        <v>0.81299999999999994</v>
      </c>
      <c r="E483" s="63">
        <v>0.48054648340468964</v>
      </c>
      <c r="F483" s="63">
        <v>0.6924708900239418</v>
      </c>
      <c r="G483" s="63">
        <v>0.58683973730842531</v>
      </c>
      <c r="H483" s="62">
        <v>8.57</v>
      </c>
      <c r="I483" s="67">
        <f t="shared" si="201"/>
        <v>195.11447400574991</v>
      </c>
      <c r="J483" s="67">
        <f t="shared" si="202"/>
        <v>1.7684803545411938</v>
      </c>
      <c r="K483" s="93">
        <f t="shared" si="203"/>
        <v>0.81838312025187154</v>
      </c>
      <c r="L483" s="81">
        <f t="shared" si="182"/>
        <v>2.2202803683252466</v>
      </c>
      <c r="M483" s="81">
        <f t="shared" si="183"/>
        <v>7.6485134077060533</v>
      </c>
      <c r="N483" s="81">
        <f t="shared" si="184"/>
        <v>10.752468988260759</v>
      </c>
      <c r="O483" s="91">
        <f t="shared" si="185"/>
        <v>1.1561558934350935E-2</v>
      </c>
      <c r="P483" s="90">
        <f t="shared" si="204"/>
        <v>206.17016643672548</v>
      </c>
      <c r="Q483" s="88">
        <f t="shared" si="186"/>
        <v>36.961264956602662</v>
      </c>
      <c r="R483" s="88">
        <f t="shared" si="205"/>
        <v>1.5838993174271301</v>
      </c>
      <c r="S483" s="88">
        <f t="shared" si="187"/>
        <v>9.0555984396660829</v>
      </c>
      <c r="T483" s="83">
        <f t="shared" si="188"/>
        <v>5.6662595060219676</v>
      </c>
      <c r="U483" s="86">
        <f t="shared" si="189"/>
        <v>3.210649678958431E-3</v>
      </c>
      <c r="V483" s="96">
        <f t="shared" si="206"/>
        <v>1.6756126689218573</v>
      </c>
      <c r="W483" s="81">
        <f t="shared" si="190"/>
        <v>8.8042856418742854</v>
      </c>
      <c r="X483" s="97">
        <f t="shared" si="191"/>
        <v>2.7337881198866407</v>
      </c>
      <c r="Y483" s="98">
        <f t="shared" si="192"/>
        <v>7.4735974844333342E-4</v>
      </c>
      <c r="Z483" s="99">
        <f t="shared" si="193"/>
        <v>1.684831555320089</v>
      </c>
      <c r="AA483" s="101">
        <f t="shared" si="194"/>
        <v>8.7801654138851202</v>
      </c>
      <c r="AB483" s="102">
        <f t="shared" si="195"/>
        <v>2.4523385517516907</v>
      </c>
      <c r="AC483" s="98">
        <f t="shared" si="196"/>
        <v>6.0139643724075795E-4</v>
      </c>
      <c r="AD483" s="104">
        <f t="shared" si="197"/>
        <v>1.6361211046126909</v>
      </c>
      <c r="AE483" s="88">
        <f t="shared" si="198"/>
        <v>8.909907973750137</v>
      </c>
      <c r="AF483" s="88">
        <f t="shared" si="199"/>
        <v>3.9662540694298332</v>
      </c>
      <c r="AG483" s="94">
        <f t="shared" si="200"/>
        <v>1.573117134326871E-3</v>
      </c>
      <c r="AH483" s="72"/>
    </row>
    <row r="484" spans="1:34">
      <c r="A484" s="62">
        <v>482</v>
      </c>
      <c r="B484" s="26">
        <v>0.14990000000000001</v>
      </c>
      <c r="C484" s="27">
        <v>2.5666666666666664</v>
      </c>
      <c r="D484" s="28">
        <v>1.1719999999999999</v>
      </c>
      <c r="E484" s="63">
        <v>0.7045463725162151</v>
      </c>
      <c r="F484" s="63">
        <v>0.82719823071859888</v>
      </c>
      <c r="G484" s="63">
        <v>0.71310192303327491</v>
      </c>
      <c r="H484" s="63">
        <v>36.39</v>
      </c>
      <c r="I484" s="67">
        <f t="shared" si="201"/>
        <v>200.45533425719717</v>
      </c>
      <c r="J484" s="67">
        <f t="shared" si="202"/>
        <v>0.8281252476164721</v>
      </c>
      <c r="K484" s="93">
        <f t="shared" si="203"/>
        <v>0.80942982058165169</v>
      </c>
      <c r="L484" s="81">
        <f t="shared" si="182"/>
        <v>1.1990289512204082</v>
      </c>
      <c r="M484" s="81">
        <f t="shared" si="183"/>
        <v>30.242328992040282</v>
      </c>
      <c r="N484" s="81">
        <f t="shared" si="184"/>
        <v>16.893847232645559</v>
      </c>
      <c r="O484" s="91">
        <f t="shared" si="185"/>
        <v>2.8540207431996603E-2</v>
      </c>
      <c r="P484" s="90">
        <f t="shared" si="204"/>
        <v>138.32887406184571</v>
      </c>
      <c r="Q484" s="88">
        <f t="shared" si="186"/>
        <v>29.223406647380411</v>
      </c>
      <c r="R484" s="88">
        <f t="shared" si="205"/>
        <v>1.7390240043257768</v>
      </c>
      <c r="S484" s="88">
        <f t="shared" si="187"/>
        <v>25.111767395782504</v>
      </c>
      <c r="T484" s="83">
        <f t="shared" si="188"/>
        <v>30.99266997586561</v>
      </c>
      <c r="U484" s="86">
        <f t="shared" si="189"/>
        <v>9.6054559223292174E-2</v>
      </c>
      <c r="V484" s="96">
        <f t="shared" si="206"/>
        <v>1.28923966816001</v>
      </c>
      <c r="W484" s="81">
        <f t="shared" si="190"/>
        <v>29.165084461358362</v>
      </c>
      <c r="X484" s="97">
        <f t="shared" si="191"/>
        <v>19.854123491732999</v>
      </c>
      <c r="Y484" s="98">
        <f t="shared" si="192"/>
        <v>3.9418621962498415E-2</v>
      </c>
      <c r="Z484" s="99">
        <f t="shared" si="193"/>
        <v>1.2728862508046239</v>
      </c>
      <c r="AA484" s="101">
        <f t="shared" si="194"/>
        <v>29.351835893141235</v>
      </c>
      <c r="AB484" s="102">
        <f t="shared" si="195"/>
        <v>19.340929120249424</v>
      </c>
      <c r="AC484" s="98">
        <f t="shared" si="196"/>
        <v>3.740715392345121E-2</v>
      </c>
      <c r="AD484" s="104">
        <f t="shared" si="197"/>
        <v>1.160775292147888</v>
      </c>
      <c r="AE484" s="88">
        <f t="shared" si="198"/>
        <v>30.736611702102024</v>
      </c>
      <c r="AF484" s="88">
        <f t="shared" si="199"/>
        <v>15.535554542176355</v>
      </c>
      <c r="AG484" s="94">
        <f t="shared" si="200"/>
        <v>2.4135345493293638E-2</v>
      </c>
      <c r="AH484" s="72"/>
    </row>
    <row r="485" spans="1:34">
      <c r="A485" s="62">
        <v>483</v>
      </c>
      <c r="B485" s="26">
        <v>1.0200000000000001E-2</v>
      </c>
      <c r="C485" s="27">
        <v>1.3036666666666701</v>
      </c>
      <c r="D485" s="28">
        <v>1</v>
      </c>
      <c r="E485" s="63">
        <v>0.23624290268568895</v>
      </c>
      <c r="F485" s="63">
        <v>0.8223448257407161</v>
      </c>
      <c r="G485" s="63">
        <v>0.66857302905749283</v>
      </c>
      <c r="H485" s="73">
        <v>8.6999999999999993</v>
      </c>
      <c r="I485" s="67">
        <f t="shared" si="201"/>
        <v>201.5012993495582</v>
      </c>
      <c r="J485" s="67">
        <f t="shared" si="202"/>
        <v>1.2397243489912273</v>
      </c>
      <c r="K485" s="93">
        <f t="shared" si="203"/>
        <v>0.80772059202599955</v>
      </c>
      <c r="L485" s="81">
        <f t="shared" si="182"/>
        <v>1.2241852213371691</v>
      </c>
      <c r="M485" s="81">
        <f t="shared" si="183"/>
        <v>8.7550423667996906</v>
      </c>
      <c r="N485" s="81">
        <f t="shared" si="184"/>
        <v>0.63267088275507266</v>
      </c>
      <c r="O485" s="91">
        <f t="shared" si="185"/>
        <v>4.0027244588608293E-5</v>
      </c>
      <c r="P485" s="90">
        <f t="shared" si="204"/>
        <v>175.09187750986058</v>
      </c>
      <c r="Q485" s="88">
        <f t="shared" si="186"/>
        <v>33.546511568507697</v>
      </c>
      <c r="R485" s="88">
        <f t="shared" si="205"/>
        <v>1.6419080558092234</v>
      </c>
      <c r="S485" s="88">
        <f t="shared" si="187"/>
        <v>7.5597494371151175</v>
      </c>
      <c r="T485" s="83">
        <f t="shared" si="188"/>
        <v>13.106328309021631</v>
      </c>
      <c r="U485" s="86">
        <f t="shared" si="189"/>
        <v>1.7177584174386182E-2</v>
      </c>
      <c r="V485" s="96">
        <f t="shared" si="206"/>
        <v>1.4000342198894937</v>
      </c>
      <c r="W485" s="81">
        <f t="shared" si="190"/>
        <v>8.1867681766532048</v>
      </c>
      <c r="X485" s="97">
        <f t="shared" si="191"/>
        <v>5.8992163603079835</v>
      </c>
      <c r="Y485" s="98">
        <f t="shared" si="192"/>
        <v>3.4800753665725375E-3</v>
      </c>
      <c r="Z485" s="99">
        <f t="shared" si="193"/>
        <v>1.3894836331913203</v>
      </c>
      <c r="AA485" s="101">
        <f t="shared" si="194"/>
        <v>8.2177911622819462</v>
      </c>
      <c r="AB485" s="102">
        <f t="shared" si="195"/>
        <v>5.5426303185983121</v>
      </c>
      <c r="AC485" s="98">
        <f t="shared" si="196"/>
        <v>3.0720750848645226E-3</v>
      </c>
      <c r="AD485" s="104">
        <f t="shared" si="197"/>
        <v>1.1716311580120808</v>
      </c>
      <c r="AE485" s="88">
        <f t="shared" si="198"/>
        <v>8.9492442600012243</v>
      </c>
      <c r="AF485" s="88">
        <f t="shared" si="199"/>
        <v>2.8648765517382189</v>
      </c>
      <c r="AG485" s="94">
        <f t="shared" si="200"/>
        <v>8.2075176566994671E-4</v>
      </c>
      <c r="AH485" s="72"/>
    </row>
    <row r="486" spans="1:34">
      <c r="A486" s="62">
        <v>484</v>
      </c>
      <c r="B486" s="26">
        <v>0.14990000000000001</v>
      </c>
      <c r="C486" s="27">
        <v>2.0326666666666666</v>
      </c>
      <c r="D486" s="28">
        <v>1.1719999999999999</v>
      </c>
      <c r="E486" s="63">
        <v>0.9708773839657171</v>
      </c>
      <c r="F486" s="63">
        <v>0.78221505597050345</v>
      </c>
      <c r="G486" s="63">
        <v>0.67432332411250306</v>
      </c>
      <c r="H486" s="63">
        <v>27.2</v>
      </c>
      <c r="I486" s="67">
        <f t="shared" si="201"/>
        <v>206.47109804544837</v>
      </c>
      <c r="J486" s="67">
        <f t="shared" si="202"/>
        <v>1.2604966390138388</v>
      </c>
      <c r="K486" s="93">
        <f t="shared" si="203"/>
        <v>0.79978763351496618</v>
      </c>
      <c r="L486" s="81">
        <f t="shared" si="182"/>
        <v>1.4611122062333979</v>
      </c>
      <c r="M486" s="81">
        <f t="shared" si="183"/>
        <v>25.263758755566297</v>
      </c>
      <c r="N486" s="81">
        <f t="shared" si="184"/>
        <v>7.1185339868886119</v>
      </c>
      <c r="O486" s="91">
        <f t="shared" si="185"/>
        <v>5.067352612248827E-3</v>
      </c>
      <c r="P486" s="90">
        <f t="shared" si="204"/>
        <v>181.66703663173126</v>
      </c>
      <c r="Q486" s="88">
        <f t="shared" si="186"/>
        <v>34.285237592713862</v>
      </c>
      <c r="R486" s="88">
        <f t="shared" si="205"/>
        <v>1.6282007965654011</v>
      </c>
      <c r="S486" s="88">
        <f t="shared" si="187"/>
        <v>23.932373311132405</v>
      </c>
      <c r="T486" s="83">
        <f t="shared" si="188"/>
        <v>12.01333341495439</v>
      </c>
      <c r="U486" s="86">
        <f t="shared" si="189"/>
        <v>1.443201797388597E-2</v>
      </c>
      <c r="V486" s="96">
        <f t="shared" si="206"/>
        <v>1.3741618513234872</v>
      </c>
      <c r="W486" s="81">
        <f t="shared" si="190"/>
        <v>26.050784492848436</v>
      </c>
      <c r="X486" s="97">
        <f t="shared" si="191"/>
        <v>4.2250570115866299</v>
      </c>
      <c r="Y486" s="98">
        <f t="shared" si="192"/>
        <v>1.7851106751157343E-3</v>
      </c>
      <c r="Z486" s="99">
        <f t="shared" si="193"/>
        <v>1.3622454290371508</v>
      </c>
      <c r="AA486" s="101">
        <f t="shared" si="194"/>
        <v>26.164477741110222</v>
      </c>
      <c r="AB486" s="102">
        <f t="shared" si="195"/>
        <v>3.8070671282712407</v>
      </c>
      <c r="AC486" s="98">
        <f t="shared" si="196"/>
        <v>1.4493760119163434E-3</v>
      </c>
      <c r="AD486" s="104">
        <f t="shared" si="197"/>
        <v>1.2774489207480426</v>
      </c>
      <c r="AE486" s="88">
        <f t="shared" si="198"/>
        <v>27.018919549265469</v>
      </c>
      <c r="AF486" s="88">
        <f t="shared" si="199"/>
        <v>0.66573695122989074</v>
      </c>
      <c r="AG486" s="94">
        <f t="shared" si="200"/>
        <v>4.4320568823286985E-5</v>
      </c>
      <c r="AH486" s="72"/>
    </row>
    <row r="487" spans="1:34">
      <c r="A487" s="62">
        <v>485</v>
      </c>
      <c r="B487" s="26">
        <v>1.0200000000000001E-2</v>
      </c>
      <c r="C487" s="27">
        <v>1.667</v>
      </c>
      <c r="D487" s="28">
        <v>1</v>
      </c>
      <c r="E487" s="63">
        <v>0.22692811798560739</v>
      </c>
      <c r="F487" s="63">
        <v>0.60210109674963919</v>
      </c>
      <c r="G487" s="63">
        <v>0.5424334204951704</v>
      </c>
      <c r="H487" s="73">
        <v>9.89</v>
      </c>
      <c r="I487" s="67">
        <f t="shared" si="201"/>
        <v>220.03128302722126</v>
      </c>
      <c r="J487" s="67">
        <f t="shared" si="202"/>
        <v>2.0240876082089163</v>
      </c>
      <c r="K487" s="93">
        <f t="shared" si="203"/>
        <v>0.77960072068588238</v>
      </c>
      <c r="L487" s="81">
        <f t="shared" si="182"/>
        <v>3.3921124664933746</v>
      </c>
      <c r="M487" s="81">
        <f t="shared" si="183"/>
        <v>7.6396915271455716</v>
      </c>
      <c r="N487" s="81">
        <f t="shared" si="184"/>
        <v>22.75337181854832</v>
      </c>
      <c r="O487" s="91">
        <f t="shared" si="185"/>
        <v>5.1771592911310893E-2</v>
      </c>
      <c r="P487" s="90">
        <f t="shared" si="204"/>
        <v>253.96559341041706</v>
      </c>
      <c r="Q487" s="88">
        <f t="shared" si="186"/>
        <v>41.887696413436238</v>
      </c>
      <c r="R487" s="88">
        <f t="shared" si="205"/>
        <v>1.5193170142720247</v>
      </c>
      <c r="S487" s="88">
        <f t="shared" si="187"/>
        <v>11.415284609862901</v>
      </c>
      <c r="T487" s="83">
        <f t="shared" si="188"/>
        <v>15.422493527430744</v>
      </c>
      <c r="U487" s="86">
        <f t="shared" si="189"/>
        <v>2.3785330660364323E-2</v>
      </c>
      <c r="V487" s="96">
        <f t="shared" si="206"/>
        <v>1.7923410726070281</v>
      </c>
      <c r="W487" s="81">
        <f t="shared" si="190"/>
        <v>10.509949181803798</v>
      </c>
      <c r="X487" s="97">
        <f t="shared" si="191"/>
        <v>6.2684447098462783</v>
      </c>
      <c r="Y487" s="98">
        <f t="shared" si="192"/>
        <v>3.9293399080399796E-3</v>
      </c>
      <c r="Z487" s="99">
        <f t="shared" si="193"/>
        <v>1.8205334425175186</v>
      </c>
      <c r="AA487" s="101">
        <f t="shared" si="194"/>
        <v>10.428254320517778</v>
      </c>
      <c r="AB487" s="102">
        <f t="shared" si="195"/>
        <v>5.4424097120098871</v>
      </c>
      <c r="AC487" s="98">
        <f t="shared" si="196"/>
        <v>2.9619823473379546E-3</v>
      </c>
      <c r="AD487" s="104">
        <f t="shared" si="197"/>
        <v>2.0694245888023062</v>
      </c>
      <c r="AE487" s="88">
        <f t="shared" si="198"/>
        <v>9.7810649344089651</v>
      </c>
      <c r="AF487" s="88">
        <f t="shared" si="199"/>
        <v>1.1014667906070321</v>
      </c>
      <c r="AG487" s="94">
        <f t="shared" si="200"/>
        <v>1.2132290908101557E-4</v>
      </c>
      <c r="AH487" s="72"/>
    </row>
    <row r="488" spans="1:34">
      <c r="A488" s="62">
        <v>486</v>
      </c>
      <c r="B488" s="26">
        <v>1.7160000000000002E-2</v>
      </c>
      <c r="C488" s="27">
        <v>1.1399999999999999</v>
      </c>
      <c r="D488" s="28">
        <v>0.81299999999999994</v>
      </c>
      <c r="E488" s="63">
        <v>0.39576046863158304</v>
      </c>
      <c r="F488" s="63">
        <v>0.85527217027897906</v>
      </c>
      <c r="G488" s="63">
        <v>0.7373035950680854</v>
      </c>
      <c r="H488" s="62">
        <v>12.5</v>
      </c>
      <c r="I488" s="67">
        <f t="shared" si="201"/>
        <v>234.37737543522508</v>
      </c>
      <c r="J488" s="67">
        <f t="shared" si="202"/>
        <v>1.332531047291325</v>
      </c>
      <c r="K488" s="93">
        <f t="shared" si="203"/>
        <v>0.76027988631391252</v>
      </c>
      <c r="L488" s="81">
        <f t="shared" si="182"/>
        <v>1.0391719378652704</v>
      </c>
      <c r="M488" s="81">
        <f t="shared" si="183"/>
        <v>14.15484037418951</v>
      </c>
      <c r="N488" s="81">
        <f t="shared" si="184"/>
        <v>13.238722993516078</v>
      </c>
      <c r="O488" s="91">
        <f t="shared" si="185"/>
        <v>1.7526378649905128E-2</v>
      </c>
      <c r="P488" s="90">
        <f t="shared" si="204"/>
        <v>216.02436401024335</v>
      </c>
      <c r="Q488" s="88">
        <f t="shared" si="186"/>
        <v>38.006393263993502</v>
      </c>
      <c r="R488" s="88">
        <f t="shared" si="205"/>
        <v>1.5685675984146545</v>
      </c>
      <c r="S488" s="88">
        <f t="shared" si="187"/>
        <v>11.521182644501144</v>
      </c>
      <c r="T488" s="83">
        <f t="shared" si="188"/>
        <v>7.8305388439908512</v>
      </c>
      <c r="U488" s="86">
        <f t="shared" si="189"/>
        <v>6.1317338587249587E-3</v>
      </c>
      <c r="V488" s="96">
        <f t="shared" si="206"/>
        <v>1.1762089175654229</v>
      </c>
      <c r="W488" s="81">
        <f t="shared" si="190"/>
        <v>13.304741698474091</v>
      </c>
      <c r="X488" s="97">
        <f t="shared" si="191"/>
        <v>6.4379335877927266</v>
      </c>
      <c r="Y488" s="98">
        <f t="shared" si="192"/>
        <v>4.1446988880829731E-3</v>
      </c>
      <c r="Z488" s="99">
        <f t="shared" si="193"/>
        <v>1.153306165171442</v>
      </c>
      <c r="AA488" s="101">
        <f t="shared" si="194"/>
        <v>13.43619736298462</v>
      </c>
      <c r="AB488" s="102">
        <f t="shared" si="195"/>
        <v>7.4895789038769607</v>
      </c>
      <c r="AC488" s="98">
        <f t="shared" si="196"/>
        <v>5.6093792157398811E-3</v>
      </c>
      <c r="AD488" s="104">
        <f t="shared" si="197"/>
        <v>1.0314153289618297</v>
      </c>
      <c r="AE488" s="88">
        <f t="shared" si="198"/>
        <v>14.207965390234977</v>
      </c>
      <c r="AF488" s="88">
        <f t="shared" si="199"/>
        <v>13.663723121879812</v>
      </c>
      <c r="AG488" s="94">
        <f t="shared" si="200"/>
        <v>1.8669732955139299E-2</v>
      </c>
      <c r="AH488" s="72"/>
    </row>
    <row r="489" spans="1:34">
      <c r="A489" s="62">
        <v>487</v>
      </c>
      <c r="B489" s="26">
        <v>1.7160000000000002E-2</v>
      </c>
      <c r="C489" s="27">
        <v>1.2270000000000001</v>
      </c>
      <c r="D489" s="28">
        <v>0.81299999999999994</v>
      </c>
      <c r="E489" s="63">
        <v>0.41524512612734271</v>
      </c>
      <c r="F489" s="63">
        <v>0.69037757102456643</v>
      </c>
      <c r="G489" s="63">
        <v>0.61095360267660748</v>
      </c>
      <c r="H489" s="62">
        <v>12.78</v>
      </c>
      <c r="I489" s="67">
        <f t="shared" si="201"/>
        <v>251.42511624596432</v>
      </c>
      <c r="J489" s="67">
        <f t="shared" si="202"/>
        <v>1.69340319783881</v>
      </c>
      <c r="K489" s="93">
        <f t="shared" si="203"/>
        <v>0.7396134037095391</v>
      </c>
      <c r="L489" s="81">
        <f t="shared" si="182"/>
        <v>2.2077185084184086</v>
      </c>
      <c r="M489" s="81">
        <f t="shared" si="183"/>
        <v>11.192811564988766</v>
      </c>
      <c r="N489" s="81">
        <f t="shared" si="184"/>
        <v>12.419314827943925</v>
      </c>
      <c r="O489" s="91">
        <f t="shared" si="185"/>
        <v>1.5423938079558785E-2</v>
      </c>
      <c r="P489" s="90">
        <f t="shared" si="204"/>
        <v>266.64615518600385</v>
      </c>
      <c r="Q489" s="88">
        <f t="shared" si="186"/>
        <v>43.13995152016377</v>
      </c>
      <c r="R489" s="88">
        <f t="shared" si="205"/>
        <v>1.5055911142283507</v>
      </c>
      <c r="S489" s="88">
        <f t="shared" si="187"/>
        <v>13.553689122861572</v>
      </c>
      <c r="T489" s="83">
        <f t="shared" si="188"/>
        <v>6.053905499699316</v>
      </c>
      <c r="U489" s="86">
        <f t="shared" si="189"/>
        <v>3.6649771799289622E-3</v>
      </c>
      <c r="V489" s="96">
        <f t="shared" si="206"/>
        <v>1.4755404293066758</v>
      </c>
      <c r="W489" s="81">
        <f t="shared" si="190"/>
        <v>13.691009910893136</v>
      </c>
      <c r="X489" s="97">
        <f t="shared" si="191"/>
        <v>7.1284030586317435</v>
      </c>
      <c r="Y489" s="98">
        <f t="shared" si="192"/>
        <v>5.0814130166310402E-3</v>
      </c>
      <c r="Z489" s="99">
        <f t="shared" si="193"/>
        <v>1.4752082945620455</v>
      </c>
      <c r="AA489" s="101">
        <f t="shared" si="194"/>
        <v>13.692551050601551</v>
      </c>
      <c r="AB489" s="102">
        <f t="shared" si="195"/>
        <v>7.1404620547852264</v>
      </c>
      <c r="AC489" s="98">
        <f t="shared" si="196"/>
        <v>5.0986198355827657E-3</v>
      </c>
      <c r="AD489" s="104">
        <f t="shared" si="197"/>
        <v>1.5326228716799153</v>
      </c>
      <c r="AE489" s="88">
        <f t="shared" si="198"/>
        <v>13.433630247361728</v>
      </c>
      <c r="AF489" s="88">
        <f t="shared" si="199"/>
        <v>5.114477678886769</v>
      </c>
      <c r="AG489" s="94">
        <f t="shared" si="200"/>
        <v>2.6157881927830993E-3</v>
      </c>
      <c r="AH489" s="72"/>
    </row>
    <row r="490" spans="1:34">
      <c r="A490" s="62">
        <v>488</v>
      </c>
      <c r="B490" s="26">
        <v>1.7160000000000002E-2</v>
      </c>
      <c r="C490" s="27">
        <v>1.379</v>
      </c>
      <c r="D490" s="28">
        <v>0.81299999999999994</v>
      </c>
      <c r="E490" s="63">
        <v>0.34635313013562302</v>
      </c>
      <c r="F490" s="63">
        <v>0.82099401708374198</v>
      </c>
      <c r="G490" s="63">
        <v>0.72654337795021418</v>
      </c>
      <c r="H490" s="62">
        <v>16.89</v>
      </c>
      <c r="I490" s="67">
        <f t="shared" si="201"/>
        <v>277.15456009186573</v>
      </c>
      <c r="J490" s="67">
        <f t="shared" si="202"/>
        <v>1.1055883337042878</v>
      </c>
      <c r="K490" s="93">
        <f t="shared" si="203"/>
        <v>0.71228100263999383</v>
      </c>
      <c r="L490" s="81">
        <f t="shared" si="182"/>
        <v>1.1908767537508724</v>
      </c>
      <c r="M490" s="81">
        <f t="shared" si="183"/>
        <v>16.273949512929846</v>
      </c>
      <c r="N490" s="81">
        <f t="shared" si="184"/>
        <v>3.6474273953235903</v>
      </c>
      <c r="O490" s="91">
        <f t="shared" si="185"/>
        <v>1.3303726604157028E-3</v>
      </c>
      <c r="P490" s="90">
        <f t="shared" si="204"/>
        <v>234.62733057425086</v>
      </c>
      <c r="Q490" s="88">
        <f t="shared" si="186"/>
        <v>39.936155614535821</v>
      </c>
      <c r="R490" s="88">
        <f t="shared" si="205"/>
        <v>1.5426958290649988</v>
      </c>
      <c r="S490" s="88">
        <f t="shared" si="187"/>
        <v>14.298359774724867</v>
      </c>
      <c r="T490" s="83">
        <f t="shared" si="188"/>
        <v>15.344228687241761</v>
      </c>
      <c r="U490" s="86">
        <f t="shared" si="189"/>
        <v>2.3544535400637306E-2</v>
      </c>
      <c r="V490" s="96">
        <f t="shared" si="206"/>
        <v>1.1411276049987769</v>
      </c>
      <c r="W490" s="81">
        <f t="shared" si="190"/>
        <v>16.624908644153191</v>
      </c>
      <c r="X490" s="97">
        <f t="shared" si="191"/>
        <v>1.569516612473711</v>
      </c>
      <c r="Y490" s="98">
        <f t="shared" si="192"/>
        <v>2.4633823968309528E-4</v>
      </c>
      <c r="Z490" s="99">
        <f t="shared" si="193"/>
        <v>1.1148066528506368</v>
      </c>
      <c r="AA490" s="101">
        <f t="shared" si="194"/>
        <v>16.820023465269067</v>
      </c>
      <c r="AB490" s="102">
        <f t="shared" si="195"/>
        <v>0.41430748804578915</v>
      </c>
      <c r="AC490" s="98">
        <f t="shared" si="196"/>
        <v>1.7165069465081171E-5</v>
      </c>
      <c r="AD490" s="104">
        <f t="shared" si="197"/>
        <v>1.0569869146750075</v>
      </c>
      <c r="AE490" s="88">
        <f t="shared" si="198"/>
        <v>17.27394640547994</v>
      </c>
      <c r="AF490" s="88">
        <f t="shared" si="199"/>
        <v>2.2732173207811681</v>
      </c>
      <c r="AG490" s="94">
        <f t="shared" si="200"/>
        <v>5.1675169874995132E-4</v>
      </c>
      <c r="AH490" s="72"/>
    </row>
    <row r="491" spans="1:34">
      <c r="A491" s="62">
        <v>489</v>
      </c>
      <c r="B491" s="26">
        <v>1.0200000000000001E-2</v>
      </c>
      <c r="C491" s="27">
        <v>1.6</v>
      </c>
      <c r="D491" s="28">
        <v>1</v>
      </c>
      <c r="E491" s="63">
        <v>0.2181724342899837</v>
      </c>
      <c r="F491" s="63">
        <v>0.87002237548943751</v>
      </c>
      <c r="G491" s="63">
        <v>0.72501864624119794</v>
      </c>
      <c r="H491" s="73">
        <v>13.178000000000001</v>
      </c>
      <c r="I491" s="67">
        <f t="shared" si="201"/>
        <v>281.87022932092208</v>
      </c>
      <c r="J491" s="67">
        <f t="shared" si="202"/>
        <v>0.98596129214872463</v>
      </c>
      <c r="K491" s="93">
        <f t="shared" si="203"/>
        <v>0.70770073149552482</v>
      </c>
      <c r="L491" s="81">
        <f t="shared" si="182"/>
        <v>0.95244900083445683</v>
      </c>
      <c r="M491" s="81">
        <f t="shared" si="183"/>
        <v>13.407832338994682</v>
      </c>
      <c r="N491" s="81">
        <f t="shared" si="184"/>
        <v>1.7440608513786708</v>
      </c>
      <c r="O491" s="91">
        <f t="shared" si="185"/>
        <v>3.0417482533116939E-4</v>
      </c>
      <c r="P491" s="90">
        <f t="shared" si="204"/>
        <v>224.33529779320469</v>
      </c>
      <c r="Q491" s="88">
        <f t="shared" si="186"/>
        <v>38.875248853459929</v>
      </c>
      <c r="R491" s="88">
        <f t="shared" si="205"/>
        <v>1.5565499356243322</v>
      </c>
      <c r="S491" s="88">
        <f t="shared" si="187"/>
        <v>10.488126260943227</v>
      </c>
      <c r="T491" s="83">
        <f t="shared" si="188"/>
        <v>20.411851108337935</v>
      </c>
      <c r="U491" s="86">
        <f t="shared" si="189"/>
        <v>4.1664366566895664E-2</v>
      </c>
      <c r="V491" s="96">
        <f t="shared" si="206"/>
        <v>1.1387428280678102</v>
      </c>
      <c r="W491" s="81">
        <f t="shared" si="190"/>
        <v>12.262149549482107</v>
      </c>
      <c r="X491" s="97">
        <f t="shared" si="191"/>
        <v>6.949844062208939</v>
      </c>
      <c r="Y491" s="98">
        <f t="shared" si="192"/>
        <v>4.8300332489020848E-3</v>
      </c>
      <c r="Z491" s="99">
        <f t="shared" si="193"/>
        <v>1.1121511561392152</v>
      </c>
      <c r="AA491" s="101">
        <f t="shared" si="194"/>
        <v>12.407878354169013</v>
      </c>
      <c r="AB491" s="102">
        <f t="shared" si="195"/>
        <v>5.843994884132556</v>
      </c>
      <c r="AC491" s="98">
        <f t="shared" si="196"/>
        <v>3.4152276205767491E-3</v>
      </c>
      <c r="AD491" s="104">
        <f t="shared" si="197"/>
        <v>0.93617603130196281</v>
      </c>
      <c r="AE491" s="88">
        <f t="shared" si="198"/>
        <v>13.523860333254159</v>
      </c>
      <c r="AF491" s="88">
        <f t="shared" si="199"/>
        <v>2.6245282535601646</v>
      </c>
      <c r="AG491" s="94">
        <f t="shared" si="200"/>
        <v>6.8881485537355687E-4</v>
      </c>
      <c r="AH491" s="72"/>
    </row>
    <row r="492" spans="1:34">
      <c r="A492" s="62">
        <v>490</v>
      </c>
      <c r="B492" s="26">
        <v>0.14990000000000001</v>
      </c>
      <c r="C492" s="27">
        <v>2.31</v>
      </c>
      <c r="D492" s="28">
        <v>1.1719999999999999</v>
      </c>
      <c r="E492" s="63">
        <v>1.0355111946415936</v>
      </c>
      <c r="F492" s="63">
        <v>0.79004307485385838</v>
      </c>
      <c r="G492" s="63">
        <v>0.60308631668233459</v>
      </c>
      <c r="H492" s="63">
        <v>36.58</v>
      </c>
      <c r="I492" s="67">
        <f t="shared" si="201"/>
        <v>296.15868855228604</v>
      </c>
      <c r="J492" s="67">
        <f t="shared" si="202"/>
        <v>0.98285576725355583</v>
      </c>
      <c r="K492" s="93">
        <f t="shared" si="203"/>
        <v>0.69452747041763607</v>
      </c>
      <c r="L492" s="81">
        <f t="shared" si="182"/>
        <v>1.3663071490285179</v>
      </c>
      <c r="M492" s="81">
        <f t="shared" si="183"/>
        <v>31.025188295755882</v>
      </c>
      <c r="N492" s="81">
        <f t="shared" si="184"/>
        <v>15.185379180547065</v>
      </c>
      <c r="O492" s="91">
        <f t="shared" si="185"/>
        <v>2.3059574085699225E-2</v>
      </c>
      <c r="P492" s="90">
        <f t="shared" si="204"/>
        <v>236.58291950154444</v>
      </c>
      <c r="Q492" s="88">
        <f t="shared" si="186"/>
        <v>40.135930572532011</v>
      </c>
      <c r="R492" s="88">
        <f t="shared" si="205"/>
        <v>1.5401817510315428</v>
      </c>
      <c r="S492" s="88">
        <f t="shared" si="187"/>
        <v>29.221507015954462</v>
      </c>
      <c r="T492" s="83">
        <f t="shared" si="188"/>
        <v>20.116164527188456</v>
      </c>
      <c r="U492" s="86">
        <f t="shared" si="189"/>
        <v>4.0466007528491506E-2</v>
      </c>
      <c r="V492" s="96">
        <f t="shared" si="206"/>
        <v>1.4340511472413304</v>
      </c>
      <c r="W492" s="81">
        <f t="shared" si="190"/>
        <v>30.283514546252054</v>
      </c>
      <c r="X492" s="97">
        <f t="shared" si="191"/>
        <v>17.212918134904168</v>
      </c>
      <c r="Y492" s="98">
        <f t="shared" si="192"/>
        <v>2.9628455071891276E-2</v>
      </c>
      <c r="Z492" s="99">
        <f t="shared" si="193"/>
        <v>1.4338058063410575</v>
      </c>
      <c r="AA492" s="101">
        <f t="shared" si="194"/>
        <v>30.286105366740376</v>
      </c>
      <c r="AB492" s="102">
        <f t="shared" si="195"/>
        <v>17.205835520119255</v>
      </c>
      <c r="AC492" s="98">
        <f t="shared" si="196"/>
        <v>2.9604077594539736E-2</v>
      </c>
      <c r="AD492" s="104">
        <f t="shared" si="197"/>
        <v>1.1181994412978908</v>
      </c>
      <c r="AE492" s="88">
        <f t="shared" si="198"/>
        <v>34.294854201102616</v>
      </c>
      <c r="AF492" s="88">
        <f t="shared" si="199"/>
        <v>6.2469814075926253</v>
      </c>
      <c r="AG492" s="94">
        <f t="shared" si="200"/>
        <v>3.9024776706807936E-3</v>
      </c>
      <c r="AH492" s="72"/>
    </row>
    <row r="493" spans="1:34">
      <c r="A493" s="62">
        <v>491</v>
      </c>
      <c r="B493" s="26">
        <v>1.0200000000000001E-2</v>
      </c>
      <c r="C493" s="27">
        <v>1.6583333333333332</v>
      </c>
      <c r="D493" s="28">
        <v>1</v>
      </c>
      <c r="E493" s="63">
        <v>0.23311688914515891</v>
      </c>
      <c r="F493" s="63">
        <v>0.76084103001887726</v>
      </c>
      <c r="G493" s="63">
        <v>0.68544236938637582</v>
      </c>
      <c r="H493" s="73">
        <v>13.07</v>
      </c>
      <c r="I493" s="67">
        <f t="shared" si="201"/>
        <v>298.70958246345361</v>
      </c>
      <c r="J493" s="67">
        <f t="shared" si="202"/>
        <v>1.1751035899502724</v>
      </c>
      <c r="K493" s="93">
        <f t="shared" si="203"/>
        <v>0.69228022299757386</v>
      </c>
      <c r="L493" s="81">
        <f t="shared" si="182"/>
        <v>1.5655948449438379</v>
      </c>
      <c r="M493" s="81">
        <f t="shared" si="183"/>
        <v>11.323325006396695</v>
      </c>
      <c r="N493" s="81">
        <f t="shared" si="184"/>
        <v>13.364001481280068</v>
      </c>
      <c r="O493" s="91">
        <f t="shared" si="185"/>
        <v>1.7859653559165588E-2</v>
      </c>
      <c r="P493" s="90">
        <f t="shared" si="204"/>
        <v>263.61890808795607</v>
      </c>
      <c r="Q493" s="88">
        <f t="shared" si="186"/>
        <v>42.842871900158777</v>
      </c>
      <c r="R493" s="88">
        <f t="shared" si="205"/>
        <v>1.508764124847662</v>
      </c>
      <c r="S493" s="88">
        <f t="shared" si="187"/>
        <v>11.534611980956916</v>
      </c>
      <c r="T493" s="83">
        <f t="shared" si="188"/>
        <v>11.747421721829262</v>
      </c>
      <c r="U493" s="86">
        <f t="shared" si="189"/>
        <v>1.38001917110506E-2</v>
      </c>
      <c r="V493" s="96">
        <f t="shared" si="206"/>
        <v>1.206783742670515</v>
      </c>
      <c r="W493" s="81">
        <f t="shared" si="190"/>
        <v>12.897304060045327</v>
      </c>
      <c r="X493" s="97">
        <f t="shared" si="191"/>
        <v>1.3213155314053042</v>
      </c>
      <c r="Y493" s="98">
        <f t="shared" si="192"/>
        <v>1.7458747335328813E-4</v>
      </c>
      <c r="Z493" s="99">
        <f t="shared" si="193"/>
        <v>1.1847807740605483</v>
      </c>
      <c r="AA493" s="101">
        <f t="shared" si="194"/>
        <v>13.016513257871882</v>
      </c>
      <c r="AB493" s="102">
        <f t="shared" si="195"/>
        <v>0.40923291605293366</v>
      </c>
      <c r="AC493" s="98">
        <f t="shared" si="196"/>
        <v>1.6747157958118747E-5</v>
      </c>
      <c r="AD493" s="104">
        <f t="shared" si="197"/>
        <v>1.2033516841557315</v>
      </c>
      <c r="AE493" s="88">
        <f t="shared" si="198"/>
        <v>12.915683053636553</v>
      </c>
      <c r="AF493" s="88">
        <f t="shared" si="199"/>
        <v>1.180695840577259</v>
      </c>
      <c r="AG493" s="94">
        <f t="shared" si="200"/>
        <v>1.3940426679564399E-4</v>
      </c>
      <c r="AH493" s="72"/>
    </row>
    <row r="494" spans="1:34">
      <c r="A494" s="62">
        <v>492</v>
      </c>
      <c r="B494" s="26">
        <v>1.7160000000000002E-2</v>
      </c>
      <c r="C494" s="27">
        <v>0.98599999999999999</v>
      </c>
      <c r="D494" s="28">
        <v>0.81299999999999994</v>
      </c>
      <c r="E494" s="63">
        <v>0.48800570507100782</v>
      </c>
      <c r="F494" s="63">
        <v>0.79672871936370659</v>
      </c>
      <c r="G494" s="63">
        <v>0.71136492800330942</v>
      </c>
      <c r="H494" s="62">
        <v>13.22</v>
      </c>
      <c r="I494" s="67">
        <f t="shared" si="201"/>
        <v>305.65367117158985</v>
      </c>
      <c r="J494" s="67">
        <f t="shared" si="202"/>
        <v>0.77718657563425309</v>
      </c>
      <c r="K494" s="93">
        <f t="shared" si="203"/>
        <v>0.68631241425689515</v>
      </c>
      <c r="L494" s="81">
        <f t="shared" si="182"/>
        <v>1.3213269900520661</v>
      </c>
      <c r="M494" s="81">
        <f t="shared" si="183"/>
        <v>10.13885582154043</v>
      </c>
      <c r="N494" s="81">
        <f t="shared" si="184"/>
        <v>23.306688188045165</v>
      </c>
      <c r="O494" s="91">
        <f t="shared" si="185"/>
        <v>5.4320171429476392E-2</v>
      </c>
      <c r="P494" s="90">
        <f t="shared" si="204"/>
        <v>215.04942237571035</v>
      </c>
      <c r="Q494" s="88">
        <f t="shared" si="186"/>
        <v>37.903728176328727</v>
      </c>
      <c r="R494" s="88">
        <f t="shared" si="205"/>
        <v>1.5700300417607165</v>
      </c>
      <c r="S494" s="88">
        <f t="shared" si="187"/>
        <v>9.3012243331142521</v>
      </c>
      <c r="T494" s="83">
        <f t="shared" si="188"/>
        <v>29.642781141344543</v>
      </c>
      <c r="U494" s="86">
        <f t="shared" si="189"/>
        <v>8.7869447379365168E-2</v>
      </c>
      <c r="V494" s="96">
        <f t="shared" si="206"/>
        <v>1.1412426367864306</v>
      </c>
      <c r="W494" s="81">
        <f t="shared" si="190"/>
        <v>10.909506517918382</v>
      </c>
      <c r="X494" s="97">
        <f t="shared" si="191"/>
        <v>17.477257806971394</v>
      </c>
      <c r="Y494" s="98">
        <f t="shared" si="192"/>
        <v>3.0545454045134254E-2</v>
      </c>
      <c r="Z494" s="99">
        <f t="shared" si="193"/>
        <v>1.1143336578047103</v>
      </c>
      <c r="AA494" s="101">
        <f t="shared" si="194"/>
        <v>11.040442397348983</v>
      </c>
      <c r="AB494" s="102">
        <f t="shared" si="195"/>
        <v>16.486819989795897</v>
      </c>
      <c r="AC494" s="98">
        <f t="shared" si="196"/>
        <v>2.7181523337593362E-2</v>
      </c>
      <c r="AD494" s="104">
        <f t="shared" si="197"/>
        <v>1.0888516542809943</v>
      </c>
      <c r="AE494" s="88">
        <f t="shared" si="198"/>
        <v>11.168883031384206</v>
      </c>
      <c r="AF494" s="88">
        <f t="shared" si="199"/>
        <v>15.515256948682254</v>
      </c>
      <c r="AG494" s="94">
        <f t="shared" si="200"/>
        <v>2.4072319818363299E-2</v>
      </c>
      <c r="AH494" s="72"/>
    </row>
    <row r="495" spans="1:34">
      <c r="A495" s="62">
        <v>493</v>
      </c>
      <c r="B495" s="26">
        <v>1.0200000000000001E-2</v>
      </c>
      <c r="C495" s="27">
        <v>1.4766666666666666</v>
      </c>
      <c r="D495" s="28">
        <v>1</v>
      </c>
      <c r="E495" s="63">
        <v>0.24449244559607058</v>
      </c>
      <c r="F495" s="63">
        <v>0.78817176309760117</v>
      </c>
      <c r="G495" s="63">
        <v>0.67365107957059933</v>
      </c>
      <c r="H495" s="73">
        <v>13.12</v>
      </c>
      <c r="I495" s="67">
        <f t="shared" si="201"/>
        <v>314.48440060984763</v>
      </c>
      <c r="J495" s="67">
        <f t="shared" si="202"/>
        <v>0.88556470978629531</v>
      </c>
      <c r="K495" s="93">
        <f t="shared" si="203"/>
        <v>0.67902355440501772</v>
      </c>
      <c r="L495" s="81">
        <f t="shared" si="182"/>
        <v>1.3723677165296015</v>
      </c>
      <c r="M495" s="81">
        <f t="shared" si="183"/>
        <v>10.539226524843073</v>
      </c>
      <c r="N495" s="81">
        <f t="shared" si="184"/>
        <v>19.67052953625706</v>
      </c>
      <c r="O495" s="91">
        <f t="shared" si="185"/>
        <v>3.8692973223676132E-2</v>
      </c>
      <c r="P495" s="90">
        <f t="shared" si="204"/>
        <v>238.66908298761732</v>
      </c>
      <c r="Q495" s="88">
        <f t="shared" si="186"/>
        <v>40.348425636911408</v>
      </c>
      <c r="R495" s="88">
        <f t="shared" si="205"/>
        <v>1.5375391692609781</v>
      </c>
      <c r="S495" s="88">
        <f t="shared" si="187"/>
        <v>9.9570546670208611</v>
      </c>
      <c r="T495" s="83">
        <f t="shared" si="188"/>
        <v>24.107815037950751</v>
      </c>
      <c r="U495" s="86">
        <f t="shared" si="189"/>
        <v>5.8118674590404429E-2</v>
      </c>
      <c r="V495" s="96">
        <f t="shared" si="206"/>
        <v>1.2174538879474179</v>
      </c>
      <c r="W495" s="81">
        <f t="shared" si="190"/>
        <v>11.189681504623127</v>
      </c>
      <c r="X495" s="97">
        <f t="shared" si="191"/>
        <v>14.712793409884695</v>
      </c>
      <c r="Y495" s="98">
        <f t="shared" si="192"/>
        <v>2.164662899219465E-2</v>
      </c>
      <c r="Z495" s="99">
        <f t="shared" si="193"/>
        <v>1.1964631675230142</v>
      </c>
      <c r="AA495" s="101">
        <f t="shared" si="194"/>
        <v>11.287410478380492</v>
      </c>
      <c r="AB495" s="102">
        <f t="shared" si="195"/>
        <v>13.967907939173074</v>
      </c>
      <c r="AC495" s="98">
        <f t="shared" si="196"/>
        <v>1.9510245219721421E-2</v>
      </c>
      <c r="AD495" s="104">
        <f t="shared" si="197"/>
        <v>1.103479815568857</v>
      </c>
      <c r="AE495" s="88">
        <f t="shared" si="198"/>
        <v>11.753353242623859</v>
      </c>
      <c r="AF495" s="88">
        <f t="shared" si="199"/>
        <v>10.416514919025456</v>
      </c>
      <c r="AG495" s="94">
        <f t="shared" si="200"/>
        <v>1.085037830582799E-2</v>
      </c>
      <c r="AH495" s="72"/>
    </row>
    <row r="496" spans="1:34">
      <c r="A496" s="62">
        <v>494</v>
      </c>
      <c r="B496" s="26">
        <v>1.7160000000000002E-2</v>
      </c>
      <c r="C496" s="27">
        <v>1.26</v>
      </c>
      <c r="D496" s="28">
        <v>0.81299999999999994</v>
      </c>
      <c r="E496" s="63">
        <v>0.42875683219829902</v>
      </c>
      <c r="F496" s="63">
        <v>0.67150460460691019</v>
      </c>
      <c r="G496" s="63">
        <v>0.56907169881941544</v>
      </c>
      <c r="H496" s="62">
        <v>15.53</v>
      </c>
      <c r="I496" s="67">
        <f t="shared" si="201"/>
        <v>315.46833333823895</v>
      </c>
      <c r="J496" s="67">
        <f t="shared" si="202"/>
        <v>1.2784768357587903</v>
      </c>
      <c r="K496" s="93">
        <f t="shared" si="203"/>
        <v>0.67823128719311276</v>
      </c>
      <c r="L496" s="81">
        <f t="shared" si="182"/>
        <v>2.3914644107065621</v>
      </c>
      <c r="M496" s="81">
        <f t="shared" si="183"/>
        <v>11.354968308498471</v>
      </c>
      <c r="N496" s="81">
        <f t="shared" si="184"/>
        <v>26.88365545075035</v>
      </c>
      <c r="O496" s="91">
        <f t="shared" si="185"/>
        <v>7.2273093039465899E-2</v>
      </c>
      <c r="P496" s="90">
        <f t="shared" si="204"/>
        <v>293.18327920474053</v>
      </c>
      <c r="Q496" s="88">
        <f t="shared" si="186"/>
        <v>45.697091218856464</v>
      </c>
      <c r="R496" s="88">
        <f t="shared" si="205"/>
        <v>1.4802191218707887</v>
      </c>
      <c r="S496" s="88">
        <f t="shared" si="187"/>
        <v>14.432942532992175</v>
      </c>
      <c r="T496" s="83">
        <f t="shared" si="188"/>
        <v>7.0641176240040178</v>
      </c>
      <c r="U496" s="86">
        <f t="shared" si="189"/>
        <v>4.9901757805764172E-3</v>
      </c>
      <c r="V496" s="96">
        <f t="shared" ref="V496:V527" si="207">K496*(I496/1.1883)^(1/0.4826)/(I496^2*G496^(I496^0.05))</f>
        <v>1.5232521144619104</v>
      </c>
      <c r="W496" s="81">
        <f t="shared" si="190"/>
        <v>14.227611333107337</v>
      </c>
      <c r="X496" s="97">
        <f t="shared" si="191"/>
        <v>8.3862760263532685</v>
      </c>
      <c r="Y496" s="98">
        <f t="shared" si="192"/>
        <v>7.0329625590187577E-3</v>
      </c>
      <c r="Z496" s="99">
        <f t="shared" si="193"/>
        <v>1.5359871341966416</v>
      </c>
      <c r="AA496" s="101">
        <f t="shared" si="194"/>
        <v>14.168507309432007</v>
      </c>
      <c r="AB496" s="102">
        <f t="shared" si="195"/>
        <v>8.7668557023051665</v>
      </c>
      <c r="AC496" s="98">
        <f t="shared" si="196"/>
        <v>7.6857758905040617E-3</v>
      </c>
      <c r="AD496" s="104">
        <f t="shared" si="197"/>
        <v>1.5282585036135177</v>
      </c>
      <c r="AE496" s="88">
        <f t="shared" si="198"/>
        <v>14.204288253615028</v>
      </c>
      <c r="AF496" s="88">
        <f t="shared" si="199"/>
        <v>8.5364568344170753</v>
      </c>
      <c r="AG496" s="94">
        <f t="shared" si="200"/>
        <v>7.2871095285865989E-3</v>
      </c>
      <c r="AH496" s="72"/>
    </row>
    <row r="497" spans="1:34">
      <c r="A497" s="62">
        <v>495</v>
      </c>
      <c r="B497" s="26">
        <v>1.0200000000000001E-2</v>
      </c>
      <c r="C497" s="27">
        <v>1.8890333333333336</v>
      </c>
      <c r="D497" s="28">
        <v>1</v>
      </c>
      <c r="E497" s="63">
        <v>0.21766418288588218</v>
      </c>
      <c r="F497" s="63">
        <v>0.80581683229526402</v>
      </c>
      <c r="G497" s="63">
        <v>0.75309984326660184</v>
      </c>
      <c r="H497" s="73">
        <v>15</v>
      </c>
      <c r="I497" s="67">
        <f t="shared" si="201"/>
        <v>320.09438659688556</v>
      </c>
      <c r="J497" s="67">
        <f t="shared" si="202"/>
        <v>1.1249422843923214</v>
      </c>
      <c r="K497" s="93">
        <f t="shared" si="203"/>
        <v>0.67455768878887035</v>
      </c>
      <c r="L497" s="81">
        <f t="shared" si="182"/>
        <v>1.2622424946326367</v>
      </c>
      <c r="M497" s="81">
        <f t="shared" si="183"/>
        <v>14.160708446308821</v>
      </c>
      <c r="N497" s="81">
        <f t="shared" si="184"/>
        <v>5.5952770246078618</v>
      </c>
      <c r="O497" s="91">
        <f t="shared" si="185"/>
        <v>3.1307124982104611E-3</v>
      </c>
      <c r="P497" s="90">
        <f t="shared" si="204"/>
        <v>277.71211527929137</v>
      </c>
      <c r="Q497" s="88">
        <f t="shared" si="186"/>
        <v>44.216314470736997</v>
      </c>
      <c r="R497" s="88">
        <f t="shared" si="205"/>
        <v>1.4945027028156128</v>
      </c>
      <c r="S497" s="88">
        <f t="shared" si="187"/>
        <v>13.013916843332435</v>
      </c>
      <c r="T497" s="83">
        <f t="shared" si="188"/>
        <v>13.240554377783766</v>
      </c>
      <c r="U497" s="86">
        <f t="shared" si="189"/>
        <v>1.7531228023104889E-2</v>
      </c>
      <c r="V497" s="96">
        <f t="shared" si="207"/>
        <v>1.0440894715472266</v>
      </c>
      <c r="W497" s="81">
        <f t="shared" si="190"/>
        <v>15.569960884989973</v>
      </c>
      <c r="X497" s="97">
        <f t="shared" si="191"/>
        <v>3.7997392332664859</v>
      </c>
      <c r="Y497" s="98">
        <f t="shared" si="192"/>
        <v>1.4438018240824583E-3</v>
      </c>
      <c r="Z497" s="99">
        <f t="shared" si="193"/>
        <v>1.0106289289855341</v>
      </c>
      <c r="AA497" s="101">
        <f t="shared" si="194"/>
        <v>15.825612112561927</v>
      </c>
      <c r="AB497" s="102">
        <f t="shared" si="195"/>
        <v>5.5040807504128493</v>
      </c>
      <c r="AC497" s="98">
        <f t="shared" si="196"/>
        <v>3.0294904907065276E-3</v>
      </c>
      <c r="AD497" s="104">
        <f t="shared" si="197"/>
        <v>1.0492177890495518</v>
      </c>
      <c r="AE497" s="88">
        <f t="shared" si="198"/>
        <v>15.531863212660548</v>
      </c>
      <c r="AF497" s="88">
        <f t="shared" si="199"/>
        <v>3.5457547510703216</v>
      </c>
      <c r="AG497" s="94">
        <f t="shared" si="200"/>
        <v>1.2572376754737757E-3</v>
      </c>
      <c r="AH497" s="72"/>
    </row>
    <row r="498" spans="1:34">
      <c r="A498" s="62">
        <v>496</v>
      </c>
      <c r="B498" s="26">
        <v>1.0200000000000001E-2</v>
      </c>
      <c r="C498" s="27">
        <v>1.4139999999999999</v>
      </c>
      <c r="D498" s="28">
        <v>1</v>
      </c>
      <c r="E498" s="63">
        <v>0.28027187505674411</v>
      </c>
      <c r="F498" s="63">
        <v>0.63791119496629578</v>
      </c>
      <c r="G498" s="63">
        <v>0.57469477023990601</v>
      </c>
      <c r="H498" s="73">
        <v>12.19</v>
      </c>
      <c r="I498" s="67">
        <f t="shared" si="201"/>
        <v>334.95236832761867</v>
      </c>
      <c r="J498" s="67">
        <f t="shared" si="202"/>
        <v>1.0213631690584586</v>
      </c>
      <c r="K498" s="93">
        <f t="shared" si="203"/>
        <v>0.66330112802763985</v>
      </c>
      <c r="L498" s="81">
        <f t="shared" si="182"/>
        <v>2.8086718315315231</v>
      </c>
      <c r="M498" s="81">
        <f t="shared" si="183"/>
        <v>7.3509471895796574</v>
      </c>
      <c r="N498" s="81">
        <f t="shared" si="184"/>
        <v>39.696905745860064</v>
      </c>
      <c r="O498" s="91">
        <f t="shared" si="185"/>
        <v>0.15758443257956981</v>
      </c>
      <c r="P498" s="90">
        <f t="shared" si="204"/>
        <v>276.82112858097128</v>
      </c>
      <c r="Q498" s="88">
        <f t="shared" si="186"/>
        <v>44.130195764800334</v>
      </c>
      <c r="R498" s="88">
        <f t="shared" si="205"/>
        <v>1.4953671257044872</v>
      </c>
      <c r="S498" s="88">
        <f t="shared" si="187"/>
        <v>10.074416175202186</v>
      </c>
      <c r="T498" s="83">
        <f t="shared" si="188"/>
        <v>17.355076495470165</v>
      </c>
      <c r="U498" s="86">
        <f t="shared" si="189"/>
        <v>3.0119868016362097E-2</v>
      </c>
      <c r="V498" s="96">
        <f t="shared" si="207"/>
        <v>1.4799611414975666</v>
      </c>
      <c r="W498" s="81">
        <f t="shared" si="190"/>
        <v>10.126716356362328</v>
      </c>
      <c r="X498" s="97">
        <f t="shared" si="191"/>
        <v>16.926034812450137</v>
      </c>
      <c r="Y498" s="98">
        <f t="shared" si="192"/>
        <v>2.8649065447227392E-2</v>
      </c>
      <c r="Z498" s="99">
        <f t="shared" si="193"/>
        <v>1.4889952845774341</v>
      </c>
      <c r="AA498" s="101">
        <f t="shared" si="194"/>
        <v>10.09594883278627</v>
      </c>
      <c r="AB498" s="102">
        <f t="shared" si="195"/>
        <v>17.178434513648313</v>
      </c>
      <c r="AC498" s="98">
        <f t="shared" si="196"/>
        <v>2.9509861233970355E-2</v>
      </c>
      <c r="AD498" s="104">
        <f t="shared" si="197"/>
        <v>1.6747255710273656</v>
      </c>
      <c r="AE498" s="88">
        <f t="shared" si="198"/>
        <v>9.5196718085432934</v>
      </c>
      <c r="AF498" s="88">
        <f t="shared" si="199"/>
        <v>21.905891644435656</v>
      </c>
      <c r="AG498" s="94">
        <f t="shared" si="200"/>
        <v>4.7986808873775579E-2</v>
      </c>
      <c r="AH498" s="72"/>
    </row>
    <row r="499" spans="1:34">
      <c r="A499" s="62">
        <v>497</v>
      </c>
      <c r="B499" s="26">
        <v>1.0200000000000001E-2</v>
      </c>
      <c r="C499" s="27">
        <v>1.7629999999999999</v>
      </c>
      <c r="D499" s="28">
        <v>1</v>
      </c>
      <c r="E499" s="63">
        <v>0.2635592429941368</v>
      </c>
      <c r="F499" s="63">
        <v>0.70818592688164672</v>
      </c>
      <c r="G499" s="63">
        <v>0.63800533953301497</v>
      </c>
      <c r="H499" s="73">
        <v>13.68</v>
      </c>
      <c r="I499" s="67">
        <f t="shared" si="201"/>
        <v>353.47945530978342</v>
      </c>
      <c r="J499" s="67">
        <f t="shared" si="202"/>
        <v>1.405524235796487</v>
      </c>
      <c r="K499" s="93">
        <f t="shared" si="203"/>
        <v>0.65031586529836194</v>
      </c>
      <c r="L499" s="81">
        <f t="shared" si="182"/>
        <v>1.9943326322627395</v>
      </c>
      <c r="M499" s="81">
        <f t="shared" si="183"/>
        <v>11.484351303340571</v>
      </c>
      <c r="N499" s="81">
        <f t="shared" si="184"/>
        <v>16.050063572071853</v>
      </c>
      <c r="O499" s="91">
        <f t="shared" si="185"/>
        <v>2.5760454066754784E-2</v>
      </c>
      <c r="P499" s="90">
        <f t="shared" si="204"/>
        <v>349.51605156480542</v>
      </c>
      <c r="Q499" s="88">
        <f t="shared" si="186"/>
        <v>50.87947859517503</v>
      </c>
      <c r="R499" s="88">
        <f t="shared" si="205"/>
        <v>1.4375813889609896</v>
      </c>
      <c r="S499" s="88">
        <f t="shared" si="187"/>
        <v>13.526612405850344</v>
      </c>
      <c r="T499" s="83">
        <f t="shared" si="188"/>
        <v>1.1212543431992403</v>
      </c>
      <c r="U499" s="86">
        <f t="shared" si="189"/>
        <v>1.25721130214316E-4</v>
      </c>
      <c r="V499" s="96">
        <f t="shared" si="207"/>
        <v>1.2686871337380583</v>
      </c>
      <c r="W499" s="81">
        <f t="shared" si="190"/>
        <v>14.398856348199066</v>
      </c>
      <c r="X499" s="97">
        <f t="shared" si="191"/>
        <v>5.2547978669522415</v>
      </c>
      <c r="Y499" s="98">
        <f t="shared" si="192"/>
        <v>2.7612900622525833E-3</v>
      </c>
      <c r="Z499" s="99">
        <f t="shared" si="193"/>
        <v>1.2534394449288022</v>
      </c>
      <c r="AA499" s="101">
        <f t="shared" si="194"/>
        <v>14.486170348699096</v>
      </c>
      <c r="AB499" s="102">
        <f t="shared" si="195"/>
        <v>5.893058104525557</v>
      </c>
      <c r="AC499" s="98">
        <f t="shared" si="196"/>
        <v>3.4728133823314347E-3</v>
      </c>
      <c r="AD499" s="104">
        <f t="shared" si="197"/>
        <v>1.3313085618438116</v>
      </c>
      <c r="AE499" s="88">
        <f t="shared" si="198"/>
        <v>14.056134500752217</v>
      </c>
      <c r="AF499" s="88">
        <f t="shared" si="199"/>
        <v>2.7495212043290715</v>
      </c>
      <c r="AG499" s="94">
        <f t="shared" si="200"/>
        <v>7.5598668530551887E-4</v>
      </c>
      <c r="AH499" s="72"/>
    </row>
    <row r="500" spans="1:34">
      <c r="A500" s="62">
        <v>498</v>
      </c>
      <c r="B500" s="26">
        <v>1.0200000000000001E-2</v>
      </c>
      <c r="C500" s="27">
        <v>1.488</v>
      </c>
      <c r="D500" s="28">
        <v>1</v>
      </c>
      <c r="E500" s="63">
        <v>0.26742041992920884</v>
      </c>
      <c r="F500" s="63">
        <v>0.70774786324309369</v>
      </c>
      <c r="G500" s="63">
        <v>0.66144660116176979</v>
      </c>
      <c r="H500" s="73">
        <v>14.08</v>
      </c>
      <c r="I500" s="67">
        <f t="shared" si="201"/>
        <v>369.14505025522158</v>
      </c>
      <c r="J500" s="67">
        <f t="shared" si="202"/>
        <v>0.86102710426264362</v>
      </c>
      <c r="K500" s="93">
        <f t="shared" si="203"/>
        <v>0.64014197881946888</v>
      </c>
      <c r="L500" s="81">
        <f t="shared" si="182"/>
        <v>1.9949429996996122</v>
      </c>
      <c r="M500" s="81">
        <f t="shared" si="183"/>
        <v>9.2500870659726235</v>
      </c>
      <c r="N500" s="81">
        <f t="shared" si="184"/>
        <v>34.303358906444437</v>
      </c>
      <c r="O500" s="91">
        <f t="shared" si="185"/>
        <v>0.11767204322643408</v>
      </c>
      <c r="P500" s="90">
        <f t="shared" si="204"/>
        <v>280.43839332498874</v>
      </c>
      <c r="Q500" s="88">
        <f t="shared" si="186"/>
        <v>44.479243794504946</v>
      </c>
      <c r="R500" s="88">
        <f t="shared" si="205"/>
        <v>1.491887177129305</v>
      </c>
      <c r="S500" s="88">
        <f t="shared" si="187"/>
        <v>10.696533991952109</v>
      </c>
      <c r="T500" s="83">
        <f t="shared" si="188"/>
        <v>24.030298352612867</v>
      </c>
      <c r="U500" s="86">
        <f t="shared" si="189"/>
        <v>5.7745523891558868E-2</v>
      </c>
      <c r="V500" s="96">
        <f t="shared" si="207"/>
        <v>1.1950151285883259</v>
      </c>
      <c r="W500" s="81">
        <f t="shared" si="190"/>
        <v>11.951553627423598</v>
      </c>
      <c r="X500" s="97">
        <f t="shared" si="191"/>
        <v>15.116806623411946</v>
      </c>
      <c r="Y500" s="98">
        <f t="shared" si="192"/>
        <v>2.2851784248963128E-2</v>
      </c>
      <c r="Z500" s="99">
        <f t="shared" si="193"/>
        <v>1.1725584527476764</v>
      </c>
      <c r="AA500" s="101">
        <f t="shared" si="194"/>
        <v>12.06545808688756</v>
      </c>
      <c r="AB500" s="102">
        <f t="shared" si="195"/>
        <v>14.30782608744631</v>
      </c>
      <c r="AC500" s="98">
        <f t="shared" si="196"/>
        <v>2.0471388734860919E-2</v>
      </c>
      <c r="AD500" s="104">
        <f t="shared" si="197"/>
        <v>1.3185201361137828</v>
      </c>
      <c r="AE500" s="88">
        <f t="shared" si="198"/>
        <v>11.378045939063911</v>
      </c>
      <c r="AF500" s="88">
        <f t="shared" si="199"/>
        <v>19.190014637330176</v>
      </c>
      <c r="AG500" s="94">
        <f t="shared" si="200"/>
        <v>3.6825666178094643E-2</v>
      </c>
      <c r="AH500" s="72"/>
    </row>
    <row r="501" spans="1:34">
      <c r="A501" s="62">
        <v>499</v>
      </c>
      <c r="B501" s="26">
        <v>1.0200000000000001E-2</v>
      </c>
      <c r="C501" s="27">
        <v>1.895</v>
      </c>
      <c r="D501" s="28">
        <v>1</v>
      </c>
      <c r="E501" s="63">
        <v>0.24560441014306061</v>
      </c>
      <c r="F501" s="63">
        <v>0.6768386647062995</v>
      </c>
      <c r="G501" s="63">
        <v>0.53717354341769796</v>
      </c>
      <c r="H501" s="73">
        <v>15.375</v>
      </c>
      <c r="I501" s="67">
        <f t="shared" si="201"/>
        <v>370.21252999505458</v>
      </c>
      <c r="J501" s="67">
        <f t="shared" si="202"/>
        <v>1.2162887541672829</v>
      </c>
      <c r="K501" s="93">
        <f t="shared" si="203"/>
        <v>0.63947338912371943</v>
      </c>
      <c r="L501" s="81">
        <f t="shared" si="182"/>
        <v>2.3166091474235606</v>
      </c>
      <c r="M501" s="81">
        <f t="shared" si="183"/>
        <v>11.140561658979628</v>
      </c>
      <c r="N501" s="81">
        <f t="shared" si="184"/>
        <v>27.541062380620307</v>
      </c>
      <c r="O501" s="91">
        <f t="shared" si="185"/>
        <v>7.5851011705321908E-2</v>
      </c>
      <c r="P501" s="90">
        <f t="shared" si="204"/>
        <v>339.76010318449948</v>
      </c>
      <c r="Q501" s="88">
        <f t="shared" si="186"/>
        <v>50.003460472610236</v>
      </c>
      <c r="R501" s="88">
        <f t="shared" si="205"/>
        <v>1.4440896607886518</v>
      </c>
      <c r="S501" s="88">
        <f t="shared" si="187"/>
        <v>14.110304658060761</v>
      </c>
      <c r="T501" s="83">
        <f t="shared" si="188"/>
        <v>8.2256607605804177</v>
      </c>
      <c r="U501" s="86">
        <f t="shared" si="189"/>
        <v>6.7661494948152417E-3</v>
      </c>
      <c r="V501" s="96">
        <f t="shared" si="207"/>
        <v>1.5795097137501468</v>
      </c>
      <c r="W501" s="81">
        <f t="shared" si="190"/>
        <v>13.491875331250144</v>
      </c>
      <c r="X501" s="97">
        <f t="shared" si="191"/>
        <v>12.247965325202316</v>
      </c>
      <c r="Y501" s="98">
        <f t="shared" si="192"/>
        <v>1.5001265460735824E-2</v>
      </c>
      <c r="Z501" s="99">
        <f t="shared" si="193"/>
        <v>1.6067975554729792</v>
      </c>
      <c r="AA501" s="101">
        <f t="shared" si="194"/>
        <v>13.376820176089913</v>
      </c>
      <c r="AB501" s="102">
        <f t="shared" si="195"/>
        <v>12.996291537626584</v>
      </c>
      <c r="AC501" s="98">
        <f t="shared" si="196"/>
        <v>1.6890359373098435E-2</v>
      </c>
      <c r="AD501" s="104">
        <f t="shared" si="197"/>
        <v>1.4467741571313495</v>
      </c>
      <c r="AE501" s="88">
        <f t="shared" si="198"/>
        <v>14.097207711112466</v>
      </c>
      <c r="AF501" s="88">
        <f t="shared" si="199"/>
        <v>8.3108441553660768</v>
      </c>
      <c r="AG501" s="94">
        <f t="shared" si="200"/>
        <v>6.907013057478247E-3</v>
      </c>
      <c r="AH501" s="72"/>
    </row>
    <row r="502" spans="1:34">
      <c r="A502" s="62">
        <v>500</v>
      </c>
      <c r="B502" s="26">
        <v>1.7160000000000002E-2</v>
      </c>
      <c r="C502" s="27">
        <v>1.2090000000000001</v>
      </c>
      <c r="D502" s="28">
        <v>0.81299999999999994</v>
      </c>
      <c r="E502" s="63">
        <v>0.45339357097918936</v>
      </c>
      <c r="F502" s="63">
        <v>0.86232824525558172</v>
      </c>
      <c r="G502" s="63">
        <v>0.69542600423837231</v>
      </c>
      <c r="H502" s="62">
        <v>17.71</v>
      </c>
      <c r="I502" s="67">
        <f t="shared" si="201"/>
        <v>380.42336337294245</v>
      </c>
      <c r="J502" s="67">
        <f t="shared" si="202"/>
        <v>0.92098089154221474</v>
      </c>
      <c r="K502" s="93">
        <f t="shared" si="203"/>
        <v>0.63322752802760174</v>
      </c>
      <c r="L502" s="81">
        <f t="shared" si="182"/>
        <v>0.95826049893540199</v>
      </c>
      <c r="M502" s="81">
        <f t="shared" si="183"/>
        <v>17.362092987778247</v>
      </c>
      <c r="N502" s="81">
        <f t="shared" si="184"/>
        <v>1.9644664721725213</v>
      </c>
      <c r="O502" s="91">
        <f t="shared" si="185"/>
        <v>3.8591285202899518E-4</v>
      </c>
      <c r="P502" s="90">
        <f t="shared" si="204"/>
        <v>300.73694867203142</v>
      </c>
      <c r="Q502" s="88">
        <f t="shared" si="186"/>
        <v>46.410411050952867</v>
      </c>
      <c r="R502" s="88">
        <f t="shared" si="205"/>
        <v>1.4737078721538233</v>
      </c>
      <c r="S502" s="88">
        <f t="shared" si="187"/>
        <v>14.000326672261622</v>
      </c>
      <c r="T502" s="83">
        <f t="shared" si="188"/>
        <v>20.946772036919135</v>
      </c>
      <c r="U502" s="86">
        <f t="shared" si="189"/>
        <v>4.3876725876665745E-2</v>
      </c>
      <c r="V502" s="96">
        <f t="shared" si="207"/>
        <v>1.1083604185542926</v>
      </c>
      <c r="W502" s="81">
        <f t="shared" si="190"/>
        <v>16.143710726160528</v>
      </c>
      <c r="X502" s="97">
        <f t="shared" si="191"/>
        <v>8.8440952785966864</v>
      </c>
      <c r="Y502" s="98">
        <f t="shared" si="192"/>
        <v>7.8218021296896194E-3</v>
      </c>
      <c r="Z502" s="99">
        <f t="shared" si="193"/>
        <v>1.0780237760803755</v>
      </c>
      <c r="AA502" s="101">
        <f t="shared" si="194"/>
        <v>16.369284666219702</v>
      </c>
      <c r="AB502" s="102">
        <f t="shared" si="195"/>
        <v>7.5703858485618225</v>
      </c>
      <c r="AC502" s="98">
        <f t="shared" si="196"/>
        <v>5.7310741896105105E-3</v>
      </c>
      <c r="AD502" s="104">
        <f t="shared" si="197"/>
        <v>0.86463894679581887</v>
      </c>
      <c r="AE502" s="88">
        <f t="shared" si="198"/>
        <v>18.27790745114746</v>
      </c>
      <c r="AF502" s="88">
        <f t="shared" si="199"/>
        <v>3.2067049754232571</v>
      </c>
      <c r="AG502" s="94">
        <f t="shared" si="200"/>
        <v>1.0282956799404273E-3</v>
      </c>
      <c r="AH502" s="72"/>
    </row>
    <row r="503" spans="1:34">
      <c r="A503" s="62">
        <v>501</v>
      </c>
      <c r="B503" s="26">
        <v>1.7160000000000002E-2</v>
      </c>
      <c r="C503" s="27">
        <v>1.1890000000000001</v>
      </c>
      <c r="D503" s="28">
        <v>0.81299999999999994</v>
      </c>
      <c r="E503" s="63">
        <v>0.4684531466470096</v>
      </c>
      <c r="F503" s="63">
        <v>0.85715962141439495</v>
      </c>
      <c r="G503" s="63">
        <v>0.77923601946763166</v>
      </c>
      <c r="H503" s="62">
        <v>18.25</v>
      </c>
      <c r="I503" s="67">
        <f t="shared" si="201"/>
        <v>405.04408217298027</v>
      </c>
      <c r="J503" s="67">
        <f t="shared" si="202"/>
        <v>0.85083523405635197</v>
      </c>
      <c r="K503" s="93">
        <f t="shared" si="203"/>
        <v>0.61919548819824843</v>
      </c>
      <c r="L503" s="81">
        <f t="shared" si="182"/>
        <v>0.97662961297331041</v>
      </c>
      <c r="M503" s="81">
        <f t="shared" si="183"/>
        <v>17.034157465186176</v>
      </c>
      <c r="N503" s="81">
        <f t="shared" si="184"/>
        <v>6.6621508756921859</v>
      </c>
      <c r="O503" s="91">
        <f t="shared" si="185"/>
        <v>4.4384254290486154E-3</v>
      </c>
      <c r="P503" s="90">
        <f t="shared" si="204"/>
        <v>308.43006337778695</v>
      </c>
      <c r="Q503" s="88">
        <f t="shared" si="186"/>
        <v>47.130687053450998</v>
      </c>
      <c r="R503" s="88">
        <f t="shared" si="205"/>
        <v>1.467359887315937</v>
      </c>
      <c r="S503" s="88">
        <f t="shared" si="187"/>
        <v>13.896879140776402</v>
      </c>
      <c r="T503" s="83">
        <f t="shared" si="188"/>
        <v>23.852717036841632</v>
      </c>
      <c r="U503" s="86">
        <f t="shared" si="189"/>
        <v>5.6895211003963497E-2</v>
      </c>
      <c r="V503" s="96">
        <f t="shared" si="207"/>
        <v>0.93510182650871398</v>
      </c>
      <c r="W503" s="81">
        <f t="shared" si="190"/>
        <v>17.408291458638065</v>
      </c>
      <c r="X503" s="97">
        <f t="shared" si="191"/>
        <v>4.6121015965037557</v>
      </c>
      <c r="Y503" s="98">
        <f t="shared" si="192"/>
        <v>2.1271481136472493E-3</v>
      </c>
      <c r="Z503" s="99">
        <f t="shared" si="193"/>
        <v>0.89211913903942763</v>
      </c>
      <c r="AA503" s="101">
        <f t="shared" si="194"/>
        <v>17.822727770811611</v>
      </c>
      <c r="AB503" s="102">
        <f t="shared" si="195"/>
        <v>2.3412176941829559</v>
      </c>
      <c r="AC503" s="98">
        <f t="shared" si="196"/>
        <v>5.481300291555357E-4</v>
      </c>
      <c r="AD503" s="104">
        <f t="shared" si="197"/>
        <v>0.85880881183963864</v>
      </c>
      <c r="AE503" s="88">
        <f t="shared" si="198"/>
        <v>18.165081719424805</v>
      </c>
      <c r="AF503" s="88">
        <f t="shared" si="199"/>
        <v>0.46530564698737059</v>
      </c>
      <c r="AG503" s="94">
        <f t="shared" si="200"/>
        <v>2.1650934511833556E-5</v>
      </c>
      <c r="AH503" s="72"/>
    </row>
    <row r="504" spans="1:34">
      <c r="A504" s="62">
        <v>502</v>
      </c>
      <c r="B504" s="26">
        <v>1.7160000000000002E-2</v>
      </c>
      <c r="C504" s="27">
        <v>1.21</v>
      </c>
      <c r="D504" s="28">
        <v>0.81299999999999994</v>
      </c>
      <c r="E504" s="63">
        <v>0.48660804411631631</v>
      </c>
      <c r="F504" s="63">
        <v>0.74080816393411619</v>
      </c>
      <c r="G504" s="63">
        <v>0.68593348512418162</v>
      </c>
      <c r="H504" s="62">
        <v>17.62</v>
      </c>
      <c r="I504" s="67">
        <f t="shared" si="201"/>
        <v>406.21733266019095</v>
      </c>
      <c r="J504" s="67">
        <f t="shared" si="202"/>
        <v>1.0010947434364073</v>
      </c>
      <c r="K504" s="93">
        <f t="shared" si="203"/>
        <v>0.61856035371977913</v>
      </c>
      <c r="L504" s="81">
        <f t="shared" si="182"/>
        <v>1.6943471788467042</v>
      </c>
      <c r="M504" s="81">
        <f t="shared" si="183"/>
        <v>13.543854907795195</v>
      </c>
      <c r="N504" s="81">
        <f t="shared" si="184"/>
        <v>23.133627084022734</v>
      </c>
      <c r="O504" s="91">
        <f t="shared" si="185"/>
        <v>5.3516470206263017E-2</v>
      </c>
      <c r="P504" s="90">
        <f t="shared" si="204"/>
        <v>338.08518407644931</v>
      </c>
      <c r="Q504" s="88">
        <f t="shared" si="186"/>
        <v>49.852213720839934</v>
      </c>
      <c r="R504" s="88">
        <f t="shared" si="205"/>
        <v>1.4452394344022854</v>
      </c>
      <c r="S504" s="88">
        <f t="shared" si="187"/>
        <v>14.66471384767387</v>
      </c>
      <c r="T504" s="83">
        <f t="shared" si="188"/>
        <v>16.772339116493367</v>
      </c>
      <c r="U504" s="86">
        <f t="shared" si="189"/>
        <v>2.8131135943865352E-2</v>
      </c>
      <c r="V504" s="96">
        <f t="shared" si="207"/>
        <v>1.1099804815944618</v>
      </c>
      <c r="W504" s="81">
        <f t="shared" si="190"/>
        <v>16.73346283793876</v>
      </c>
      <c r="X504" s="97">
        <f t="shared" si="191"/>
        <v>5.0314254373509728</v>
      </c>
      <c r="Y504" s="98">
        <f t="shared" si="192"/>
        <v>2.5315241931622426E-3</v>
      </c>
      <c r="Z504" s="99">
        <f t="shared" si="193"/>
        <v>1.07953268233975</v>
      </c>
      <c r="AA504" s="101">
        <f t="shared" si="194"/>
        <v>16.967802367868867</v>
      </c>
      <c r="AB504" s="102">
        <f t="shared" si="195"/>
        <v>3.7014621573844164</v>
      </c>
      <c r="AC504" s="98">
        <f t="shared" si="196"/>
        <v>1.3700822102548898E-3</v>
      </c>
      <c r="AD504" s="104">
        <f t="shared" si="197"/>
        <v>1.1687750996858248</v>
      </c>
      <c r="AE504" s="88">
        <f t="shared" si="198"/>
        <v>16.307148244695135</v>
      </c>
      <c r="AF504" s="88">
        <f t="shared" si="199"/>
        <v>7.4509180210264816</v>
      </c>
      <c r="AG504" s="94">
        <f t="shared" si="200"/>
        <v>5.5516179356057179E-3</v>
      </c>
      <c r="AH504" s="72"/>
    </row>
    <row r="505" spans="1:34">
      <c r="A505" s="62">
        <v>503</v>
      </c>
      <c r="B505" s="26">
        <v>1.0200000000000001E-2</v>
      </c>
      <c r="C505" s="27">
        <v>1.889</v>
      </c>
      <c r="D505" s="28">
        <v>1</v>
      </c>
      <c r="E505" s="63">
        <v>0.2580709428685849</v>
      </c>
      <c r="F505" s="63">
        <v>0.8697394625320467</v>
      </c>
      <c r="G505" s="63">
        <v>0.60398573786947685</v>
      </c>
      <c r="H505" s="62">
        <v>16.329999999999998</v>
      </c>
      <c r="I505" s="67">
        <f t="shared" si="201"/>
        <v>413.1665193180383</v>
      </c>
      <c r="J505" s="67">
        <f t="shared" si="202"/>
        <v>1.125320535011413</v>
      </c>
      <c r="K505" s="93">
        <f t="shared" si="203"/>
        <v>0.61485675782831695</v>
      </c>
      <c r="L505" s="81">
        <f t="shared" si="182"/>
        <v>0.91983177696213347</v>
      </c>
      <c r="M505" s="81">
        <f t="shared" si="183"/>
        <v>18.062177353261085</v>
      </c>
      <c r="N505" s="81">
        <f t="shared" si="184"/>
        <v>10.607332230625147</v>
      </c>
      <c r="O505" s="91">
        <f t="shared" si="185"/>
        <v>1.1251549705085904E-2</v>
      </c>
      <c r="P505" s="90">
        <f t="shared" si="204"/>
        <v>366.94143101436214</v>
      </c>
      <c r="Q505" s="88">
        <f t="shared" si="186"/>
        <v>52.423890779436029</v>
      </c>
      <c r="R505" s="88">
        <f t="shared" si="205"/>
        <v>1.4267010681574395</v>
      </c>
      <c r="S505" s="88">
        <f t="shared" si="187"/>
        <v>14.502998883731019</v>
      </c>
      <c r="T505" s="83">
        <f t="shared" si="188"/>
        <v>11.188004386215429</v>
      </c>
      <c r="U505" s="86">
        <f t="shared" si="189"/>
        <v>1.2517144214597568E-2</v>
      </c>
      <c r="V505" s="96">
        <f t="shared" si="207"/>
        <v>1.3125077467129644</v>
      </c>
      <c r="W505" s="81">
        <f t="shared" si="190"/>
        <v>15.120751254523098</v>
      </c>
      <c r="X505" s="97">
        <f t="shared" si="191"/>
        <v>7.4050749876111475</v>
      </c>
      <c r="Y505" s="98">
        <f t="shared" si="192"/>
        <v>5.4835135572144237E-3</v>
      </c>
      <c r="Z505" s="99">
        <f t="shared" si="193"/>
        <v>1.3042580020490309</v>
      </c>
      <c r="AA505" s="101">
        <f t="shared" si="194"/>
        <v>15.168497061668898</v>
      </c>
      <c r="AB505" s="102">
        <f t="shared" si="195"/>
        <v>7.1126940497924105</v>
      </c>
      <c r="AC505" s="98">
        <f t="shared" si="196"/>
        <v>5.0590416645952358E-3</v>
      </c>
      <c r="AD505" s="104">
        <f t="shared" si="197"/>
        <v>0.82760487353342727</v>
      </c>
      <c r="AE505" s="88">
        <f t="shared" si="198"/>
        <v>19.04200991798659</v>
      </c>
      <c r="AF505" s="88">
        <f t="shared" si="199"/>
        <v>16.607531647192847</v>
      </c>
      <c r="AG505" s="94">
        <f t="shared" si="200"/>
        <v>2.7581010741251195E-2</v>
      </c>
      <c r="AH505" s="72"/>
    </row>
    <row r="506" spans="1:34">
      <c r="A506" s="62">
        <v>504</v>
      </c>
      <c r="B506" s="26">
        <v>1.0200000000000001E-2</v>
      </c>
      <c r="C506" s="27">
        <v>1.46715</v>
      </c>
      <c r="D506" s="28">
        <v>1</v>
      </c>
      <c r="E506" s="63">
        <v>0.28773474740305371</v>
      </c>
      <c r="F506" s="63">
        <v>0.86643644117963292</v>
      </c>
      <c r="G506" s="63">
        <v>0.77360396533895792</v>
      </c>
      <c r="H506" s="73">
        <v>15.5</v>
      </c>
      <c r="I506" s="67">
        <f t="shared" si="201"/>
        <v>437.24397889679727</v>
      </c>
      <c r="J506" s="67">
        <f t="shared" si="202"/>
        <v>0.73180102277682491</v>
      </c>
      <c r="K506" s="93">
        <f t="shared" si="203"/>
        <v>0.60274787223119564</v>
      </c>
      <c r="L506" s="81">
        <f t="shared" si="182"/>
        <v>0.93002689810088768</v>
      </c>
      <c r="M506" s="81">
        <f t="shared" si="183"/>
        <v>13.749295615230684</v>
      </c>
      <c r="N506" s="81">
        <f t="shared" si="184"/>
        <v>11.294866998511715</v>
      </c>
      <c r="O506" s="91">
        <f t="shared" si="185"/>
        <v>1.2757402051406902E-2</v>
      </c>
      <c r="P506" s="90">
        <f t="shared" si="204"/>
        <v>308.81467699204376</v>
      </c>
      <c r="Q506" s="88">
        <f t="shared" si="186"/>
        <v>47.166536177899573</v>
      </c>
      <c r="R506" s="88">
        <f t="shared" si="205"/>
        <v>1.4670496831511017</v>
      </c>
      <c r="S506" s="88">
        <f t="shared" si="187"/>
        <v>10.947269086366228</v>
      </c>
      <c r="T506" s="83">
        <f t="shared" si="188"/>
        <v>29.37245750731466</v>
      </c>
      <c r="U506" s="86">
        <f t="shared" si="189"/>
        <v>8.6274126001900528E-2</v>
      </c>
      <c r="V506" s="96">
        <f t="shared" si="207"/>
        <v>0.92553432863181007</v>
      </c>
      <c r="W506" s="81">
        <f t="shared" si="190"/>
        <v>13.782624951186786</v>
      </c>
      <c r="X506" s="97">
        <f t="shared" si="191"/>
        <v>11.079839024601377</v>
      </c>
      <c r="Y506" s="98">
        <f t="shared" si="192"/>
        <v>1.2276283281107961E-2</v>
      </c>
      <c r="Z506" s="99">
        <f t="shared" si="193"/>
        <v>0.88074461782003466</v>
      </c>
      <c r="AA506" s="101">
        <f t="shared" si="194"/>
        <v>14.128732584275218</v>
      </c>
      <c r="AB506" s="102">
        <f t="shared" si="195"/>
        <v>8.8468865530631096</v>
      </c>
      <c r="AC506" s="98">
        <f t="shared" si="196"/>
        <v>7.8267401682768876E-3</v>
      </c>
      <c r="AD506" s="104">
        <f t="shared" si="197"/>
        <v>0.81997020175196045</v>
      </c>
      <c r="AE506" s="88">
        <f t="shared" si="198"/>
        <v>14.642969884030014</v>
      </c>
      <c r="AF506" s="88">
        <f t="shared" si="199"/>
        <v>5.5292265546450681</v>
      </c>
      <c r="AG506" s="94">
        <f t="shared" si="200"/>
        <v>3.0572346292592175E-3</v>
      </c>
      <c r="AH506" s="72"/>
    </row>
    <row r="507" spans="1:34">
      <c r="A507" s="62">
        <v>505</v>
      </c>
      <c r="B507" s="26">
        <v>1.0200000000000001E-2</v>
      </c>
      <c r="C507" s="27">
        <v>1.2766666666666666</v>
      </c>
      <c r="D507" s="28">
        <v>1</v>
      </c>
      <c r="E507" s="63">
        <v>0.39113583907567884</v>
      </c>
      <c r="F507" s="63">
        <v>0.80009166029774603</v>
      </c>
      <c r="G507" s="63">
        <v>0.73402904614472109</v>
      </c>
      <c r="H507" s="73">
        <v>11.97</v>
      </c>
      <c r="I507" s="67">
        <f t="shared" si="201"/>
        <v>459.009411150576</v>
      </c>
      <c r="J507" s="67">
        <f t="shared" si="202"/>
        <v>0.98787931569878906</v>
      </c>
      <c r="K507" s="93">
        <f t="shared" si="203"/>
        <v>0.5926727516621686</v>
      </c>
      <c r="L507" s="81">
        <f t="shared" si="182"/>
        <v>1.2680180822821707</v>
      </c>
      <c r="M507" s="81">
        <f t="shared" si="183"/>
        <v>10.565337461092067</v>
      </c>
      <c r="N507" s="81">
        <f t="shared" si="184"/>
        <v>11.734858303324422</v>
      </c>
      <c r="O507" s="91">
        <f t="shared" si="185"/>
        <v>1.3770689939910217E-2</v>
      </c>
      <c r="P507" s="90">
        <f t="shared" si="204"/>
        <v>383.21336453907469</v>
      </c>
      <c r="Q507" s="88">
        <f t="shared" si="186"/>
        <v>53.843850767931528</v>
      </c>
      <c r="R507" s="88">
        <f t="shared" si="205"/>
        <v>1.4173130273651093</v>
      </c>
      <c r="S507" s="88">
        <f t="shared" si="187"/>
        <v>9.9933985275695338</v>
      </c>
      <c r="T507" s="83">
        <f t="shared" si="188"/>
        <v>16.512961340271236</v>
      </c>
      <c r="U507" s="86">
        <f t="shared" si="189"/>
        <v>2.7267789222529235E-2</v>
      </c>
      <c r="V507" s="96">
        <f t="shared" si="207"/>
        <v>0.98162142556625309</v>
      </c>
      <c r="W507" s="81">
        <f t="shared" si="190"/>
        <v>12.008094084951622</v>
      </c>
      <c r="X507" s="97">
        <f t="shared" si="191"/>
        <v>0.31824632373953055</v>
      </c>
      <c r="Y507" s="98">
        <f t="shared" si="192"/>
        <v>1.012807225737261E-5</v>
      </c>
      <c r="Z507" s="99">
        <f t="shared" si="193"/>
        <v>0.93970907164741668</v>
      </c>
      <c r="AA507" s="101">
        <f t="shared" si="194"/>
        <v>12.272961922962207</v>
      </c>
      <c r="AB507" s="102">
        <f t="shared" si="195"/>
        <v>2.5310102168939514</v>
      </c>
      <c r="AC507" s="98">
        <f t="shared" si="196"/>
        <v>6.4060127180215682E-4</v>
      </c>
      <c r="AD507" s="104">
        <f t="shared" si="197"/>
        <v>0.95951507556905324</v>
      </c>
      <c r="AE507" s="88">
        <f t="shared" si="198"/>
        <v>12.145634150670531</v>
      </c>
      <c r="AF507" s="88">
        <f t="shared" si="199"/>
        <v>1.4672861375984192</v>
      </c>
      <c r="AG507" s="94">
        <f t="shared" si="200"/>
        <v>2.1529286095884871E-4</v>
      </c>
      <c r="AH507" s="72"/>
    </row>
    <row r="508" spans="1:34">
      <c r="A508" s="62">
        <v>506</v>
      </c>
      <c r="B508" s="26">
        <v>1.7160000000000002E-2</v>
      </c>
      <c r="C508" s="27">
        <v>1.292</v>
      </c>
      <c r="D508" s="28">
        <v>0.81299999999999994</v>
      </c>
      <c r="E508" s="63">
        <v>0.5085995267171225</v>
      </c>
      <c r="F508" s="63">
        <v>0.72717636583534218</v>
      </c>
      <c r="G508" s="63">
        <v>0.61625115748757819</v>
      </c>
      <c r="H508" s="62">
        <v>19.170000000000002</v>
      </c>
      <c r="I508" s="67">
        <f t="shared" si="201"/>
        <v>461.92485022068558</v>
      </c>
      <c r="J508" s="67">
        <f t="shared" si="202"/>
        <v>1.0665579021566507</v>
      </c>
      <c r="K508" s="93">
        <f t="shared" si="203"/>
        <v>0.59138037784517838</v>
      </c>
      <c r="L508" s="81">
        <f t="shared" si="182"/>
        <v>1.8004527439287117</v>
      </c>
      <c r="M508" s="81">
        <f t="shared" si="183"/>
        <v>14.754465058730824</v>
      </c>
      <c r="N508" s="81">
        <f t="shared" si="184"/>
        <v>23.033567768748966</v>
      </c>
      <c r="O508" s="91">
        <f t="shared" si="185"/>
        <v>5.3054524415755124E-2</v>
      </c>
      <c r="P508" s="90">
        <f t="shared" si="204"/>
        <v>402.14543942384063</v>
      </c>
      <c r="Q508" s="88">
        <f t="shared" si="186"/>
        <v>55.47058995504355</v>
      </c>
      <c r="R508" s="88">
        <f t="shared" si="205"/>
        <v>1.4072161000784407</v>
      </c>
      <c r="S508" s="88">
        <f t="shared" si="187"/>
        <v>16.689139088472889</v>
      </c>
      <c r="T508" s="83">
        <f t="shared" si="188"/>
        <v>12.941371473798192</v>
      </c>
      <c r="U508" s="86">
        <f t="shared" si="189"/>
        <v>1.6747909562283756E-2</v>
      </c>
      <c r="V508" s="96">
        <f t="shared" si="207"/>
        <v>1.2430188443322316</v>
      </c>
      <c r="W508" s="81">
        <f t="shared" si="190"/>
        <v>17.757240447342198</v>
      </c>
      <c r="X508" s="97">
        <f t="shared" si="191"/>
        <v>7.3696377290443564</v>
      </c>
      <c r="Y508" s="98">
        <f t="shared" si="192"/>
        <v>5.4311560257354063E-3</v>
      </c>
      <c r="Z508" s="99">
        <f t="shared" si="193"/>
        <v>1.2270125464132327</v>
      </c>
      <c r="AA508" s="101">
        <f t="shared" si="194"/>
        <v>17.872686188236155</v>
      </c>
      <c r="AB508" s="102">
        <f t="shared" si="195"/>
        <v>6.7674168584446859</v>
      </c>
      <c r="AC508" s="98">
        <f t="shared" si="196"/>
        <v>4.5797930935961339E-3</v>
      </c>
      <c r="AD508" s="104">
        <f t="shared" si="197"/>
        <v>1.1776261810185562</v>
      </c>
      <c r="AE508" s="88">
        <f t="shared" si="198"/>
        <v>18.243602689767105</v>
      </c>
      <c r="AF508" s="88">
        <f t="shared" si="199"/>
        <v>4.8325368295925752</v>
      </c>
      <c r="AG508" s="94">
        <f t="shared" si="200"/>
        <v>2.3353412209368664E-3</v>
      </c>
      <c r="AH508" s="72"/>
    </row>
    <row r="509" spans="1:34">
      <c r="A509" s="62">
        <v>507</v>
      </c>
      <c r="B509" s="26">
        <v>1.0200000000000001E-2</v>
      </c>
      <c r="C509" s="27">
        <v>2.1720000000000002</v>
      </c>
      <c r="D509" s="28">
        <v>1</v>
      </c>
      <c r="E509" s="63">
        <v>0.33821879602830324</v>
      </c>
      <c r="F509" s="63">
        <v>0.50146631886465687</v>
      </c>
      <c r="G509" s="63">
        <v>0.44377550342005034</v>
      </c>
      <c r="H509" s="73">
        <v>13.96</v>
      </c>
      <c r="I509" s="67">
        <f t="shared" si="201"/>
        <v>462.89552868187388</v>
      </c>
      <c r="J509" s="67">
        <f t="shared" si="202"/>
        <v>2.6604938437506886</v>
      </c>
      <c r="K509" s="93">
        <f t="shared" si="203"/>
        <v>0.59095294591733727</v>
      </c>
      <c r="L509" s="81">
        <f t="shared" si="182"/>
        <v>5.4660096617175622</v>
      </c>
      <c r="M509" s="81">
        <f t="shared" si="183"/>
        <v>9.739380873978833</v>
      </c>
      <c r="N509" s="81">
        <f t="shared" si="184"/>
        <v>30.233661361183152</v>
      </c>
      <c r="O509" s="91">
        <f t="shared" si="185"/>
        <v>9.1407427930269902E-2</v>
      </c>
      <c r="P509" s="90">
        <f t="shared" si="204"/>
        <v>656.66889797322506</v>
      </c>
      <c r="Q509" s="88">
        <f t="shared" si="186"/>
        <v>75.334948851446683</v>
      </c>
      <c r="R509" s="88">
        <f t="shared" si="205"/>
        <v>1.3220118120742268</v>
      </c>
      <c r="S509" s="88">
        <f t="shared" si="187"/>
        <v>19.803815867070803</v>
      </c>
      <c r="T509" s="83">
        <f t="shared" si="188"/>
        <v>41.861145179590267</v>
      </c>
      <c r="U509" s="86">
        <f t="shared" si="189"/>
        <v>0.17523554757467338</v>
      </c>
      <c r="V509" s="96">
        <f t="shared" si="207"/>
        <v>1.9411972192282978</v>
      </c>
      <c r="W509" s="81">
        <f t="shared" si="190"/>
        <v>16.342997609895477</v>
      </c>
      <c r="X509" s="97">
        <f t="shared" si="191"/>
        <v>17.070183451973321</v>
      </c>
      <c r="Y509" s="98">
        <f t="shared" si="192"/>
        <v>2.9139116308402387E-2</v>
      </c>
      <c r="Z509" s="99">
        <f t="shared" si="193"/>
        <v>2.0517624484733652</v>
      </c>
      <c r="AA509" s="101">
        <f t="shared" si="194"/>
        <v>15.896554704735873</v>
      </c>
      <c r="AB509" s="102">
        <f t="shared" si="195"/>
        <v>13.872168372033469</v>
      </c>
      <c r="AC509" s="98">
        <f t="shared" si="196"/>
        <v>1.9243705534204573E-2</v>
      </c>
      <c r="AD509" s="104">
        <f t="shared" si="197"/>
        <v>2.6482207834844171</v>
      </c>
      <c r="AE509" s="88">
        <f t="shared" si="198"/>
        <v>13.9923111036512</v>
      </c>
      <c r="AF509" s="88">
        <f t="shared" si="199"/>
        <v>0.23145489721489687</v>
      </c>
      <c r="AG509" s="94">
        <f t="shared" si="200"/>
        <v>5.3571369444758471E-6</v>
      </c>
      <c r="AH509" s="72"/>
    </row>
    <row r="510" spans="1:34">
      <c r="A510" s="62">
        <v>508</v>
      </c>
      <c r="B510" s="26">
        <v>1.0200000000000001E-2</v>
      </c>
      <c r="C510" s="27">
        <v>2.1139999999999999</v>
      </c>
      <c r="D510" s="28">
        <v>1</v>
      </c>
      <c r="E510" s="63">
        <v>0.27087734662298585</v>
      </c>
      <c r="F510" s="63">
        <v>0.81166928112036962</v>
      </c>
      <c r="G510" s="63">
        <v>0.7119905974740085</v>
      </c>
      <c r="H510" s="62">
        <v>17.86</v>
      </c>
      <c r="I510" s="67">
        <f t="shared" si="201"/>
        <v>474.30092261632615</v>
      </c>
      <c r="J510" s="67">
        <f t="shared" si="202"/>
        <v>1.2373789179386774</v>
      </c>
      <c r="K510" s="93">
        <f t="shared" si="203"/>
        <v>0.58603462391420347</v>
      </c>
      <c r="L510" s="81">
        <f t="shared" si="182"/>
        <v>1.1978738191544707</v>
      </c>
      <c r="M510" s="81">
        <f t="shared" si="183"/>
        <v>18.152116668975271</v>
      </c>
      <c r="N510" s="81">
        <f t="shared" si="184"/>
        <v>1.6355916515972659</v>
      </c>
      <c r="O510" s="91">
        <f t="shared" si="185"/>
        <v>2.6751600507746718E-4</v>
      </c>
      <c r="P510" s="90">
        <f t="shared" si="204"/>
        <v>448.19101394500194</v>
      </c>
      <c r="Q510" s="88">
        <f t="shared" si="186"/>
        <v>59.323118307352381</v>
      </c>
      <c r="R510" s="88">
        <f t="shared" si="205"/>
        <v>1.3857483226157767</v>
      </c>
      <c r="S510" s="88">
        <f t="shared" si="187"/>
        <v>16.876820447454502</v>
      </c>
      <c r="T510" s="83">
        <f t="shared" si="188"/>
        <v>5.5049247063017761</v>
      </c>
      <c r="U510" s="86">
        <f t="shared" si="189"/>
        <v>3.0304196022051693E-3</v>
      </c>
      <c r="V510" s="96">
        <f t="shared" si="207"/>
        <v>1.0148311326592883</v>
      </c>
      <c r="W510" s="81">
        <f t="shared" si="190"/>
        <v>19.721317263511974</v>
      </c>
      <c r="X510" s="97">
        <f t="shared" si="191"/>
        <v>10.421709202194707</v>
      </c>
      <c r="Y510" s="98">
        <f t="shared" si="192"/>
        <v>1.0861202269510983E-2</v>
      </c>
      <c r="Z510" s="99">
        <f t="shared" si="193"/>
        <v>0.9750735445544767</v>
      </c>
      <c r="AA510" s="101">
        <f t="shared" si="194"/>
        <v>20.119358258027308</v>
      </c>
      <c r="AB510" s="102">
        <f t="shared" si="195"/>
        <v>12.650382183803522</v>
      </c>
      <c r="AC510" s="98">
        <f t="shared" si="196"/>
        <v>1.6003216939629354E-2</v>
      </c>
      <c r="AD510" s="104">
        <f t="shared" si="197"/>
        <v>0.92179201751117357</v>
      </c>
      <c r="AE510" s="88">
        <f t="shared" si="198"/>
        <v>20.692660826193265</v>
      </c>
      <c r="AF510" s="88">
        <f t="shared" si="199"/>
        <v>15.860362968607312</v>
      </c>
      <c r="AG510" s="94">
        <f t="shared" si="200"/>
        <v>2.5155111349597012E-2</v>
      </c>
      <c r="AH510" s="72"/>
    </row>
    <row r="511" spans="1:34">
      <c r="A511" s="62">
        <v>509</v>
      </c>
      <c r="B511" s="26">
        <v>1.0200000000000001E-2</v>
      </c>
      <c r="C511" s="27">
        <v>1.9569999999999999</v>
      </c>
      <c r="D511" s="28">
        <v>1</v>
      </c>
      <c r="E511" s="63">
        <v>0.24462467696884138</v>
      </c>
      <c r="F511" s="63">
        <v>0.85702613158732477</v>
      </c>
      <c r="G511" s="63">
        <v>0.80095900148348109</v>
      </c>
      <c r="H511" s="62">
        <v>19.82</v>
      </c>
      <c r="I511" s="67">
        <f t="shared" si="201"/>
        <v>475.33932328651326</v>
      </c>
      <c r="J511" s="67">
        <f t="shared" si="202"/>
        <v>0.77949376666438142</v>
      </c>
      <c r="K511" s="93">
        <f t="shared" si="203"/>
        <v>0.58559612727312227</v>
      </c>
      <c r="L511" s="81">
        <f t="shared" si="182"/>
        <v>0.96628264306416689</v>
      </c>
      <c r="M511" s="81">
        <f t="shared" si="183"/>
        <v>17.801552695071241</v>
      </c>
      <c r="N511" s="81">
        <f t="shared" si="184"/>
        <v>10.183891548581027</v>
      </c>
      <c r="O511" s="91">
        <f t="shared" si="185"/>
        <v>1.0371164707326007E-2</v>
      </c>
      <c r="P511" s="90">
        <f t="shared" si="204"/>
        <v>350.064190621573</v>
      </c>
      <c r="Q511" s="88">
        <f t="shared" si="186"/>
        <v>50.928450824346932</v>
      </c>
      <c r="R511" s="88">
        <f t="shared" si="205"/>
        <v>1.4372249864859379</v>
      </c>
      <c r="S511" s="88">
        <f t="shared" si="187"/>
        <v>14.596461765772101</v>
      </c>
      <c r="T511" s="83">
        <f t="shared" si="188"/>
        <v>26.354885137375877</v>
      </c>
      <c r="U511" s="86">
        <f t="shared" si="189"/>
        <v>6.9457997060427587E-2</v>
      </c>
      <c r="V511" s="96">
        <f t="shared" si="207"/>
        <v>0.86410054882871412</v>
      </c>
      <c r="W511" s="81">
        <f t="shared" si="190"/>
        <v>18.824689995498758</v>
      </c>
      <c r="X511" s="97">
        <f t="shared" si="191"/>
        <v>5.021745734113229</v>
      </c>
      <c r="Y511" s="98">
        <f t="shared" si="192"/>
        <v>2.5217930218084414E-3</v>
      </c>
      <c r="Z511" s="99">
        <f t="shared" si="193"/>
        <v>0.81461492662728996</v>
      </c>
      <c r="AA511" s="101">
        <f t="shared" si="194"/>
        <v>19.388034848036995</v>
      </c>
      <c r="AB511" s="102">
        <f t="shared" si="195"/>
        <v>2.179440726352198</v>
      </c>
      <c r="AC511" s="98">
        <f t="shared" si="196"/>
        <v>4.7499618796825965E-4</v>
      </c>
      <c r="AD511" s="104">
        <f t="shared" si="197"/>
        <v>0.81878029927488871</v>
      </c>
      <c r="AE511" s="88">
        <f t="shared" si="198"/>
        <v>19.338655690683279</v>
      </c>
      <c r="AF511" s="88">
        <f t="shared" si="199"/>
        <v>2.4285787553820462</v>
      </c>
      <c r="AG511" s="94">
        <f t="shared" si="200"/>
        <v>5.8979947710930086E-4</v>
      </c>
      <c r="AH511" s="72"/>
    </row>
    <row r="512" spans="1:34">
      <c r="A512" s="62">
        <v>510</v>
      </c>
      <c r="B512" s="26">
        <v>1.0200000000000001E-2</v>
      </c>
      <c r="C512" s="27">
        <v>1.478</v>
      </c>
      <c r="D512" s="28">
        <v>1</v>
      </c>
      <c r="E512" s="63">
        <v>0.35285933802362351</v>
      </c>
      <c r="F512" s="63">
        <v>0.74894930764173107</v>
      </c>
      <c r="G512" s="63">
        <v>0.66870473896583127</v>
      </c>
      <c r="H512" s="73">
        <v>14</v>
      </c>
      <c r="I512" s="67">
        <f t="shared" si="201"/>
        <v>484.31673846379698</v>
      </c>
      <c r="J512" s="67">
        <f t="shared" si="202"/>
        <v>1.1255924834514388</v>
      </c>
      <c r="K512" s="93">
        <f t="shared" si="203"/>
        <v>0.58186736699271246</v>
      </c>
      <c r="L512" s="81">
        <f t="shared" si="182"/>
        <v>1.6174191685651504</v>
      </c>
      <c r="M512" s="81">
        <f t="shared" si="183"/>
        <v>11.679045084183576</v>
      </c>
      <c r="N512" s="81">
        <f t="shared" si="184"/>
        <v>16.578249398688744</v>
      </c>
      <c r="O512" s="91">
        <f t="shared" si="185"/>
        <v>2.7483835312512368E-2</v>
      </c>
      <c r="P512" s="90">
        <f t="shared" si="204"/>
        <v>435.63505397935637</v>
      </c>
      <c r="Q512" s="88">
        <f t="shared" si="186"/>
        <v>58.286386954656685</v>
      </c>
      <c r="R512" s="88">
        <f t="shared" si="205"/>
        <v>1.391215811825774</v>
      </c>
      <c r="S512" s="88">
        <f t="shared" si="187"/>
        <v>12.592773016798979</v>
      </c>
      <c r="T512" s="83">
        <f t="shared" si="188"/>
        <v>10.051621308578719</v>
      </c>
      <c r="U512" s="86">
        <f t="shared" si="189"/>
        <v>1.0103509093107376E-2</v>
      </c>
      <c r="V512" s="96">
        <f t="shared" si="207"/>
        <v>1.0996798705672675</v>
      </c>
      <c r="W512" s="81">
        <f t="shared" si="190"/>
        <v>14.163986041534734</v>
      </c>
      <c r="X512" s="97">
        <f t="shared" si="191"/>
        <v>1.1713288681052449</v>
      </c>
      <c r="Y512" s="98">
        <f t="shared" si="192"/>
        <v>1.3720113172567143E-4</v>
      </c>
      <c r="Z512" s="99">
        <f t="shared" si="193"/>
        <v>1.0674678880515354</v>
      </c>
      <c r="AA512" s="101">
        <f t="shared" si="194"/>
        <v>14.376104406302781</v>
      </c>
      <c r="AB512" s="102">
        <f t="shared" si="195"/>
        <v>2.6864600450198672</v>
      </c>
      <c r="AC512" s="98">
        <f t="shared" si="196"/>
        <v>7.2170675734881476E-4</v>
      </c>
      <c r="AD512" s="104">
        <f t="shared" si="197"/>
        <v>1.0917631108336792</v>
      </c>
      <c r="AE512" s="88">
        <f t="shared" si="198"/>
        <v>14.215247312494215</v>
      </c>
      <c r="AF512" s="88">
        <f t="shared" si="199"/>
        <v>1.5374808035301082</v>
      </c>
      <c r="AG512" s="94">
        <f t="shared" si="200"/>
        <v>2.363847221223587E-4</v>
      </c>
      <c r="AH512" s="72"/>
    </row>
    <row r="513" spans="1:34">
      <c r="A513" s="62">
        <v>511</v>
      </c>
      <c r="B513" s="26">
        <v>1.0200000000000001E-2</v>
      </c>
      <c r="C513" s="27">
        <v>2.0082499999999999</v>
      </c>
      <c r="D513" s="28">
        <v>1</v>
      </c>
      <c r="E513" s="63">
        <v>0.27555085045970173</v>
      </c>
      <c r="F513" s="63">
        <v>0.8679035903157708</v>
      </c>
      <c r="G513" s="63">
        <v>0.74179794044082981</v>
      </c>
      <c r="H513" s="62">
        <v>18.64</v>
      </c>
      <c r="I513" s="67">
        <f t="shared" si="201"/>
        <v>503.55567182047452</v>
      </c>
      <c r="J513" s="67">
        <f t="shared" si="202"/>
        <v>1.0458897682673987</v>
      </c>
      <c r="K513" s="93">
        <f t="shared" si="203"/>
        <v>0.57423369339211772</v>
      </c>
      <c r="L513" s="81">
        <f t="shared" si="182"/>
        <v>0.91465801154187287</v>
      </c>
      <c r="M513" s="81">
        <f t="shared" si="183"/>
        <v>19.932395406463502</v>
      </c>
      <c r="N513" s="81">
        <f t="shared" si="184"/>
        <v>6.9334517514136369</v>
      </c>
      <c r="O513" s="91">
        <f t="shared" si="185"/>
        <v>4.8072753189180835E-3</v>
      </c>
      <c r="P513" s="90">
        <f t="shared" si="204"/>
        <v>436.68273496164693</v>
      </c>
      <c r="Q513" s="88">
        <f t="shared" si="186"/>
        <v>58.373274207633081</v>
      </c>
      <c r="R513" s="88">
        <f t="shared" si="205"/>
        <v>1.3907493164541929</v>
      </c>
      <c r="S513" s="88">
        <f t="shared" si="187"/>
        <v>16.164580472816226</v>
      </c>
      <c r="T513" s="83">
        <f t="shared" si="188"/>
        <v>13.280147678024539</v>
      </c>
      <c r="U513" s="86">
        <f t="shared" si="189"/>
        <v>1.7636232235014059E-2</v>
      </c>
      <c r="V513" s="96">
        <f t="shared" si="207"/>
        <v>0.9456369313225067</v>
      </c>
      <c r="W513" s="81">
        <f t="shared" si="190"/>
        <v>19.603185642935891</v>
      </c>
      <c r="X513" s="97">
        <f t="shared" si="191"/>
        <v>5.1673049513728033</v>
      </c>
      <c r="Y513" s="98">
        <f t="shared" si="192"/>
        <v>2.6701040460481887E-3</v>
      </c>
      <c r="Z513" s="99">
        <f t="shared" si="193"/>
        <v>0.89987274035973708</v>
      </c>
      <c r="AA513" s="101">
        <f t="shared" si="194"/>
        <v>20.095476900122534</v>
      </c>
      <c r="AB513" s="102">
        <f t="shared" si="195"/>
        <v>7.8083524684685299</v>
      </c>
      <c r="AC513" s="98">
        <f t="shared" si="196"/>
        <v>6.097036827183858E-3</v>
      </c>
      <c r="AD513" s="104">
        <f t="shared" si="197"/>
        <v>0.78321909966648573</v>
      </c>
      <c r="AE513" s="88">
        <f t="shared" si="198"/>
        <v>21.540075954929517</v>
      </c>
      <c r="AF513" s="88">
        <f t="shared" si="199"/>
        <v>15.558347397690536</v>
      </c>
      <c r="AG513" s="94">
        <f t="shared" si="200"/>
        <v>2.4206217374722387E-2</v>
      </c>
      <c r="AH513" s="72"/>
    </row>
    <row r="514" spans="1:34">
      <c r="A514" s="62">
        <v>512</v>
      </c>
      <c r="B514" s="26">
        <v>1.7160000000000002E-2</v>
      </c>
      <c r="C514" s="27">
        <v>1.6970000000000001</v>
      </c>
      <c r="D514" s="28">
        <v>0.81299999999999994</v>
      </c>
      <c r="E514" s="63">
        <v>0.45190185500376823</v>
      </c>
      <c r="F514" s="63">
        <v>0.76142664049326814</v>
      </c>
      <c r="G514" s="63">
        <v>0.69220603681206183</v>
      </c>
      <c r="H514" s="62">
        <v>24.15</v>
      </c>
      <c r="I514" s="67">
        <f t="shared" si="201"/>
        <v>517.05235583049148</v>
      </c>
      <c r="J514" s="67">
        <f t="shared" si="202"/>
        <v>1.1019942216831788</v>
      </c>
      <c r="K514" s="93">
        <f t="shared" si="203"/>
        <v>0.56914928370615347</v>
      </c>
      <c r="L514" s="81">
        <f t="shared" si="182"/>
        <v>1.5188745873031542</v>
      </c>
      <c r="M514" s="81">
        <f t="shared" si="183"/>
        <v>20.570546784282069</v>
      </c>
      <c r="N514" s="81">
        <f t="shared" si="184"/>
        <v>14.821752446036976</v>
      </c>
      <c r="O514" s="91">
        <f t="shared" si="185"/>
        <v>2.1968434557160309E-2</v>
      </c>
      <c r="P514" s="90">
        <f t="shared" si="204"/>
        <v>462.04325240416063</v>
      </c>
      <c r="Q514" s="88">
        <f t="shared" si="186"/>
        <v>60.455600738858074</v>
      </c>
      <c r="R514" s="88">
        <f t="shared" si="205"/>
        <v>1.3800127383503871</v>
      </c>
      <c r="S514" s="88">
        <f t="shared" si="187"/>
        <v>21.580686017062838</v>
      </c>
      <c r="T514" s="83">
        <f t="shared" si="188"/>
        <v>10.638981295806047</v>
      </c>
      <c r="U514" s="86">
        <f t="shared" si="189"/>
        <v>1.1318792301251093E-2</v>
      </c>
      <c r="V514" s="96">
        <f t="shared" si="207"/>
        <v>1.0327484871531543</v>
      </c>
      <c r="W514" s="81">
        <f t="shared" si="190"/>
        <v>24.946493531607015</v>
      </c>
      <c r="X514" s="97">
        <f t="shared" si="191"/>
        <v>3.298109861726775</v>
      </c>
      <c r="Y514" s="98">
        <f t="shared" si="192"/>
        <v>1.0877528660019407E-3</v>
      </c>
      <c r="Z514" s="99">
        <f t="shared" si="193"/>
        <v>0.99360089237692473</v>
      </c>
      <c r="AA514" s="101">
        <f t="shared" si="194"/>
        <v>25.433188336612446</v>
      </c>
      <c r="AB514" s="102">
        <f t="shared" si="195"/>
        <v>5.3134092613351855</v>
      </c>
      <c r="AC514" s="98">
        <f t="shared" si="196"/>
        <v>2.8232317978442523E-3</v>
      </c>
      <c r="AD514" s="104">
        <f t="shared" si="197"/>
        <v>1.0359636216399095</v>
      </c>
      <c r="AE514" s="88">
        <f t="shared" si="198"/>
        <v>24.907752470986512</v>
      </c>
      <c r="AF514" s="88">
        <f t="shared" si="199"/>
        <v>3.1376913912485045</v>
      </c>
      <c r="AG514" s="94">
        <f t="shared" si="200"/>
        <v>9.8451072667149757E-4</v>
      </c>
      <c r="AH514" s="72"/>
    </row>
    <row r="515" spans="1:34">
      <c r="A515" s="62">
        <v>513</v>
      </c>
      <c r="B515" s="26">
        <v>1.0200000000000001E-2</v>
      </c>
      <c r="C515" s="27">
        <v>2.1875</v>
      </c>
      <c r="D515" s="28">
        <v>1</v>
      </c>
      <c r="E515" s="63">
        <v>0.2678088926473261</v>
      </c>
      <c r="F515" s="63">
        <v>0.78106797838818987</v>
      </c>
      <c r="G515" s="63">
        <v>0.57012261196218239</v>
      </c>
      <c r="H515" s="62">
        <v>20.73</v>
      </c>
      <c r="I515" s="67">
        <f t="shared" si="201"/>
        <v>544.28219064500684</v>
      </c>
      <c r="J515" s="67">
        <f t="shared" si="202"/>
        <v>0.96798304831782533</v>
      </c>
      <c r="K515" s="93">
        <f t="shared" si="203"/>
        <v>0.55950761323902165</v>
      </c>
      <c r="L515" s="81">
        <f t="shared" ref="L515:L578" si="208">30/I515+67.289/EXP(5.03*F515)</f>
        <v>1.378545811641303</v>
      </c>
      <c r="M515" s="81">
        <f t="shared" ref="M515:M578" si="209">SQRT(4*981*E515*(C515/D515-1)/(3*L515))</f>
        <v>17.370910251524812</v>
      </c>
      <c r="N515" s="81">
        <f t="shared" ref="N515:N578" si="210">ABS(M515-H515)/H515*100</f>
        <v>16.204002645804092</v>
      </c>
      <c r="O515" s="91">
        <f t="shared" ref="O515:O578" si="211">((M515-H515)/H515)^2</f>
        <v>2.6256970174522599E-2</v>
      </c>
      <c r="P515" s="90">
        <f t="shared" si="204"/>
        <v>455.39649724236523</v>
      </c>
      <c r="Q515" s="88">
        <f t="shared" ref="Q515:Q578" si="212">E515*((981/(B515/D515)^2)*(C515/D515-1))^(1/3)</f>
        <v>59.91364674604074</v>
      </c>
      <c r="R515" s="88">
        <f t="shared" si="205"/>
        <v>1.3827275892899507</v>
      </c>
      <c r="S515" s="88">
        <f t="shared" ref="S515:S578" si="213">SQRT(4*981*E515*(C515/D515-1)/(3*R515))</f>
        <v>17.344622973327208</v>
      </c>
      <c r="T515" s="83">
        <f t="shared" ref="T515:T578" si="214">ABS(S515-H515)/H515*100</f>
        <v>16.330810548349213</v>
      </c>
      <c r="U515" s="86">
        <f t="shared" ref="U515:U578" si="215">((S515-H515)/H515)^2</f>
        <v>2.6669537316607397E-2</v>
      </c>
      <c r="V515" s="96">
        <f t="shared" si="207"/>
        <v>1.3310900720221257</v>
      </c>
      <c r="W515" s="81">
        <f t="shared" ref="W515:W578" si="216">SQRT(4*981*E515*(C515/D515-1)/(3*V515))</f>
        <v>17.677850463525928</v>
      </c>
      <c r="X515" s="97">
        <f t="shared" ref="X515:X578" si="217">ABS(W515-H515)/H515*100</f>
        <v>14.723345569098273</v>
      </c>
      <c r="Y515" s="98">
        <f t="shared" ref="Y515:Y578" si="218">((W515-H515)/H515)^2</f>
        <v>2.1677690474708574E-2</v>
      </c>
      <c r="Z515" s="99">
        <f t="shared" ref="Z515:Z578" si="219">24/I515*((1-G515)/I515+1)^0.25+24/I515*0.15*I515^0.687*G515^(-(I515^0.08))+0.42/(1+42500/I515^1.16*G515^(-0.05))</f>
        <v>1.3283151413446004</v>
      </c>
      <c r="AA515" s="101">
        <f t="shared" ref="AA515:AA578" si="220">SQRT(4*981*E515*(C515/D515-1)/(3*Z515))</f>
        <v>17.696305879393499</v>
      </c>
      <c r="AB515" s="102">
        <f t="shared" ref="AB515:AB578" si="221">ABS(AA515-H515)/H515*100</f>
        <v>14.63431799617222</v>
      </c>
      <c r="AC515" s="98">
        <f t="shared" ref="AC515:AC578" si="222">((AA515-H515)/H515)^2</f>
        <v>2.1416326321309007E-2</v>
      </c>
      <c r="AD515" s="104">
        <f t="shared" ref="AD515:AD578" si="223">24/I515*(2-F515)^1.29+24/I515*0.15*I515^0.687*F515^(-(I515^0.134))+0.42/(1+42500/I515^1.16)*EXP(1.43*(1-F515))</f>
        <v>0.96680634218717243</v>
      </c>
      <c r="AE515" s="88">
        <f t="shared" ref="AE515:AE578" si="224">SQRT(4*981*E515*(C515/D515-1)/(3*AD515))</f>
        <v>20.742611471027377</v>
      </c>
      <c r="AF515" s="88">
        <f t="shared" ref="AF515:AF578" si="225">ABS(AE515-H515)/H515*100</f>
        <v>6.083681151653067E-2</v>
      </c>
      <c r="AG515" s="94">
        <f t="shared" ref="AG515:AG578" si="226">((AE515-H515)/H515)^2</f>
        <v>3.7011176354978792E-7</v>
      </c>
      <c r="AH515" s="72"/>
    </row>
    <row r="516" spans="1:34">
      <c r="A516" s="62">
        <v>514</v>
      </c>
      <c r="B516" s="26">
        <v>1.0200000000000001E-2</v>
      </c>
      <c r="C516" s="27">
        <v>2.1364999999999998</v>
      </c>
      <c r="D516" s="28">
        <v>1</v>
      </c>
      <c r="E516" s="63">
        <v>0.30583168752897377</v>
      </c>
      <c r="F516" s="63">
        <v>0.87990674296499249</v>
      </c>
      <c r="G516" s="63">
        <v>0.75854029565947634</v>
      </c>
      <c r="H516" s="62">
        <v>18.36</v>
      </c>
      <c r="I516" s="67">
        <f t="shared" ref="I516:I579" si="227">H516*E516*D516/B516</f>
        <v>550.49703755215273</v>
      </c>
      <c r="J516" s="67">
        <f t="shared" ref="J516:J579" si="228">4*981*E516*(C516/D516-1)/(3*H516^2)</f>
        <v>1.3486967513761792</v>
      </c>
      <c r="K516" s="93">
        <f t="shared" ref="K516:K579" si="229">24/I516*(1+0.15*I516^0.687)+0.42/(1+42500/I516^1.16)</f>
        <v>0.5574142048189753</v>
      </c>
      <c r="L516" s="81">
        <f t="shared" si="208"/>
        <v>0.85947918894568665</v>
      </c>
      <c r="M516" s="81">
        <f t="shared" si="209"/>
        <v>22.999169287049241</v>
      </c>
      <c r="N516" s="81">
        <f t="shared" si="210"/>
        <v>25.267806574342277</v>
      </c>
      <c r="O516" s="91">
        <f t="shared" si="211"/>
        <v>6.3846204907837475E-2</v>
      </c>
      <c r="P516" s="90">
        <f t="shared" ref="P516:P579" si="230">(SQRT(22+1.13*Q516^2)-4.67)^1.5</f>
        <v>550.36354869374873</v>
      </c>
      <c r="Q516" s="88">
        <f t="shared" si="212"/>
        <v>67.426173808543112</v>
      </c>
      <c r="R516" s="88">
        <f t="shared" ref="R516:R579" si="231">4/3*Q516^3/(P516^2)</f>
        <v>1.3493510745909654</v>
      </c>
      <c r="S516" s="88">
        <f t="shared" si="213"/>
        <v>18.355547922562497</v>
      </c>
      <c r="T516" s="83">
        <f t="shared" si="214"/>
        <v>2.4248787785960298E-2</v>
      </c>
      <c r="U516" s="86">
        <f t="shared" si="215"/>
        <v>5.8800370908853736E-8</v>
      </c>
      <c r="V516" s="96">
        <f t="shared" si="207"/>
        <v>0.89764900189404295</v>
      </c>
      <c r="W516" s="81">
        <f t="shared" si="216"/>
        <v>22.504872479165968</v>
      </c>
      <c r="X516" s="97">
        <f t="shared" si="217"/>
        <v>22.575558165391989</v>
      </c>
      <c r="Y516" s="98">
        <f t="shared" si="218"/>
        <v>5.0965582647899681E-2</v>
      </c>
      <c r="Z516" s="99">
        <f t="shared" si="219"/>
        <v>0.8472232237836137</v>
      </c>
      <c r="AA516" s="101">
        <f t="shared" si="220"/>
        <v>23.164925433726413</v>
      </c>
      <c r="AB516" s="102">
        <f t="shared" si="221"/>
        <v>26.170617830753891</v>
      </c>
      <c r="AC516" s="98">
        <f t="shared" si="222"/>
        <v>6.8490123764337343E-2</v>
      </c>
      <c r="AD516" s="104">
        <f t="shared" si="223"/>
        <v>0.74037873041082947</v>
      </c>
      <c r="AE516" s="88">
        <f t="shared" si="224"/>
        <v>24.780089216440338</v>
      </c>
      <c r="AF516" s="88">
        <f t="shared" si="225"/>
        <v>34.967806189762193</v>
      </c>
      <c r="AG516" s="94">
        <f t="shared" si="226"/>
        <v>0.1222747469724771</v>
      </c>
      <c r="AH516" s="72"/>
    </row>
    <row r="517" spans="1:34">
      <c r="A517" s="62">
        <v>515</v>
      </c>
      <c r="B517" s="26">
        <v>1.0200000000000001E-2</v>
      </c>
      <c r="C517" s="27">
        <v>2.0045000000000002</v>
      </c>
      <c r="D517" s="28">
        <v>1</v>
      </c>
      <c r="E517" s="63">
        <v>0.30575379211546477</v>
      </c>
      <c r="F517" s="63">
        <v>0.95701404947847812</v>
      </c>
      <c r="G517" s="63">
        <v>0.84691508803405147</v>
      </c>
      <c r="H517" s="62">
        <v>19.420000000000002</v>
      </c>
      <c r="I517" s="67">
        <f t="shared" si="227"/>
        <v>582.13123949826729</v>
      </c>
      <c r="J517" s="67">
        <f t="shared" si="228"/>
        <v>1.0651998240090841</v>
      </c>
      <c r="K517" s="93">
        <f t="shared" si="229"/>
        <v>0.54731747098138139</v>
      </c>
      <c r="L517" s="81">
        <f t="shared" si="208"/>
        <v>0.59772722078243379</v>
      </c>
      <c r="M517" s="81">
        <f t="shared" si="209"/>
        <v>25.924670869600355</v>
      </c>
      <c r="N517" s="81">
        <f t="shared" si="210"/>
        <v>33.494700667355062</v>
      </c>
      <c r="O517" s="91">
        <f t="shared" si="211"/>
        <v>0.11218949727957155</v>
      </c>
      <c r="P517" s="90">
        <f t="shared" si="230"/>
        <v>515.09172576409594</v>
      </c>
      <c r="Q517" s="88">
        <f t="shared" si="212"/>
        <v>64.691127482786143</v>
      </c>
      <c r="R517" s="88">
        <f t="shared" si="231"/>
        <v>1.3605163040444868</v>
      </c>
      <c r="S517" s="88">
        <f t="shared" si="213"/>
        <v>17.183550092519155</v>
      </c>
      <c r="T517" s="83">
        <f t="shared" si="214"/>
        <v>11.516219914937416</v>
      </c>
      <c r="U517" s="86">
        <f t="shared" si="215"/>
        <v>1.3262332112920114E-2</v>
      </c>
      <c r="V517" s="96">
        <f t="shared" si="207"/>
        <v>0.76133647747180011</v>
      </c>
      <c r="W517" s="81">
        <f t="shared" si="216"/>
        <v>22.970817392427488</v>
      </c>
      <c r="X517" s="97">
        <f t="shared" si="217"/>
        <v>18.284332607762543</v>
      </c>
      <c r="Y517" s="98">
        <f t="shared" si="218"/>
        <v>3.3431681891128863E-2</v>
      </c>
      <c r="Z517" s="99">
        <f t="shared" si="219"/>
        <v>0.7035097563901449</v>
      </c>
      <c r="AA517" s="101">
        <f t="shared" si="220"/>
        <v>23.896247418112914</v>
      </c>
      <c r="AB517" s="102">
        <f t="shared" si="221"/>
        <v>23.049677745174623</v>
      </c>
      <c r="AC517" s="98">
        <f t="shared" si="222"/>
        <v>5.312876441563983E-2</v>
      </c>
      <c r="AD517" s="104">
        <f t="shared" si="223"/>
        <v>0.60389751564919047</v>
      </c>
      <c r="AE517" s="88">
        <f t="shared" si="224"/>
        <v>25.791888763706908</v>
      </c>
      <c r="AF517" s="88">
        <f t="shared" si="225"/>
        <v>32.810961708068511</v>
      </c>
      <c r="AG517" s="94">
        <f t="shared" si="226"/>
        <v>0.10765592082083383</v>
      </c>
      <c r="AH517" s="72"/>
    </row>
    <row r="518" spans="1:34">
      <c r="A518" s="62">
        <v>516</v>
      </c>
      <c r="B518" s="26">
        <v>1.0200000000000001E-2</v>
      </c>
      <c r="C518" s="27">
        <v>1.5206666666666664</v>
      </c>
      <c r="D518" s="28">
        <v>1</v>
      </c>
      <c r="E518" s="63">
        <v>0.37798821874907268</v>
      </c>
      <c r="F518" s="63">
        <v>0.67353929684233138</v>
      </c>
      <c r="G518" s="63">
        <v>0.60679215931741559</v>
      </c>
      <c r="H518" s="73">
        <v>16</v>
      </c>
      <c r="I518" s="67">
        <f t="shared" si="227"/>
        <v>592.92269607697676</v>
      </c>
      <c r="J518" s="67">
        <f t="shared" si="228"/>
        <v>1.0055549710590561</v>
      </c>
      <c r="K518" s="93">
        <f t="shared" si="229"/>
        <v>0.54407207712693395</v>
      </c>
      <c r="L518" s="81">
        <f t="shared" si="208"/>
        <v>2.3235821952950104</v>
      </c>
      <c r="M518" s="81">
        <f t="shared" si="209"/>
        <v>10.525527525670466</v>
      </c>
      <c r="N518" s="81">
        <f t="shared" si="210"/>
        <v>34.215452964559589</v>
      </c>
      <c r="O518" s="91">
        <f t="shared" si="211"/>
        <v>0.11706972215699896</v>
      </c>
      <c r="P518" s="90">
        <f t="shared" si="230"/>
        <v>509.37889743798894</v>
      </c>
      <c r="Q518" s="88">
        <f t="shared" si="212"/>
        <v>64.242299345927108</v>
      </c>
      <c r="R518" s="88">
        <f t="shared" si="231"/>
        <v>1.3624484171394418</v>
      </c>
      <c r="S518" s="88">
        <f t="shared" si="213"/>
        <v>13.745573264326067</v>
      </c>
      <c r="T518" s="83">
        <f t="shared" si="214"/>
        <v>14.09016709796208</v>
      </c>
      <c r="U518" s="86">
        <f t="shared" si="215"/>
        <v>1.9853280884849316E-2</v>
      </c>
      <c r="V518" s="96">
        <f t="shared" si="207"/>
        <v>1.1992763312236538</v>
      </c>
      <c r="W518" s="81">
        <f t="shared" si="216"/>
        <v>14.65086477908244</v>
      </c>
      <c r="X518" s="97">
        <f t="shared" si="217"/>
        <v>8.4320951307347514</v>
      </c>
      <c r="Y518" s="98">
        <f t="shared" si="218"/>
        <v>7.1100228293760701E-3</v>
      </c>
      <c r="Z518" s="99">
        <f t="shared" si="219"/>
        <v>1.1776610816825566</v>
      </c>
      <c r="AA518" s="101">
        <f t="shared" si="220"/>
        <v>14.784707257652901</v>
      </c>
      <c r="AB518" s="102">
        <f t="shared" si="221"/>
        <v>7.5955796396693698</v>
      </c>
      <c r="AC518" s="98">
        <f t="shared" si="222"/>
        <v>5.7692830062559871E-3</v>
      </c>
      <c r="AD518" s="104">
        <f t="shared" si="223"/>
        <v>1.3197224299751964</v>
      </c>
      <c r="AE518" s="88">
        <f t="shared" si="224"/>
        <v>13.96630725939953</v>
      </c>
      <c r="AF518" s="88">
        <f t="shared" si="225"/>
        <v>12.710579628752939</v>
      </c>
      <c r="AG518" s="94">
        <f t="shared" si="226"/>
        <v>1.6155883449886919E-2</v>
      </c>
      <c r="AH518" s="72"/>
    </row>
    <row r="519" spans="1:34">
      <c r="A519" s="62">
        <v>517</v>
      </c>
      <c r="B519" s="26">
        <v>1.0200000000000001E-2</v>
      </c>
      <c r="C519" s="27">
        <v>2.08175</v>
      </c>
      <c r="D519" s="28">
        <v>1</v>
      </c>
      <c r="E519" s="63">
        <v>0.27226897509738635</v>
      </c>
      <c r="F519" s="63">
        <v>1</v>
      </c>
      <c r="G519" s="63">
        <v>0.85470085470085477</v>
      </c>
      <c r="H519" s="62">
        <v>22.6</v>
      </c>
      <c r="I519" s="67">
        <f t="shared" si="227"/>
        <v>603.26263109813056</v>
      </c>
      <c r="J519" s="67">
        <f t="shared" si="228"/>
        <v>0.75425105463538589</v>
      </c>
      <c r="K519" s="93">
        <f t="shared" si="229"/>
        <v>0.54105041959050681</v>
      </c>
      <c r="L519" s="81">
        <f t="shared" si="208"/>
        <v>0.48971960900009776</v>
      </c>
      <c r="M519" s="81">
        <f t="shared" si="209"/>
        <v>28.047403028567118</v>
      </c>
      <c r="N519" s="81">
        <f t="shared" si="210"/>
        <v>24.1035532237483</v>
      </c>
      <c r="O519" s="91">
        <f t="shared" si="211"/>
        <v>5.8098127801006705E-2</v>
      </c>
      <c r="P519" s="90">
        <f t="shared" si="230"/>
        <v>444.83327430844326</v>
      </c>
      <c r="Q519" s="88">
        <f t="shared" si="212"/>
        <v>59.046842529962547</v>
      </c>
      <c r="R519" s="88">
        <f t="shared" si="231"/>
        <v>1.3871845476426417</v>
      </c>
      <c r="S519" s="88">
        <f t="shared" si="213"/>
        <v>16.664768346533791</v>
      </c>
      <c r="T519" s="83">
        <f t="shared" si="214"/>
        <v>26.262086962239866</v>
      </c>
      <c r="U519" s="86">
        <f t="shared" si="215"/>
        <v>6.896972116122492E-2</v>
      </c>
      <c r="V519" s="96">
        <f t="shared" si="207"/>
        <v>0.74540967890839083</v>
      </c>
      <c r="W519" s="81">
        <f t="shared" si="216"/>
        <v>22.73363528716326</v>
      </c>
      <c r="X519" s="97">
        <f t="shared" si="217"/>
        <v>0.59130658036840011</v>
      </c>
      <c r="Y519" s="98">
        <f t="shared" si="218"/>
        <v>3.4964347198697126E-5</v>
      </c>
      <c r="Z519" s="99">
        <f t="shared" si="219"/>
        <v>0.68630948226471433</v>
      </c>
      <c r="AA519" s="101">
        <f t="shared" si="220"/>
        <v>23.692255231761127</v>
      </c>
      <c r="AB519" s="102">
        <f t="shared" si="221"/>
        <v>4.8329877511554233</v>
      </c>
      <c r="AC519" s="98">
        <f t="shared" si="222"/>
        <v>2.3357770602818353E-3</v>
      </c>
      <c r="AD519" s="104">
        <f t="shared" si="223"/>
        <v>0.54105041959050681</v>
      </c>
      <c r="AE519" s="88">
        <f t="shared" si="224"/>
        <v>26.683791166874208</v>
      </c>
      <c r="AF519" s="88">
        <f t="shared" si="225"/>
        <v>18.069872419797374</v>
      </c>
      <c r="AG519" s="94">
        <f t="shared" si="226"/>
        <v>3.2652028926775378E-2</v>
      </c>
      <c r="AH519" s="72"/>
    </row>
    <row r="520" spans="1:34">
      <c r="A520" s="62">
        <v>518</v>
      </c>
      <c r="B520" s="26">
        <v>1.0200000000000001E-2</v>
      </c>
      <c r="C520" s="27">
        <v>1.5153333333333334</v>
      </c>
      <c r="D520" s="28">
        <v>1</v>
      </c>
      <c r="E520" s="63">
        <v>0.41078851381159154</v>
      </c>
      <c r="F520" s="63">
        <v>0.74879791207996593</v>
      </c>
      <c r="G520" s="63">
        <v>0.58960465518107552</v>
      </c>
      <c r="H520" s="73">
        <v>15.07</v>
      </c>
      <c r="I520" s="67">
        <f t="shared" si="227"/>
        <v>606.91989246477294</v>
      </c>
      <c r="J520" s="67">
        <f t="shared" si="228"/>
        <v>1.2192359674572681</v>
      </c>
      <c r="K520" s="93">
        <f t="shared" si="229"/>
        <v>0.54000155072578659</v>
      </c>
      <c r="L520" s="81">
        <f t="shared" si="208"/>
        <v>1.6060911281211319</v>
      </c>
      <c r="M520" s="81">
        <f t="shared" si="209"/>
        <v>13.13022123463541</v>
      </c>
      <c r="N520" s="81">
        <f t="shared" si="210"/>
        <v>12.87179008204771</v>
      </c>
      <c r="O520" s="91">
        <f t="shared" si="211"/>
        <v>1.656829799163018E-2</v>
      </c>
      <c r="P520" s="90">
        <f t="shared" si="230"/>
        <v>578.65782461153572</v>
      </c>
      <c r="Q520" s="88">
        <f t="shared" si="212"/>
        <v>69.577783766396095</v>
      </c>
      <c r="R520" s="88">
        <f t="shared" si="231"/>
        <v>1.3412410909069532</v>
      </c>
      <c r="S520" s="88">
        <f t="shared" si="213"/>
        <v>14.368244516556198</v>
      </c>
      <c r="T520" s="83">
        <f t="shared" si="214"/>
        <v>4.6566389080544308</v>
      </c>
      <c r="U520" s="86">
        <f t="shared" si="215"/>
        <v>2.168428592000636E-3</v>
      </c>
      <c r="V520" s="96">
        <f t="shared" si="207"/>
        <v>1.241450830463857</v>
      </c>
      <c r="W520" s="81">
        <f t="shared" si="216"/>
        <v>14.934557990905773</v>
      </c>
      <c r="X520" s="97">
        <f t="shared" si="217"/>
        <v>0.89875254873408761</v>
      </c>
      <c r="Y520" s="98">
        <f t="shared" si="218"/>
        <v>8.077561438560184E-5</v>
      </c>
      <c r="Z520" s="99">
        <f t="shared" si="219"/>
        <v>1.225502698913955</v>
      </c>
      <c r="AA520" s="101">
        <f t="shared" si="220"/>
        <v>15.031419634379802</v>
      </c>
      <c r="AB520" s="102">
        <f t="shared" si="221"/>
        <v>0.25600773470602933</v>
      </c>
      <c r="AC520" s="98">
        <f t="shared" si="222"/>
        <v>6.5539960229312691E-6</v>
      </c>
      <c r="AD520" s="104">
        <f t="shared" si="223"/>
        <v>1.0345721362206075</v>
      </c>
      <c r="AE520" s="88">
        <f t="shared" si="224"/>
        <v>16.35975315416378</v>
      </c>
      <c r="AF520" s="88">
        <f t="shared" si="225"/>
        <v>8.5584150906687437</v>
      </c>
      <c r="AG520" s="94">
        <f t="shared" si="226"/>
        <v>7.3246468864186474E-3</v>
      </c>
      <c r="AH520" s="72"/>
    </row>
    <row r="521" spans="1:34">
      <c r="A521" s="62">
        <v>519</v>
      </c>
      <c r="B521" s="26">
        <v>1.0200000000000001E-2</v>
      </c>
      <c r="C521" s="27">
        <v>1.8970000000000002</v>
      </c>
      <c r="D521" s="28">
        <v>1</v>
      </c>
      <c r="E521" s="63">
        <v>0.28909999954118232</v>
      </c>
      <c r="F521" s="63">
        <v>1</v>
      </c>
      <c r="G521" s="63">
        <v>0.89285714285714279</v>
      </c>
      <c r="H521" s="62">
        <v>21.54</v>
      </c>
      <c r="I521" s="67">
        <f t="shared" si="227"/>
        <v>610.51117550167316</v>
      </c>
      <c r="J521" s="67">
        <f t="shared" si="228"/>
        <v>0.73106649428904769</v>
      </c>
      <c r="K521" s="93">
        <f t="shared" si="229"/>
        <v>0.53898147864548129</v>
      </c>
      <c r="L521" s="81">
        <f t="shared" si="208"/>
        <v>0.48912917410551077</v>
      </c>
      <c r="M521" s="81">
        <f t="shared" si="209"/>
        <v>26.333728607736269</v>
      </c>
      <c r="N521" s="81">
        <f t="shared" si="210"/>
        <v>22.255007463956687</v>
      </c>
      <c r="O521" s="91">
        <f t="shared" si="211"/>
        <v>4.9528535722076779E-2</v>
      </c>
      <c r="P521" s="90">
        <f t="shared" si="230"/>
        <v>443.08468023074846</v>
      </c>
      <c r="Q521" s="88">
        <f t="shared" si="212"/>
        <v>58.902689698744354</v>
      </c>
      <c r="R521" s="88">
        <f t="shared" si="231"/>
        <v>1.3879398574191952</v>
      </c>
      <c r="S521" s="88">
        <f t="shared" si="213"/>
        <v>15.632873557683414</v>
      </c>
      <c r="T521" s="83">
        <f t="shared" si="214"/>
        <v>27.42398534037412</v>
      </c>
      <c r="U521" s="86">
        <f t="shared" si="215"/>
        <v>7.5207497194905451E-2</v>
      </c>
      <c r="V521" s="96">
        <f t="shared" si="207"/>
        <v>0.699876579143898</v>
      </c>
      <c r="W521" s="81">
        <f t="shared" si="216"/>
        <v>22.014732300596204</v>
      </c>
      <c r="X521" s="97">
        <f t="shared" si="217"/>
        <v>2.2039568272804329</v>
      </c>
      <c r="Y521" s="98">
        <f t="shared" si="218"/>
        <v>4.8574256965160307E-4</v>
      </c>
      <c r="Z521" s="99">
        <f t="shared" si="219"/>
        <v>0.63966595342829946</v>
      </c>
      <c r="AA521" s="101">
        <f t="shared" si="220"/>
        <v>23.02753871438664</v>
      </c>
      <c r="AB521" s="102">
        <f t="shared" si="221"/>
        <v>6.9059364641905345</v>
      </c>
      <c r="AC521" s="98">
        <f t="shared" si="222"/>
        <v>4.7691958447436461E-3</v>
      </c>
      <c r="AD521" s="104">
        <f t="shared" si="223"/>
        <v>0.53898147864548118</v>
      </c>
      <c r="AE521" s="88">
        <f t="shared" si="224"/>
        <v>25.086335043883199</v>
      </c>
      <c r="AF521" s="88">
        <f t="shared" si="225"/>
        <v>16.463950992958218</v>
      </c>
      <c r="AG521" s="94">
        <f t="shared" si="226"/>
        <v>2.7106168229852987E-2</v>
      </c>
      <c r="AH521" s="72"/>
    </row>
    <row r="522" spans="1:34">
      <c r="A522" s="62">
        <v>520</v>
      </c>
      <c r="B522" s="26">
        <v>1.0200000000000001E-2</v>
      </c>
      <c r="C522" s="27">
        <v>1.5626666666666666</v>
      </c>
      <c r="D522" s="28">
        <v>1</v>
      </c>
      <c r="E522" s="63">
        <v>0.37745243386400512</v>
      </c>
      <c r="F522" s="63">
        <v>0.73178539992745584</v>
      </c>
      <c r="G522" s="63">
        <v>0.6533798213637998</v>
      </c>
      <c r="H522" s="73">
        <v>16.670000000000002</v>
      </c>
      <c r="I522" s="67">
        <f t="shared" si="227"/>
        <v>616.87569338362403</v>
      </c>
      <c r="J522" s="67">
        <f t="shared" si="228"/>
        <v>0.99965458442573296</v>
      </c>
      <c r="K522" s="93">
        <f t="shared" si="229"/>
        <v>0.53719728606150341</v>
      </c>
      <c r="L522" s="81">
        <f t="shared" si="208"/>
        <v>1.744367061155256</v>
      </c>
      <c r="M522" s="81">
        <f t="shared" si="209"/>
        <v>12.61948530296624</v>
      </c>
      <c r="N522" s="81">
        <f t="shared" si="210"/>
        <v>24.298228536495269</v>
      </c>
      <c r="O522" s="91">
        <f t="shared" si="211"/>
        <v>5.9040391001175307E-2</v>
      </c>
      <c r="P522" s="90">
        <f t="shared" si="230"/>
        <v>529.70619433734385</v>
      </c>
      <c r="Q522" s="88">
        <f t="shared" si="212"/>
        <v>65.831767258408917</v>
      </c>
      <c r="R522" s="88">
        <f t="shared" si="231"/>
        <v>1.3557361461805753</v>
      </c>
      <c r="S522" s="88">
        <f t="shared" si="213"/>
        <v>14.314394868063284</v>
      </c>
      <c r="T522" s="83">
        <f t="shared" si="214"/>
        <v>14.130804630694168</v>
      </c>
      <c r="U522" s="86">
        <f t="shared" si="215"/>
        <v>1.9967963951084775E-2</v>
      </c>
      <c r="V522" s="96">
        <f t="shared" si="207"/>
        <v>1.0738232391502229</v>
      </c>
      <c r="W522" s="81">
        <f t="shared" si="216"/>
        <v>16.084004338390926</v>
      </c>
      <c r="X522" s="97">
        <f t="shared" si="217"/>
        <v>3.5152709154713588</v>
      </c>
      <c r="Y522" s="98">
        <f t="shared" si="218"/>
        <v>1.2357129609158843E-3</v>
      </c>
      <c r="Z522" s="99">
        <f t="shared" si="219"/>
        <v>1.0367015773892949</v>
      </c>
      <c r="AA522" s="101">
        <f t="shared" si="220"/>
        <v>16.369435429889506</v>
      </c>
      <c r="AB522" s="102">
        <f t="shared" si="221"/>
        <v>1.8030268152999116</v>
      </c>
      <c r="AC522" s="98">
        <f t="shared" si="222"/>
        <v>3.2509056966905411E-4</v>
      </c>
      <c r="AD522" s="104">
        <f t="shared" si="223"/>
        <v>1.0855506338556518</v>
      </c>
      <c r="AE522" s="88">
        <f t="shared" si="224"/>
        <v>15.996889253646751</v>
      </c>
      <c r="AF522" s="88">
        <f t="shared" si="225"/>
        <v>4.0378569067381553</v>
      </c>
      <c r="AG522" s="94">
        <f t="shared" si="226"/>
        <v>1.6304288399293025E-3</v>
      </c>
      <c r="AH522" s="72"/>
    </row>
    <row r="523" spans="1:34">
      <c r="A523" s="62">
        <v>521</v>
      </c>
      <c r="B523" s="26">
        <v>1.0200000000000001E-2</v>
      </c>
      <c r="C523" s="27">
        <v>2.0950000000000002</v>
      </c>
      <c r="D523" s="28">
        <v>1</v>
      </c>
      <c r="E523" s="63">
        <v>0.34231269350052562</v>
      </c>
      <c r="F523" s="63">
        <v>0.62773334590943131</v>
      </c>
      <c r="G523" s="63">
        <v>0.42702948701321858</v>
      </c>
      <c r="H523" s="73">
        <v>18.57</v>
      </c>
      <c r="I523" s="67">
        <f t="shared" si="227"/>
        <v>623.21046257889805</v>
      </c>
      <c r="J523" s="67">
        <f t="shared" si="228"/>
        <v>1.421742871630298</v>
      </c>
      <c r="K523" s="93">
        <f t="shared" si="229"/>
        <v>0.53545073016972144</v>
      </c>
      <c r="L523" s="81">
        <f t="shared" si="208"/>
        <v>2.9100730504316461</v>
      </c>
      <c r="M523" s="81">
        <f t="shared" si="209"/>
        <v>12.979874337726432</v>
      </c>
      <c r="N523" s="81">
        <f t="shared" si="210"/>
        <v>30.102992257800583</v>
      </c>
      <c r="O523" s="91">
        <f t="shared" si="211"/>
        <v>9.0619014287320179E-2</v>
      </c>
      <c r="P523" s="90">
        <f t="shared" si="230"/>
        <v>645.68826864487005</v>
      </c>
      <c r="Q523" s="88">
        <f t="shared" si="212"/>
        <v>74.539063400167976</v>
      </c>
      <c r="R523" s="88">
        <f t="shared" si="231"/>
        <v>1.3244779702683964</v>
      </c>
      <c r="S523" s="88">
        <f t="shared" si="213"/>
        <v>19.239778323229388</v>
      </c>
      <c r="T523" s="83">
        <f t="shared" si="214"/>
        <v>3.6067761078588432</v>
      </c>
      <c r="U523" s="86">
        <f t="shared" si="215"/>
        <v>1.3008833892221385E-3</v>
      </c>
      <c r="V523" s="96">
        <f t="shared" si="207"/>
        <v>1.926544524680551</v>
      </c>
      <c r="W523" s="81">
        <f t="shared" si="216"/>
        <v>15.95265261900699</v>
      </c>
      <c r="X523" s="97">
        <f t="shared" si="217"/>
        <v>14.094493166359776</v>
      </c>
      <c r="Y523" s="98">
        <f t="shared" si="218"/>
        <v>1.986547376165624E-2</v>
      </c>
      <c r="Z523" s="99">
        <f t="shared" si="219"/>
        <v>2.0493707947345441</v>
      </c>
      <c r="AA523" s="101">
        <f t="shared" si="220"/>
        <v>15.467216410903362</v>
      </c>
      <c r="AB523" s="102">
        <f t="shared" si="221"/>
        <v>16.708581524483783</v>
      </c>
      <c r="AC523" s="98">
        <f t="shared" si="222"/>
        <v>2.7917669656032085E-2</v>
      </c>
      <c r="AD523" s="104">
        <f t="shared" si="223"/>
        <v>1.5334365656570386</v>
      </c>
      <c r="AE523" s="88">
        <f t="shared" si="224"/>
        <v>17.880906240743343</v>
      </c>
      <c r="AF523" s="88">
        <f t="shared" si="225"/>
        <v>3.7107903029437659</v>
      </c>
      <c r="AG523" s="94">
        <f t="shared" si="226"/>
        <v>1.3769964672421485E-3</v>
      </c>
      <c r="AH523" s="72"/>
    </row>
    <row r="524" spans="1:34">
      <c r="A524" s="62">
        <v>522</v>
      </c>
      <c r="B524" s="26">
        <v>1.0200000000000001E-2</v>
      </c>
      <c r="C524" s="27">
        <v>2.15</v>
      </c>
      <c r="D524" s="28">
        <v>1</v>
      </c>
      <c r="E524" s="63">
        <v>0.29869483918235723</v>
      </c>
      <c r="F524" s="63">
        <v>1</v>
      </c>
      <c r="G524" s="63">
        <v>0.92592592592592582</v>
      </c>
      <c r="H524" s="62">
        <v>22.25</v>
      </c>
      <c r="I524" s="67">
        <f t="shared" si="227"/>
        <v>651.56472272622045</v>
      </c>
      <c r="J524" s="67">
        <f t="shared" si="228"/>
        <v>0.90755566640192231</v>
      </c>
      <c r="K524" s="93">
        <f t="shared" si="229"/>
        <v>0.52797241878715517</v>
      </c>
      <c r="L524" s="81">
        <f t="shared" si="208"/>
        <v>0.48603303287917882</v>
      </c>
      <c r="M524" s="81">
        <f t="shared" si="209"/>
        <v>30.404212433255292</v>
      </c>
      <c r="N524" s="81">
        <f t="shared" si="210"/>
        <v>36.648145767439516</v>
      </c>
      <c r="O524" s="91">
        <f t="shared" si="211"/>
        <v>0.1343086588191495</v>
      </c>
      <c r="P524" s="90">
        <f t="shared" si="230"/>
        <v>533.32340996178709</v>
      </c>
      <c r="Q524" s="88">
        <f t="shared" si="212"/>
        <v>66.112445250826497</v>
      </c>
      <c r="R524" s="88">
        <f t="shared" si="231"/>
        <v>1.3545876235291407</v>
      </c>
      <c r="S524" s="88">
        <f t="shared" si="213"/>
        <v>18.212228897229465</v>
      </c>
      <c r="T524" s="83">
        <f t="shared" si="214"/>
        <v>18.147285855148471</v>
      </c>
      <c r="U524" s="86">
        <f t="shared" si="215"/>
        <v>3.2932398390847176E-2</v>
      </c>
      <c r="V524" s="96">
        <f t="shared" si="207"/>
        <v>0.65536131573100009</v>
      </c>
      <c r="W524" s="81">
        <f t="shared" si="216"/>
        <v>26.183412658320631</v>
      </c>
      <c r="X524" s="97">
        <f t="shared" si="217"/>
        <v>17.678259138519689</v>
      </c>
      <c r="Y524" s="98">
        <f t="shared" si="218"/>
        <v>3.1252084616865489E-2</v>
      </c>
      <c r="Z524" s="99">
        <f t="shared" si="219"/>
        <v>0.59326561354242613</v>
      </c>
      <c r="AA524" s="101">
        <f t="shared" si="220"/>
        <v>27.51959658885422</v>
      </c>
      <c r="AB524" s="102">
        <f t="shared" si="221"/>
        <v>23.68358017462571</v>
      </c>
      <c r="AC524" s="98">
        <f t="shared" si="222"/>
        <v>5.6091196988792398E-2</v>
      </c>
      <c r="AD524" s="104">
        <f t="shared" si="223"/>
        <v>0.52797241878715517</v>
      </c>
      <c r="AE524" s="88">
        <f t="shared" si="224"/>
        <v>29.171652657332423</v>
      </c>
      <c r="AF524" s="88">
        <f t="shared" si="225"/>
        <v>31.108551268909768</v>
      </c>
      <c r="AG524" s="94">
        <f t="shared" si="226"/>
        <v>9.6774196205038757E-2</v>
      </c>
      <c r="AH524" s="72"/>
    </row>
    <row r="525" spans="1:34">
      <c r="A525" s="62">
        <v>523</v>
      </c>
      <c r="B525" s="26">
        <v>1.0200000000000001E-2</v>
      </c>
      <c r="C525" s="27">
        <v>2.03925</v>
      </c>
      <c r="D525" s="28">
        <v>1</v>
      </c>
      <c r="E525" s="63">
        <v>0.31382047614750402</v>
      </c>
      <c r="F525" s="63">
        <v>0.97012328813578086</v>
      </c>
      <c r="G525" s="63">
        <v>0.85098534046998331</v>
      </c>
      <c r="H525" s="62">
        <v>21.27</v>
      </c>
      <c r="I525" s="67">
        <f t="shared" si="227"/>
        <v>654.40799290758923</v>
      </c>
      <c r="J525" s="67">
        <f t="shared" si="228"/>
        <v>0.9429183213517387</v>
      </c>
      <c r="K525" s="93">
        <f t="shared" si="229"/>
        <v>0.52725164033027416</v>
      </c>
      <c r="L525" s="81">
        <f t="shared" si="208"/>
        <v>0.55718152128656606</v>
      </c>
      <c r="M525" s="81">
        <f t="shared" si="209"/>
        <v>27.669809854175664</v>
      </c>
      <c r="N525" s="81">
        <f t="shared" si="210"/>
        <v>30.088433729081643</v>
      </c>
      <c r="O525" s="91">
        <f t="shared" si="211"/>
        <v>9.0531384426933786E-2</v>
      </c>
      <c r="P525" s="90">
        <f t="shared" si="230"/>
        <v>546.82976802012297</v>
      </c>
      <c r="Q525" s="88">
        <f t="shared" si="212"/>
        <v>67.154869478762592</v>
      </c>
      <c r="R525" s="88">
        <f t="shared" si="231"/>
        <v>1.3504141122316069</v>
      </c>
      <c r="S525" s="88">
        <f t="shared" si="213"/>
        <v>17.773421614412474</v>
      </c>
      <c r="T525" s="83">
        <f t="shared" si="214"/>
        <v>16.439014506758468</v>
      </c>
      <c r="U525" s="86">
        <f t="shared" si="215"/>
        <v>2.7024119795341535E-2</v>
      </c>
      <c r="V525" s="96">
        <f t="shared" si="207"/>
        <v>0.73573796789485368</v>
      </c>
      <c r="W525" s="81">
        <f t="shared" si="216"/>
        <v>24.07924928427126</v>
      </c>
      <c r="X525" s="97">
        <f t="shared" si="217"/>
        <v>13.207565981529198</v>
      </c>
      <c r="Y525" s="98">
        <f t="shared" si="218"/>
        <v>1.7443979915644735E-2</v>
      </c>
      <c r="Z525" s="99">
        <f t="shared" si="219"/>
        <v>0.67441645634067615</v>
      </c>
      <c r="AA525" s="101">
        <f t="shared" si="220"/>
        <v>25.150142357262784</v>
      </c>
      <c r="AB525" s="102">
        <f t="shared" si="221"/>
        <v>18.242324199636972</v>
      </c>
      <c r="AC525" s="98">
        <f t="shared" si="222"/>
        <v>3.327823922046607E-2</v>
      </c>
      <c r="AD525" s="104">
        <f t="shared" si="223"/>
        <v>0.56491313448211566</v>
      </c>
      <c r="AE525" s="88">
        <f t="shared" si="224"/>
        <v>27.479807802875364</v>
      </c>
      <c r="AF525" s="88">
        <f t="shared" si="225"/>
        <v>29.195147169136643</v>
      </c>
      <c r="AG525" s="94">
        <f t="shared" si="226"/>
        <v>8.523566182275473E-2</v>
      </c>
      <c r="AH525" s="72"/>
    </row>
    <row r="526" spans="1:34">
      <c r="A526" s="62">
        <v>524</v>
      </c>
      <c r="B526" s="26">
        <v>1.0200000000000001E-2</v>
      </c>
      <c r="C526" s="27">
        <v>1.5516666666666667</v>
      </c>
      <c r="D526" s="28">
        <v>1</v>
      </c>
      <c r="E526" s="63">
        <v>0.42642974793626232</v>
      </c>
      <c r="F526" s="63">
        <v>0.67331891840947933</v>
      </c>
      <c r="G526" s="63">
        <v>0.57060925288938924</v>
      </c>
      <c r="H526" s="73">
        <v>15.96</v>
      </c>
      <c r="I526" s="67">
        <f t="shared" si="227"/>
        <v>667.23713500615156</v>
      </c>
      <c r="J526" s="67">
        <f t="shared" si="228"/>
        <v>1.2079979770692717</v>
      </c>
      <c r="K526" s="93">
        <f t="shared" si="229"/>
        <v>0.52406177023304257</v>
      </c>
      <c r="L526" s="81">
        <f t="shared" si="208"/>
        <v>2.3204679158455632</v>
      </c>
      <c r="M526" s="81">
        <f t="shared" si="209"/>
        <v>11.515378211729963</v>
      </c>
      <c r="N526" s="81">
        <f t="shared" si="210"/>
        <v>27.848507445300985</v>
      </c>
      <c r="O526" s="91">
        <f t="shared" si="211"/>
        <v>7.7553936693098444E-2</v>
      </c>
      <c r="P526" s="90">
        <f t="shared" si="230"/>
        <v>636.72574209512561</v>
      </c>
      <c r="Q526" s="88">
        <f t="shared" si="212"/>
        <v>73.886080608984244</v>
      </c>
      <c r="R526" s="88">
        <f t="shared" si="231"/>
        <v>1.3265444542311151</v>
      </c>
      <c r="S526" s="88">
        <f t="shared" si="213"/>
        <v>15.230181761008437</v>
      </c>
      <c r="T526" s="83">
        <f t="shared" si="214"/>
        <v>4.5727959836564169</v>
      </c>
      <c r="U526" s="86">
        <f t="shared" si="215"/>
        <v>2.0910463108144259E-3</v>
      </c>
      <c r="V526" s="96">
        <f t="shared" si="207"/>
        <v>1.2737147504698083</v>
      </c>
      <c r="W526" s="81">
        <f t="shared" si="216"/>
        <v>15.542823001918068</v>
      </c>
      <c r="X526" s="97">
        <f t="shared" si="217"/>
        <v>2.6138909654256457</v>
      </c>
      <c r="Y526" s="98">
        <f t="shared" si="218"/>
        <v>6.8324259791338138E-4</v>
      </c>
      <c r="Z526" s="99">
        <f t="shared" si="219"/>
        <v>1.2618833790227892</v>
      </c>
      <c r="AA526" s="101">
        <f t="shared" si="220"/>
        <v>15.615517468383645</v>
      </c>
      <c r="AB526" s="102">
        <f t="shared" si="221"/>
        <v>2.158411852232804</v>
      </c>
      <c r="AC526" s="98">
        <f t="shared" si="222"/>
        <v>4.6587417238590445E-4</v>
      </c>
      <c r="AD526" s="104">
        <f t="shared" si="223"/>
        <v>1.2906489426451966</v>
      </c>
      <c r="AE526" s="88">
        <f t="shared" si="224"/>
        <v>15.440520117145354</v>
      </c>
      <c r="AF526" s="88">
        <f t="shared" si="225"/>
        <v>3.2548864840516707</v>
      </c>
      <c r="AG526" s="94">
        <f t="shared" si="226"/>
        <v>1.0594286024062248E-3</v>
      </c>
      <c r="AH526" s="72"/>
    </row>
    <row r="527" spans="1:34">
      <c r="A527" s="62">
        <v>525</v>
      </c>
      <c r="B527" s="26">
        <v>1.0200000000000001E-2</v>
      </c>
      <c r="C527" s="27">
        <v>2.2696666666666663</v>
      </c>
      <c r="D527" s="28">
        <v>1</v>
      </c>
      <c r="E527" s="63">
        <v>0.31459127163318235</v>
      </c>
      <c r="F527" s="63">
        <v>0.80936863864797304</v>
      </c>
      <c r="G527" s="63">
        <v>0.71625543243183465</v>
      </c>
      <c r="H527" s="62">
        <v>21.83</v>
      </c>
      <c r="I527" s="67">
        <f t="shared" si="227"/>
        <v>673.28700585807553</v>
      </c>
      <c r="J527" s="67">
        <f t="shared" si="228"/>
        <v>1.0963182896692136</v>
      </c>
      <c r="K527" s="93">
        <f t="shared" si="229"/>
        <v>0.5225919837038655</v>
      </c>
      <c r="L527" s="81">
        <f t="shared" si="208"/>
        <v>1.1923867410029323</v>
      </c>
      <c r="M527" s="81">
        <f t="shared" si="209"/>
        <v>20.932133521249312</v>
      </c>
      <c r="N527" s="81">
        <f t="shared" si="210"/>
        <v>4.1129934894671827</v>
      </c>
      <c r="O527" s="91">
        <f t="shared" si="211"/>
        <v>1.6916715444399428E-3</v>
      </c>
      <c r="P527" s="90">
        <f t="shared" si="230"/>
        <v>610.62866296158359</v>
      </c>
      <c r="Q527" s="88">
        <f t="shared" si="212"/>
        <v>71.966900078822448</v>
      </c>
      <c r="R527" s="88">
        <f t="shared" si="231"/>
        <v>1.3328545307600759</v>
      </c>
      <c r="S527" s="88">
        <f t="shared" si="213"/>
        <v>19.798427114247996</v>
      </c>
      <c r="T527" s="83">
        <f t="shared" si="214"/>
        <v>9.3063347950160438</v>
      </c>
      <c r="U527" s="86">
        <f t="shared" si="215"/>
        <v>8.660786731692632E-3</v>
      </c>
      <c r="V527" s="96">
        <f t="shared" si="207"/>
        <v>0.92802581467548673</v>
      </c>
      <c r="W527" s="81">
        <f t="shared" si="216"/>
        <v>23.726956655610227</v>
      </c>
      <c r="X527" s="97">
        <f t="shared" si="217"/>
        <v>8.6896777627587216</v>
      </c>
      <c r="Y527" s="98">
        <f t="shared" si="218"/>
        <v>7.5510499620583416E-3</v>
      </c>
      <c r="Z527" s="99">
        <f t="shared" si="219"/>
        <v>0.87583331384099039</v>
      </c>
      <c r="AA527" s="101">
        <f t="shared" si="220"/>
        <v>24.423693163954326</v>
      </c>
      <c r="AB527" s="102">
        <f t="shared" si="221"/>
        <v>11.881324617289636</v>
      </c>
      <c r="AC527" s="98">
        <f t="shared" si="222"/>
        <v>1.4116587466141271E-2</v>
      </c>
      <c r="AD527" s="104">
        <f t="shared" si="223"/>
        <v>0.84620864638951765</v>
      </c>
      <c r="AE527" s="88">
        <f t="shared" si="224"/>
        <v>24.8475364375944</v>
      </c>
      <c r="AF527" s="88">
        <f t="shared" si="225"/>
        <v>13.822887941339449</v>
      </c>
      <c r="AG527" s="94">
        <f t="shared" si="226"/>
        <v>1.9107223103882753E-2</v>
      </c>
      <c r="AH527" s="72"/>
    </row>
    <row r="528" spans="1:34">
      <c r="A528" s="62">
        <v>526</v>
      </c>
      <c r="B528" s="26">
        <v>1.0200000000000001E-2</v>
      </c>
      <c r="C528" s="27">
        <v>2.0859999999999999</v>
      </c>
      <c r="D528" s="28">
        <v>1</v>
      </c>
      <c r="E528" s="63">
        <v>0.33482918435837178</v>
      </c>
      <c r="F528" s="63">
        <v>0.78417890219901221</v>
      </c>
      <c r="G528" s="63">
        <v>0.71288991109001099</v>
      </c>
      <c r="H528" s="73">
        <v>21.35</v>
      </c>
      <c r="I528" s="67">
        <f t="shared" si="227"/>
        <v>700.84343980894482</v>
      </c>
      <c r="J528" s="67">
        <f t="shared" si="228"/>
        <v>1.0434343158375348</v>
      </c>
      <c r="K528" s="93">
        <f t="shared" si="229"/>
        <v>0.51616122705152345</v>
      </c>
      <c r="L528" s="81">
        <f t="shared" si="208"/>
        <v>1.3456851739806892</v>
      </c>
      <c r="M528" s="81">
        <f t="shared" si="209"/>
        <v>18.800036968774641</v>
      </c>
      <c r="N528" s="81">
        <f t="shared" si="210"/>
        <v>11.94362075515391</v>
      </c>
      <c r="O528" s="91">
        <f t="shared" si="211"/>
        <v>1.4265007674294328E-2</v>
      </c>
      <c r="P528" s="90">
        <f t="shared" si="230"/>
        <v>620.67922079834477</v>
      </c>
      <c r="Q528" s="88">
        <f t="shared" si="212"/>
        <v>72.709217028156445</v>
      </c>
      <c r="R528" s="88">
        <f t="shared" si="231"/>
        <v>1.3303708731759343</v>
      </c>
      <c r="S528" s="88">
        <f t="shared" si="213"/>
        <v>18.907933799961274</v>
      </c>
      <c r="T528" s="83">
        <f t="shared" si="214"/>
        <v>11.43824918050926</v>
      </c>
      <c r="U528" s="86">
        <f t="shared" si="215"/>
        <v>1.3083354431542077E-2</v>
      </c>
      <c r="V528" s="96">
        <f t="shared" ref="V528:V559" si="232">K528*(I528/1.1883)^(1/0.4826)/(I528^2*G528^(I528^0.05))</f>
        <v>0.92614768463207597</v>
      </c>
      <c r="W528" s="81">
        <f t="shared" si="216"/>
        <v>22.661586687237204</v>
      </c>
      <c r="X528" s="97">
        <f t="shared" si="217"/>
        <v>6.1432631720712054</v>
      </c>
      <c r="Y528" s="98">
        <f t="shared" si="218"/>
        <v>3.7739682401326368E-3</v>
      </c>
      <c r="Z528" s="99">
        <f t="shared" si="219"/>
        <v>0.87294135752600555</v>
      </c>
      <c r="AA528" s="101">
        <f t="shared" si="220"/>
        <v>23.341991267997493</v>
      </c>
      <c r="AB528" s="102">
        <f t="shared" si="221"/>
        <v>9.3301698735245484</v>
      </c>
      <c r="AC528" s="98">
        <f t="shared" si="222"/>
        <v>8.7052069868825098E-3</v>
      </c>
      <c r="AD528" s="104">
        <f t="shared" si="223"/>
        <v>0.90089084091957494</v>
      </c>
      <c r="AE528" s="88">
        <f t="shared" si="224"/>
        <v>22.977054336842937</v>
      </c>
      <c r="AF528" s="88">
        <f t="shared" si="225"/>
        <v>7.6208634044165571</v>
      </c>
      <c r="AG528" s="94">
        <f t="shared" si="226"/>
        <v>5.8077559028775518E-3</v>
      </c>
      <c r="AH528" s="72"/>
    </row>
    <row r="529" spans="1:34">
      <c r="A529" s="62">
        <v>527</v>
      </c>
      <c r="B529" s="26">
        <v>1.0200000000000001E-2</v>
      </c>
      <c r="C529" s="27">
        <v>1.6760000000000002</v>
      </c>
      <c r="D529" s="28">
        <v>1</v>
      </c>
      <c r="E529" s="63">
        <v>0.43452984911143039</v>
      </c>
      <c r="F529" s="63">
        <v>0.67903866767826815</v>
      </c>
      <c r="G529" s="63">
        <v>0.60091917493652058</v>
      </c>
      <c r="H529" s="73">
        <v>16.47</v>
      </c>
      <c r="I529" s="67">
        <f t="shared" si="227"/>
        <v>701.63790341816252</v>
      </c>
      <c r="J529" s="67">
        <f t="shared" si="228"/>
        <v>1.4164030600175692</v>
      </c>
      <c r="K529" s="93">
        <f t="shared" si="229"/>
        <v>0.5159819820891185</v>
      </c>
      <c r="L529" s="81">
        <f t="shared" si="208"/>
        <v>2.2537291850944943</v>
      </c>
      <c r="M529" s="81">
        <f t="shared" si="209"/>
        <v>13.056782298427262</v>
      </c>
      <c r="N529" s="81">
        <f t="shared" si="210"/>
        <v>20.723847611249166</v>
      </c>
      <c r="O529" s="91">
        <f t="shared" si="211"/>
        <v>4.2947785981427775E-2</v>
      </c>
      <c r="P529" s="90">
        <f t="shared" si="230"/>
        <v>730.3829828006418</v>
      </c>
      <c r="Q529" s="88">
        <f t="shared" si="212"/>
        <v>80.56716241654955</v>
      </c>
      <c r="R529" s="88">
        <f t="shared" si="231"/>
        <v>1.3071085294900358</v>
      </c>
      <c r="S529" s="88">
        <f t="shared" si="213"/>
        <v>17.144751827293003</v>
      </c>
      <c r="T529" s="83">
        <f t="shared" si="214"/>
        <v>4.0968538390589222</v>
      </c>
      <c r="U529" s="86">
        <f t="shared" si="215"/>
        <v>1.6784211378611828E-3</v>
      </c>
      <c r="V529" s="96">
        <f t="shared" si="232"/>
        <v>1.1736944571542387</v>
      </c>
      <c r="W529" s="81">
        <f t="shared" si="216"/>
        <v>18.092954896063702</v>
      </c>
      <c r="X529" s="97">
        <f t="shared" si="217"/>
        <v>9.8540066549101599</v>
      </c>
      <c r="Y529" s="98">
        <f t="shared" si="218"/>
        <v>9.7101447155013738E-3</v>
      </c>
      <c r="Z529" s="99">
        <f t="shared" si="219"/>
        <v>1.1468598553859584</v>
      </c>
      <c r="AA529" s="101">
        <f t="shared" si="220"/>
        <v>18.303403414602215</v>
      </c>
      <c r="AB529" s="102">
        <f t="shared" si="221"/>
        <v>11.131775437779092</v>
      </c>
      <c r="AC529" s="98">
        <f t="shared" si="222"/>
        <v>1.2391642439714188E-2</v>
      </c>
      <c r="AD529" s="104">
        <f t="shared" si="223"/>
        <v>1.2538055828358736</v>
      </c>
      <c r="AE529" s="88">
        <f t="shared" si="224"/>
        <v>17.505395518197155</v>
      </c>
      <c r="AF529" s="88">
        <f t="shared" si="225"/>
        <v>6.2865544517131502</v>
      </c>
      <c r="AG529" s="94">
        <f t="shared" si="226"/>
        <v>3.9520766874354425E-3</v>
      </c>
      <c r="AH529" s="72"/>
    </row>
    <row r="530" spans="1:34">
      <c r="A530" s="62">
        <v>528</v>
      </c>
      <c r="B530" s="26">
        <v>1.0200000000000001E-2</v>
      </c>
      <c r="C530" s="27">
        <v>1.9029999999999998</v>
      </c>
      <c r="D530" s="28">
        <v>1</v>
      </c>
      <c r="E530" s="63">
        <v>0.37369874483147381</v>
      </c>
      <c r="F530" s="63">
        <v>0.60442311731101617</v>
      </c>
      <c r="G530" s="63">
        <v>0.49542878468116081</v>
      </c>
      <c r="H530" s="73">
        <v>19.25</v>
      </c>
      <c r="I530" s="67">
        <f t="shared" si="227"/>
        <v>705.26478803979114</v>
      </c>
      <c r="J530" s="67">
        <f t="shared" si="228"/>
        <v>1.1911204082720988</v>
      </c>
      <c r="K530" s="93">
        <f t="shared" si="229"/>
        <v>0.51516791034830434</v>
      </c>
      <c r="L530" s="81">
        <f t="shared" si="208"/>
        <v>3.2605000390474221</v>
      </c>
      <c r="M530" s="81">
        <f t="shared" si="209"/>
        <v>11.635001988772768</v>
      </c>
      <c r="N530" s="81">
        <f t="shared" si="210"/>
        <v>39.558431227154458</v>
      </c>
      <c r="O530" s="91">
        <f t="shared" si="211"/>
        <v>0.15648694811535088</v>
      </c>
      <c r="P530" s="90">
        <f t="shared" si="230"/>
        <v>670.1870435686933</v>
      </c>
      <c r="Q530" s="88">
        <f t="shared" si="212"/>
        <v>76.30865119988448</v>
      </c>
      <c r="R530" s="88">
        <f t="shared" si="231"/>
        <v>1.3190705162479552</v>
      </c>
      <c r="S530" s="88">
        <f t="shared" si="213"/>
        <v>18.292563030907292</v>
      </c>
      <c r="T530" s="83">
        <f t="shared" si="214"/>
        <v>4.9736985407413394</v>
      </c>
      <c r="U530" s="86">
        <f t="shared" si="215"/>
        <v>2.4737677174172528E-3</v>
      </c>
      <c r="V530" s="96">
        <f t="shared" si="232"/>
        <v>1.532781334337566</v>
      </c>
      <c r="W530" s="81">
        <f t="shared" si="216"/>
        <v>16.969477298424607</v>
      </c>
      <c r="X530" s="97">
        <f t="shared" si="217"/>
        <v>11.846871177015029</v>
      </c>
      <c r="Y530" s="98">
        <f t="shared" si="218"/>
        <v>1.4034835668478943E-2</v>
      </c>
      <c r="Z530" s="99">
        <f t="shared" si="219"/>
        <v>1.5667685559958353</v>
      </c>
      <c r="AA530" s="101">
        <f t="shared" si="220"/>
        <v>16.784412456869727</v>
      </c>
      <c r="AB530" s="102">
        <f t="shared" si="221"/>
        <v>12.808246977300117</v>
      </c>
      <c r="AC530" s="98">
        <f t="shared" si="222"/>
        <v>1.6405119063151757E-2</v>
      </c>
      <c r="AD530" s="104">
        <f t="shared" si="223"/>
        <v>1.6393240937350937</v>
      </c>
      <c r="AE530" s="88">
        <f t="shared" si="224"/>
        <v>16.408774842927141</v>
      </c>
      <c r="AF530" s="88">
        <f t="shared" si="225"/>
        <v>14.759611205573295</v>
      </c>
      <c r="AG530" s="94">
        <f t="shared" si="226"/>
        <v>2.1784612293968476E-2</v>
      </c>
      <c r="AH530" s="72"/>
    </row>
    <row r="531" spans="1:34">
      <c r="A531" s="62">
        <v>529</v>
      </c>
      <c r="B531" s="26">
        <v>1.0200000000000001E-2</v>
      </c>
      <c r="C531" s="27">
        <v>2.1190000000000002</v>
      </c>
      <c r="D531" s="28">
        <v>1</v>
      </c>
      <c r="E531" s="63">
        <v>0.34101542783600486</v>
      </c>
      <c r="F531" s="63">
        <v>0.9026438164222188</v>
      </c>
      <c r="G531" s="63">
        <v>0.8281135930479071</v>
      </c>
      <c r="H531" s="62">
        <v>21.39</v>
      </c>
      <c r="I531" s="67">
        <f t="shared" si="227"/>
        <v>715.12941190315132</v>
      </c>
      <c r="J531" s="67">
        <f t="shared" si="228"/>
        <v>1.0909134309549522</v>
      </c>
      <c r="K531" s="93">
        <f t="shared" si="229"/>
        <v>0.51298816559399307</v>
      </c>
      <c r="L531" s="81">
        <f t="shared" si="208"/>
        <v>0.75993902536753866</v>
      </c>
      <c r="M531" s="81">
        <f t="shared" si="209"/>
        <v>25.628108569306061</v>
      </c>
      <c r="N531" s="81">
        <f t="shared" si="210"/>
        <v>19.813504297831045</v>
      </c>
      <c r="O531" s="91">
        <f t="shared" si="211"/>
        <v>3.9257495256016926E-2</v>
      </c>
      <c r="P531" s="90">
        <f t="shared" si="230"/>
        <v>649.21506059175078</v>
      </c>
      <c r="Q531" s="88">
        <f t="shared" si="212"/>
        <v>74.795179842202174</v>
      </c>
      <c r="R531" s="88">
        <f t="shared" si="231"/>
        <v>1.3236781398839503</v>
      </c>
      <c r="S531" s="88">
        <f t="shared" si="213"/>
        <v>19.418457575533505</v>
      </c>
      <c r="T531" s="83">
        <f t="shared" si="214"/>
        <v>9.2171221340182097</v>
      </c>
      <c r="U531" s="86">
        <f t="shared" si="215"/>
        <v>8.4955340433408404E-3</v>
      </c>
      <c r="V531" s="96">
        <f t="shared" si="232"/>
        <v>0.74895861495879734</v>
      </c>
      <c r="W531" s="81">
        <f t="shared" si="216"/>
        <v>25.815290621749664</v>
      </c>
      <c r="X531" s="97">
        <f t="shared" si="217"/>
        <v>20.68859570710455</v>
      </c>
      <c r="Y531" s="98">
        <f t="shared" si="218"/>
        <v>4.2801799233202487E-2</v>
      </c>
      <c r="Z531" s="99">
        <f t="shared" si="219"/>
        <v>0.68576420561562912</v>
      </c>
      <c r="AA531" s="101">
        <f t="shared" si="220"/>
        <v>26.978544925841305</v>
      </c>
      <c r="AB531" s="102">
        <f t="shared" si="221"/>
        <v>26.126904749141211</v>
      </c>
      <c r="AC531" s="98">
        <f t="shared" si="222"/>
        <v>6.8261515177069756E-2</v>
      </c>
      <c r="AD531" s="104">
        <f t="shared" si="223"/>
        <v>0.64913162730651863</v>
      </c>
      <c r="AE531" s="88">
        <f t="shared" si="224"/>
        <v>27.729340720990027</v>
      </c>
      <c r="AF531" s="88">
        <f t="shared" si="225"/>
        <v>29.636936517017421</v>
      </c>
      <c r="AG531" s="94">
        <f t="shared" si="226"/>
        <v>8.7834800611372069E-2</v>
      </c>
      <c r="AH531" s="72"/>
    </row>
    <row r="532" spans="1:34">
      <c r="A532" s="62">
        <v>530</v>
      </c>
      <c r="B532" s="26">
        <v>1.0200000000000001E-2</v>
      </c>
      <c r="C532" s="27">
        <v>1.4646666666666668</v>
      </c>
      <c r="D532" s="28">
        <v>1</v>
      </c>
      <c r="E532" s="63">
        <v>0.50197000422831917</v>
      </c>
      <c r="F532" s="63">
        <v>0.68853711319351107</v>
      </c>
      <c r="G532" s="63">
        <v>0.56437468294550086</v>
      </c>
      <c r="H532" s="73">
        <v>14.574999999999999</v>
      </c>
      <c r="I532" s="67">
        <f t="shared" si="227"/>
        <v>717.27576584585802</v>
      </c>
      <c r="J532" s="67">
        <f t="shared" si="228"/>
        <v>1.4361833989327331</v>
      </c>
      <c r="K532" s="93">
        <f t="shared" si="229"/>
        <v>0.51252044039804234</v>
      </c>
      <c r="L532" s="81">
        <f t="shared" si="208"/>
        <v>2.1496467277304121</v>
      </c>
      <c r="M532" s="81">
        <f t="shared" si="209"/>
        <v>11.913242101357515</v>
      </c>
      <c r="N532" s="81">
        <f t="shared" si="210"/>
        <v>18.26248987061739</v>
      </c>
      <c r="O532" s="91">
        <f t="shared" si="211"/>
        <v>3.3351853627440281E-2</v>
      </c>
      <c r="P532" s="90">
        <f t="shared" si="230"/>
        <v>753.03225263066258</v>
      </c>
      <c r="Q532" s="88">
        <f t="shared" si="212"/>
        <v>82.138700396882513</v>
      </c>
      <c r="R532" s="88">
        <f t="shared" si="231"/>
        <v>1.3030319447120797</v>
      </c>
      <c r="S532" s="88">
        <f t="shared" si="213"/>
        <v>15.301569639884532</v>
      </c>
      <c r="T532" s="83">
        <f t="shared" si="214"/>
        <v>4.9850404108715782</v>
      </c>
      <c r="U532" s="86">
        <f t="shared" si="215"/>
        <v>2.4850627898022671E-3</v>
      </c>
      <c r="V532" s="96">
        <f t="shared" si="232"/>
        <v>1.2750167068084204</v>
      </c>
      <c r="W532" s="81">
        <f t="shared" si="216"/>
        <v>15.468762689305878</v>
      </c>
      <c r="X532" s="97">
        <f t="shared" si="217"/>
        <v>6.1321625338310728</v>
      </c>
      <c r="Y532" s="98">
        <f t="shared" si="218"/>
        <v>3.7603417341321517E-3</v>
      </c>
      <c r="Z532" s="99">
        <f t="shared" si="219"/>
        <v>1.2625508522428381</v>
      </c>
      <c r="AA532" s="101">
        <f t="shared" si="220"/>
        <v>15.544940887891819</v>
      </c>
      <c r="AB532" s="102">
        <f t="shared" si="221"/>
        <v>6.6548259889661745</v>
      </c>
      <c r="AC532" s="98">
        <f t="shared" si="222"/>
        <v>4.4286708943419625E-3</v>
      </c>
      <c r="AD532" s="104">
        <f t="shared" si="223"/>
        <v>1.2091814307209743</v>
      </c>
      <c r="AE532" s="88">
        <f t="shared" si="224"/>
        <v>15.884288999301637</v>
      </c>
      <c r="AF532" s="88">
        <f t="shared" si="225"/>
        <v>8.9831149180215277</v>
      </c>
      <c r="AG532" s="94">
        <f t="shared" si="226"/>
        <v>8.0696353630380913E-3</v>
      </c>
      <c r="AH532" s="72"/>
    </row>
    <row r="533" spans="1:34">
      <c r="A533" s="62">
        <v>531</v>
      </c>
      <c r="B533" s="26">
        <v>1.0200000000000001E-2</v>
      </c>
      <c r="C533" s="27">
        <v>2.0099999999999998</v>
      </c>
      <c r="D533" s="28">
        <v>1</v>
      </c>
      <c r="E533" s="63">
        <v>0.30204206737225736</v>
      </c>
      <c r="F533" s="63">
        <v>1</v>
      </c>
      <c r="G533" s="63">
        <v>0.75757575757575757</v>
      </c>
      <c r="H533" s="62">
        <v>24.58</v>
      </c>
      <c r="I533" s="67">
        <f t="shared" si="227"/>
        <v>727.8621584323613</v>
      </c>
      <c r="J533" s="67">
        <f t="shared" si="228"/>
        <v>0.66043912732132815</v>
      </c>
      <c r="K533" s="93">
        <f t="shared" si="229"/>
        <v>0.51024683320368036</v>
      </c>
      <c r="L533" s="81">
        <f t="shared" si="208"/>
        <v>0.48120661975654605</v>
      </c>
      <c r="M533" s="81">
        <f t="shared" si="209"/>
        <v>28.79602085538767</v>
      </c>
      <c r="N533" s="81">
        <f t="shared" si="210"/>
        <v>17.152241071552776</v>
      </c>
      <c r="O533" s="91">
        <f t="shared" si="211"/>
        <v>2.9419937377666194E-2</v>
      </c>
      <c r="P533" s="90">
        <f t="shared" si="230"/>
        <v>506.58558937077197</v>
      </c>
      <c r="Q533" s="88">
        <f t="shared" si="212"/>
        <v>64.022227466484793</v>
      </c>
      <c r="R533" s="88">
        <f t="shared" si="231"/>
        <v>1.3634066689644742</v>
      </c>
      <c r="S533" s="88">
        <f t="shared" si="213"/>
        <v>17.107461409385401</v>
      </c>
      <c r="T533" s="83">
        <f t="shared" si="214"/>
        <v>30.400889302744499</v>
      </c>
      <c r="U533" s="86">
        <f t="shared" si="215"/>
        <v>9.2421407039772488E-2</v>
      </c>
      <c r="V533" s="96">
        <f t="shared" si="232"/>
        <v>0.84437916772294497</v>
      </c>
      <c r="W533" s="81">
        <f t="shared" si="216"/>
        <v>21.73849736708074</v>
      </c>
      <c r="X533" s="97">
        <f t="shared" si="217"/>
        <v>11.560222265741492</v>
      </c>
      <c r="Y533" s="98">
        <f t="shared" si="218"/>
        <v>1.3363873883334536E-2</v>
      </c>
      <c r="Z533" s="99">
        <f t="shared" si="219"/>
        <v>0.78481081559619814</v>
      </c>
      <c r="AA533" s="101">
        <f t="shared" si="220"/>
        <v>22.548402897390503</v>
      </c>
      <c r="AB533" s="102">
        <f t="shared" si="221"/>
        <v>8.2652445183462007</v>
      </c>
      <c r="AC533" s="98">
        <f t="shared" si="222"/>
        <v>6.8314266948051906E-3</v>
      </c>
      <c r="AD533" s="104">
        <f t="shared" si="223"/>
        <v>0.51024683320368036</v>
      </c>
      <c r="AE533" s="88">
        <f t="shared" si="224"/>
        <v>27.964568148556832</v>
      </c>
      <c r="AF533" s="88">
        <f t="shared" si="225"/>
        <v>13.769601906252376</v>
      </c>
      <c r="AG533" s="94">
        <f t="shared" si="226"/>
        <v>1.8960193665666907E-2</v>
      </c>
      <c r="AH533" s="72"/>
    </row>
    <row r="534" spans="1:34">
      <c r="A534" s="62">
        <v>532</v>
      </c>
      <c r="B534" s="26">
        <v>1.0200000000000001E-2</v>
      </c>
      <c r="C534" s="27">
        <v>1.913</v>
      </c>
      <c r="D534" s="28">
        <v>1</v>
      </c>
      <c r="E534" s="63">
        <v>0.37063963205988698</v>
      </c>
      <c r="F534" s="63">
        <v>0.75338422731285448</v>
      </c>
      <c r="G534" s="63">
        <v>0.66671170558659698</v>
      </c>
      <c r="H534" s="73">
        <v>20.7</v>
      </c>
      <c r="I534" s="67">
        <f t="shared" si="227"/>
        <v>752.18042976859408</v>
      </c>
      <c r="J534" s="67">
        <f t="shared" si="228"/>
        <v>1.0329747045775757</v>
      </c>
      <c r="K534" s="93">
        <f t="shared" si="229"/>
        <v>0.50522536551378827</v>
      </c>
      <c r="L534" s="81">
        <f t="shared" si="208"/>
        <v>1.5610454332319921</v>
      </c>
      <c r="M534" s="81">
        <f t="shared" si="209"/>
        <v>16.838655708817644</v>
      </c>
      <c r="N534" s="81">
        <f t="shared" si="210"/>
        <v>18.653837155470317</v>
      </c>
      <c r="O534" s="91">
        <f t="shared" si="211"/>
        <v>3.4796564062280495E-2</v>
      </c>
      <c r="P534" s="90">
        <f t="shared" si="230"/>
        <v>665.36854144261065</v>
      </c>
      <c r="Q534" s="88">
        <f t="shared" si="212"/>
        <v>75.962340337325216</v>
      </c>
      <c r="R534" s="88">
        <f t="shared" si="231"/>
        <v>1.3201072583699682</v>
      </c>
      <c r="S534" s="88">
        <f t="shared" si="213"/>
        <v>18.310937459645569</v>
      </c>
      <c r="T534" s="83">
        <f t="shared" si="214"/>
        <v>11.541364929248457</v>
      </c>
      <c r="U534" s="86">
        <f t="shared" si="215"/>
        <v>1.3320310443008625E-2</v>
      </c>
      <c r="V534" s="96">
        <f t="shared" si="232"/>
        <v>1.0018852289272202</v>
      </c>
      <c r="W534" s="81">
        <f t="shared" si="216"/>
        <v>21.018716957645157</v>
      </c>
      <c r="X534" s="97">
        <f t="shared" si="217"/>
        <v>1.5396954475611502</v>
      </c>
      <c r="Y534" s="98">
        <f t="shared" si="218"/>
        <v>2.3706620712405301E-4</v>
      </c>
      <c r="Z534" s="99">
        <f t="shared" si="219"/>
        <v>0.95366962841968306</v>
      </c>
      <c r="AA534" s="101">
        <f t="shared" si="220"/>
        <v>21.543497610317644</v>
      </c>
      <c r="AB534" s="102">
        <f t="shared" si="221"/>
        <v>4.0748676826939354</v>
      </c>
      <c r="AC534" s="98">
        <f t="shared" si="222"/>
        <v>1.6604546631463443E-3</v>
      </c>
      <c r="AD534" s="104">
        <f t="shared" si="223"/>
        <v>0.97246901744655223</v>
      </c>
      <c r="AE534" s="88">
        <f t="shared" si="224"/>
        <v>21.334246166951221</v>
      </c>
      <c r="AF534" s="88">
        <f t="shared" si="225"/>
        <v>3.0639911446918933</v>
      </c>
      <c r="AG534" s="94">
        <f t="shared" si="226"/>
        <v>9.3880417347503371E-4</v>
      </c>
      <c r="AH534" s="72"/>
    </row>
    <row r="535" spans="1:34">
      <c r="A535" s="62">
        <v>533</v>
      </c>
      <c r="B535" s="26">
        <v>1.0200000000000001E-2</v>
      </c>
      <c r="C535" s="27">
        <v>2.1233333333333331</v>
      </c>
      <c r="D535" s="28">
        <v>1</v>
      </c>
      <c r="E535" s="63">
        <v>0.43418471008685344</v>
      </c>
      <c r="F535" s="63">
        <v>0.55878793751754108</v>
      </c>
      <c r="G535" s="63">
        <v>0.36050834678551036</v>
      </c>
      <c r="H535" s="73">
        <v>17.72</v>
      </c>
      <c r="I535" s="67">
        <f t="shared" si="227"/>
        <v>754.28951595480805</v>
      </c>
      <c r="J535" s="67">
        <f t="shared" si="228"/>
        <v>2.0317182451401519</v>
      </c>
      <c r="K535" s="93">
        <f t="shared" si="229"/>
        <v>0.50480253796492125</v>
      </c>
      <c r="L535" s="81">
        <f t="shared" si="208"/>
        <v>4.0880579951300886</v>
      </c>
      <c r="M535" s="81">
        <f t="shared" si="209"/>
        <v>12.492142617295208</v>
      </c>
      <c r="N535" s="81">
        <f t="shared" si="210"/>
        <v>29.502581166505593</v>
      </c>
      <c r="O535" s="91">
        <f t="shared" si="211"/>
        <v>8.7040229548625045E-2</v>
      </c>
      <c r="P535" s="90">
        <f t="shared" si="230"/>
        <v>952.3849351194516</v>
      </c>
      <c r="Q535" s="88">
        <f t="shared" si="212"/>
        <v>95.352839186132712</v>
      </c>
      <c r="R535" s="88">
        <f t="shared" si="231"/>
        <v>1.2744259007734755</v>
      </c>
      <c r="S535" s="88">
        <f t="shared" si="213"/>
        <v>22.373718172330811</v>
      </c>
      <c r="T535" s="83">
        <f t="shared" si="214"/>
        <v>26.26251790254409</v>
      </c>
      <c r="U535" s="86">
        <f t="shared" si="215"/>
        <v>6.8971984658144886E-2</v>
      </c>
      <c r="V535" s="96">
        <f t="shared" si="232"/>
        <v>2.3576292739659626</v>
      </c>
      <c r="W535" s="81">
        <f t="shared" si="216"/>
        <v>16.449689327667485</v>
      </c>
      <c r="X535" s="97">
        <f t="shared" si="217"/>
        <v>7.1687961192579763</v>
      </c>
      <c r="Y535" s="98">
        <f t="shared" si="218"/>
        <v>5.139163779948823E-3</v>
      </c>
      <c r="Z535" s="99">
        <f t="shared" si="219"/>
        <v>2.6125659632912592</v>
      </c>
      <c r="AA535" s="101">
        <f t="shared" si="220"/>
        <v>15.626503933658981</v>
      </c>
      <c r="AB535" s="102">
        <f t="shared" si="221"/>
        <v>11.814311886800329</v>
      </c>
      <c r="AC535" s="98">
        <f t="shared" si="222"/>
        <v>1.3957796535859154E-2</v>
      </c>
      <c r="AD535" s="104">
        <f t="shared" si="223"/>
        <v>1.9506828485432584</v>
      </c>
      <c r="AE535" s="88">
        <f t="shared" si="224"/>
        <v>18.084317582116402</v>
      </c>
      <c r="AF535" s="88">
        <f t="shared" si="225"/>
        <v>2.0559682963679622</v>
      </c>
      <c r="AG535" s="94">
        <f t="shared" si="226"/>
        <v>4.2270056356701806E-4</v>
      </c>
      <c r="AH535" s="72"/>
    </row>
    <row r="536" spans="1:34">
      <c r="A536" s="62">
        <v>534</v>
      </c>
      <c r="B536" s="26">
        <v>1.0200000000000001E-2</v>
      </c>
      <c r="C536" s="27">
        <v>1.9753333333333334</v>
      </c>
      <c r="D536" s="28">
        <v>1</v>
      </c>
      <c r="E536" s="63">
        <v>0.34371864154971682</v>
      </c>
      <c r="F536" s="63">
        <v>0.9165390985855929</v>
      </c>
      <c r="G536" s="63">
        <v>0.84864731350517852</v>
      </c>
      <c r="H536" s="62">
        <v>22.58</v>
      </c>
      <c r="I536" s="67">
        <f t="shared" si="227"/>
        <v>760.89871825417697</v>
      </c>
      <c r="J536" s="67">
        <f t="shared" si="228"/>
        <v>0.86003479586814946</v>
      </c>
      <c r="K536" s="93">
        <f t="shared" si="229"/>
        <v>0.50349016227947174</v>
      </c>
      <c r="L536" s="81">
        <f t="shared" si="208"/>
        <v>0.70894662652208973</v>
      </c>
      <c r="M536" s="81">
        <f t="shared" si="209"/>
        <v>24.869965266525657</v>
      </c>
      <c r="N536" s="81">
        <f t="shared" si="210"/>
        <v>10.14156451074251</v>
      </c>
      <c r="O536" s="91">
        <f t="shared" si="211"/>
        <v>1.0285133072555198E-2</v>
      </c>
      <c r="P536" s="90">
        <f t="shared" si="230"/>
        <v>611.24994097899832</v>
      </c>
      <c r="Q536" s="88">
        <f t="shared" si="212"/>
        <v>72.012904938656703</v>
      </c>
      <c r="R536" s="88">
        <f t="shared" si="231"/>
        <v>1.3326989858546046</v>
      </c>
      <c r="S536" s="88">
        <f t="shared" si="213"/>
        <v>18.139107526654087</v>
      </c>
      <c r="T536" s="83">
        <f t="shared" si="214"/>
        <v>19.667371449716171</v>
      </c>
      <c r="U536" s="86">
        <f t="shared" si="215"/>
        <v>3.8680549974111085E-2</v>
      </c>
      <c r="V536" s="96">
        <f t="shared" si="232"/>
        <v>0.71419365749539065</v>
      </c>
      <c r="W536" s="81">
        <f t="shared" si="216"/>
        <v>24.778439643026811</v>
      </c>
      <c r="X536" s="97">
        <f t="shared" si="217"/>
        <v>9.736225168409268</v>
      </c>
      <c r="Y536" s="98">
        <f t="shared" si="218"/>
        <v>9.4794080529966088E-3</v>
      </c>
      <c r="Z536" s="99">
        <f t="shared" si="219"/>
        <v>0.64857246371711097</v>
      </c>
      <c r="AA536" s="101">
        <f t="shared" si="220"/>
        <v>26.001757036958928</v>
      </c>
      <c r="AB536" s="102">
        <f t="shared" si="221"/>
        <v>15.15392841877294</v>
      </c>
      <c r="AC536" s="98">
        <f t="shared" si="222"/>
        <v>2.2964154652129417E-2</v>
      </c>
      <c r="AD536" s="104">
        <f t="shared" si="223"/>
        <v>0.61612407913229872</v>
      </c>
      <c r="AE536" s="88">
        <f t="shared" si="224"/>
        <v>26.677667651995673</v>
      </c>
      <c r="AF536" s="88">
        <f t="shared" si="225"/>
        <v>18.147332382620352</v>
      </c>
      <c r="AG536" s="94">
        <f t="shared" si="226"/>
        <v>3.2932567260530121E-2</v>
      </c>
      <c r="AH536" s="72"/>
    </row>
    <row r="537" spans="1:34">
      <c r="A537" s="62">
        <v>535</v>
      </c>
      <c r="B537" s="26">
        <v>1.0200000000000001E-2</v>
      </c>
      <c r="C537" s="27">
        <v>1.7486666666666668</v>
      </c>
      <c r="D537" s="28">
        <v>1</v>
      </c>
      <c r="E537" s="63">
        <v>0.49787913310008214</v>
      </c>
      <c r="F537" s="63">
        <v>0.67195867486697136</v>
      </c>
      <c r="G537" s="63">
        <v>0.59996310255979579</v>
      </c>
      <c r="H537" s="73">
        <v>15.97</v>
      </c>
      <c r="I537" s="67">
        <f t="shared" si="227"/>
        <v>779.52252505963838</v>
      </c>
      <c r="J537" s="67">
        <f t="shared" si="228"/>
        <v>1.9116585942217661</v>
      </c>
      <c r="K537" s="93">
        <f t="shared" si="229"/>
        <v>0.49989206958254834</v>
      </c>
      <c r="L537" s="81">
        <f t="shared" si="208"/>
        <v>2.3296139418663966</v>
      </c>
      <c r="M537" s="81">
        <f t="shared" si="209"/>
        <v>14.466654334504661</v>
      </c>
      <c r="N537" s="81">
        <f t="shared" si="210"/>
        <v>9.4135608359132128</v>
      </c>
      <c r="O537" s="91">
        <f t="shared" si="211"/>
        <v>8.8615127611439051E-3</v>
      </c>
      <c r="P537" s="90">
        <f t="shared" si="230"/>
        <v>954.82866998584836</v>
      </c>
      <c r="Q537" s="88">
        <f t="shared" si="212"/>
        <v>95.508709807339883</v>
      </c>
      <c r="R537" s="88">
        <f t="shared" si="231"/>
        <v>1.2741388854681692</v>
      </c>
      <c r="S537" s="88">
        <f t="shared" si="213"/>
        <v>19.561479456295864</v>
      </c>
      <c r="T537" s="83">
        <f t="shared" si="214"/>
        <v>22.488913314313479</v>
      </c>
      <c r="U537" s="86">
        <f t="shared" si="215"/>
        <v>5.0575122205870612E-2</v>
      </c>
      <c r="V537" s="96">
        <f t="shared" si="232"/>
        <v>1.1525977521700945</v>
      </c>
      <c r="W537" s="81">
        <f t="shared" si="216"/>
        <v>20.567011874404923</v>
      </c>
      <c r="X537" s="97">
        <f t="shared" si="217"/>
        <v>28.785296646242465</v>
      </c>
      <c r="Y537" s="98">
        <f t="shared" si="218"/>
        <v>8.2859330301217768E-2</v>
      </c>
      <c r="Z537" s="99">
        <f t="shared" si="219"/>
        <v>1.1208801395218071</v>
      </c>
      <c r="AA537" s="101">
        <f t="shared" si="220"/>
        <v>20.855974918730134</v>
      </c>
      <c r="AB537" s="102">
        <f t="shared" si="221"/>
        <v>30.594708320163637</v>
      </c>
      <c r="AC537" s="98">
        <f t="shared" si="222"/>
        <v>9.3603617719589013E-2</v>
      </c>
      <c r="AD537" s="104">
        <f t="shared" si="223"/>
        <v>1.2601571770331434</v>
      </c>
      <c r="AE537" s="88">
        <f t="shared" si="224"/>
        <v>19.669699464064863</v>
      </c>
      <c r="AF537" s="88">
        <f t="shared" si="225"/>
        <v>23.1665589484337</v>
      </c>
      <c r="AG537" s="94">
        <f t="shared" si="226"/>
        <v>5.3668945351125354E-2</v>
      </c>
      <c r="AH537" s="72"/>
    </row>
    <row r="538" spans="1:34">
      <c r="A538" s="62">
        <v>536</v>
      </c>
      <c r="B538" s="26">
        <v>1.0200000000000001E-2</v>
      </c>
      <c r="C538" s="27">
        <v>2.512</v>
      </c>
      <c r="D538" s="28">
        <v>1</v>
      </c>
      <c r="E538" s="63">
        <v>0.31471796031539284</v>
      </c>
      <c r="F538" s="63">
        <v>0.85590299719177043</v>
      </c>
      <c r="G538" s="63">
        <v>0.56309407709984893</v>
      </c>
      <c r="H538" s="62">
        <v>26.44</v>
      </c>
      <c r="I538" s="67">
        <f t="shared" si="227"/>
        <v>815.79832066068491</v>
      </c>
      <c r="J538" s="67">
        <f t="shared" si="228"/>
        <v>0.89034466648992494</v>
      </c>
      <c r="K538" s="93">
        <f t="shared" si="229"/>
        <v>0.49328066849282415</v>
      </c>
      <c r="L538" s="81">
        <f t="shared" si="208"/>
        <v>0.94506040526969803</v>
      </c>
      <c r="M538" s="81">
        <f t="shared" si="209"/>
        <v>25.66319639196114</v>
      </c>
      <c r="N538" s="81">
        <f t="shared" si="210"/>
        <v>2.9379864146704278</v>
      </c>
      <c r="O538" s="91">
        <f t="shared" si="211"/>
        <v>8.6317641727879952E-4</v>
      </c>
      <c r="P538" s="90">
        <f t="shared" si="230"/>
        <v>670.23902446017667</v>
      </c>
      <c r="Q538" s="88">
        <f t="shared" si="212"/>
        <v>76.312382559130384</v>
      </c>
      <c r="R538" s="88">
        <f t="shared" si="231"/>
        <v>1.3190594013244401</v>
      </c>
      <c r="S538" s="88">
        <f t="shared" si="213"/>
        <v>21.722427416098899</v>
      </c>
      <c r="T538" s="83">
        <f t="shared" si="214"/>
        <v>17.842558940624439</v>
      </c>
      <c r="U538" s="86">
        <f t="shared" si="215"/>
        <v>3.183569095496571E-2</v>
      </c>
      <c r="V538" s="96">
        <f t="shared" si="232"/>
        <v>1.2489272526998225</v>
      </c>
      <c r="W538" s="81">
        <f t="shared" si="216"/>
        <v>22.323997249662952</v>
      </c>
      <c r="X538" s="97">
        <f t="shared" si="217"/>
        <v>15.567332641214254</v>
      </c>
      <c r="Y538" s="98">
        <f t="shared" si="218"/>
        <v>2.4234184556221477E-2</v>
      </c>
      <c r="Z538" s="99">
        <f t="shared" si="219"/>
        <v>1.2298713675794475</v>
      </c>
      <c r="AA538" s="101">
        <f t="shared" si="220"/>
        <v>22.496278822704749</v>
      </c>
      <c r="AB538" s="102">
        <f t="shared" si="221"/>
        <v>14.915738189467669</v>
      </c>
      <c r="AC538" s="98">
        <f t="shared" si="222"/>
        <v>2.224792457367443E-2</v>
      </c>
      <c r="AD538" s="104">
        <f t="shared" si="223"/>
        <v>0.70943215555396755</v>
      </c>
      <c r="AE538" s="88">
        <f t="shared" si="224"/>
        <v>29.620002912161212</v>
      </c>
      <c r="AF538" s="88">
        <f t="shared" si="225"/>
        <v>12.02724248169898</v>
      </c>
      <c r="AG538" s="94">
        <f t="shared" si="226"/>
        <v>1.4465456171358464E-2</v>
      </c>
      <c r="AH538" s="72"/>
    </row>
    <row r="539" spans="1:34">
      <c r="A539" s="62">
        <v>537</v>
      </c>
      <c r="B539" s="26">
        <v>1.0200000000000001E-2</v>
      </c>
      <c r="C539" s="27">
        <v>1.6243333333333334</v>
      </c>
      <c r="D539" s="28">
        <v>1</v>
      </c>
      <c r="E539" s="63">
        <v>0.51622261016900473</v>
      </c>
      <c r="F539" s="63">
        <v>0.7232948023625857</v>
      </c>
      <c r="G539" s="63">
        <v>0.6400838958960936</v>
      </c>
      <c r="H539" s="73">
        <v>16.36</v>
      </c>
      <c r="I539" s="67">
        <f t="shared" si="227"/>
        <v>827.98057866322711</v>
      </c>
      <c r="J539" s="67">
        <f t="shared" si="228"/>
        <v>1.5750512524475813</v>
      </c>
      <c r="K539" s="93">
        <f t="shared" si="229"/>
        <v>0.49117012526398951</v>
      </c>
      <c r="L539" s="81">
        <f t="shared" si="208"/>
        <v>1.8059572965768675</v>
      </c>
      <c r="M539" s="81">
        <f t="shared" si="209"/>
        <v>15.278365879530956</v>
      </c>
      <c r="N539" s="81">
        <f t="shared" si="210"/>
        <v>6.61145550408951</v>
      </c>
      <c r="O539" s="91">
        <f t="shared" si="211"/>
        <v>4.3711343882555471E-3</v>
      </c>
      <c r="P539" s="90">
        <f t="shared" si="230"/>
        <v>919.01258626240917</v>
      </c>
      <c r="Q539" s="88">
        <f t="shared" si="212"/>
        <v>93.210624543038847</v>
      </c>
      <c r="R539" s="88">
        <f t="shared" si="231"/>
        <v>1.2784745047620858</v>
      </c>
      <c r="S539" s="88">
        <f t="shared" si="213"/>
        <v>18.158693934013609</v>
      </c>
      <c r="T539" s="83">
        <f t="shared" si="214"/>
        <v>10.994461699349694</v>
      </c>
      <c r="U539" s="86">
        <f t="shared" si="215"/>
        <v>1.2087818805846735E-2</v>
      </c>
      <c r="V539" s="96">
        <f t="shared" si="232"/>
        <v>1.0411664054657845</v>
      </c>
      <c r="W539" s="81">
        <f t="shared" si="216"/>
        <v>20.121973430768822</v>
      </c>
      <c r="X539" s="97">
        <f t="shared" si="217"/>
        <v>22.994947620836324</v>
      </c>
      <c r="Y539" s="98">
        <f t="shared" si="218"/>
        <v>5.2876761608500619E-2</v>
      </c>
      <c r="Z539" s="99">
        <f t="shared" si="219"/>
        <v>0.99446847945531214</v>
      </c>
      <c r="AA539" s="101">
        <f t="shared" si="220"/>
        <v>20.588994298922596</v>
      </c>
      <c r="AB539" s="102">
        <f t="shared" si="221"/>
        <v>25.849598404172351</v>
      </c>
      <c r="AC539" s="98">
        <f t="shared" si="222"/>
        <v>6.6820173765698987E-2</v>
      </c>
      <c r="AD539" s="104">
        <f t="shared" si="223"/>
        <v>1.0486497787301061</v>
      </c>
      <c r="AE539" s="88">
        <f t="shared" si="224"/>
        <v>20.050047680854689</v>
      </c>
      <c r="AF539" s="88">
        <f t="shared" si="225"/>
        <v>22.555303672705929</v>
      </c>
      <c r="AG539" s="94">
        <f t="shared" si="226"/>
        <v>5.0874172376798157E-2</v>
      </c>
      <c r="AH539" s="72"/>
    </row>
    <row r="540" spans="1:34">
      <c r="A540" s="62">
        <v>538</v>
      </c>
      <c r="B540" s="26">
        <v>1.0200000000000001E-2</v>
      </c>
      <c r="C540" s="27">
        <v>1.4726666666666668</v>
      </c>
      <c r="D540" s="28">
        <v>1</v>
      </c>
      <c r="E540" s="63">
        <v>0.43846650295479966</v>
      </c>
      <c r="F540" s="63">
        <v>0.72747266805375854</v>
      </c>
      <c r="G540" s="63">
        <v>0.65538078203041306</v>
      </c>
      <c r="H540" s="73">
        <v>19.32</v>
      </c>
      <c r="I540" s="67">
        <f t="shared" si="227"/>
        <v>830.50714089085579</v>
      </c>
      <c r="J540" s="67">
        <f t="shared" si="228"/>
        <v>0.72624791170715053</v>
      </c>
      <c r="K540" s="93">
        <f t="shared" si="229"/>
        <v>0.49073895920077037</v>
      </c>
      <c r="L540" s="81">
        <f t="shared" si="208"/>
        <v>1.7690449483024269</v>
      </c>
      <c r="M540" s="81">
        <f t="shared" si="209"/>
        <v>12.378845328280834</v>
      </c>
      <c r="N540" s="81">
        <f t="shared" si="210"/>
        <v>35.927301613453245</v>
      </c>
      <c r="O540" s="91">
        <f t="shared" si="211"/>
        <v>0.129077100122404</v>
      </c>
      <c r="P540" s="90">
        <f t="shared" si="230"/>
        <v>613.19538631429953</v>
      </c>
      <c r="Q540" s="88">
        <f t="shared" si="212"/>
        <v>72.156861316515673</v>
      </c>
      <c r="R540" s="88">
        <f t="shared" si="231"/>
        <v>1.3322136568995326</v>
      </c>
      <c r="S540" s="88">
        <f t="shared" si="213"/>
        <v>14.264699579686322</v>
      </c>
      <c r="T540" s="83">
        <f t="shared" si="214"/>
        <v>26.166151243859616</v>
      </c>
      <c r="U540" s="86">
        <f t="shared" si="215"/>
        <v>6.846674709165361E-2</v>
      </c>
      <c r="V540" s="96">
        <f t="shared" si="232"/>
        <v>1.0067491230780896</v>
      </c>
      <c r="W540" s="81">
        <f t="shared" si="216"/>
        <v>16.409257885949472</v>
      </c>
      <c r="X540" s="97">
        <f t="shared" si="217"/>
        <v>15.065952971276026</v>
      </c>
      <c r="Y540" s="98">
        <f t="shared" si="218"/>
        <v>2.2698293893270091E-2</v>
      </c>
      <c r="Z540" s="99">
        <f t="shared" si="219"/>
        <v>0.95640265771720079</v>
      </c>
      <c r="AA540" s="101">
        <f t="shared" si="220"/>
        <v>16.835622659055861</v>
      </c>
      <c r="AB540" s="102">
        <f t="shared" si="221"/>
        <v>12.859095967619766</v>
      </c>
      <c r="AC540" s="98">
        <f t="shared" si="222"/>
        <v>1.6535634910445494E-2</v>
      </c>
      <c r="AD540" s="104">
        <f t="shared" si="223"/>
        <v>1.0339412512495174</v>
      </c>
      <c r="AE540" s="88">
        <f t="shared" si="224"/>
        <v>16.192042646493256</v>
      </c>
      <c r="AF540" s="88">
        <f t="shared" si="225"/>
        <v>16.190255452933457</v>
      </c>
      <c r="AG540" s="94">
        <f t="shared" si="226"/>
        <v>2.6212437163124158E-2</v>
      </c>
      <c r="AH540" s="72"/>
    </row>
    <row r="541" spans="1:34">
      <c r="A541" s="62">
        <v>539</v>
      </c>
      <c r="B541" s="26">
        <v>1.0200000000000001E-2</v>
      </c>
      <c r="C541" s="27">
        <v>2.0726666666666667</v>
      </c>
      <c r="D541" s="28">
        <v>1</v>
      </c>
      <c r="E541" s="63">
        <v>0.39522878500711578</v>
      </c>
      <c r="F541" s="63">
        <v>0.80884622580000975</v>
      </c>
      <c r="G541" s="63">
        <v>0.53565975218543693</v>
      </c>
      <c r="H541" s="62">
        <v>21.58</v>
      </c>
      <c r="I541" s="67">
        <f t="shared" si="227"/>
        <v>836.18011573074102</v>
      </c>
      <c r="J541" s="67">
        <f t="shared" si="228"/>
        <v>1.1907434894207125</v>
      </c>
      <c r="K541" s="93">
        <f t="shared" si="229"/>
        <v>0.48977888491272525</v>
      </c>
      <c r="L541" s="81">
        <f t="shared" si="208"/>
        <v>1.1867268167827221</v>
      </c>
      <c r="M541" s="81">
        <f t="shared" si="209"/>
        <v>21.616489684335971</v>
      </c>
      <c r="N541" s="81">
        <f t="shared" si="210"/>
        <v>0.16909028885992738</v>
      </c>
      <c r="O541" s="91">
        <f t="shared" si="211"/>
        <v>2.8591525786733681E-6</v>
      </c>
      <c r="P541" s="90">
        <f t="shared" si="230"/>
        <v>801.84027964675352</v>
      </c>
      <c r="Q541" s="88">
        <f t="shared" si="212"/>
        <v>85.472495410121994</v>
      </c>
      <c r="R541" s="88">
        <f t="shared" si="231"/>
        <v>1.2949176478610287</v>
      </c>
      <c r="S541" s="88">
        <f t="shared" si="213"/>
        <v>20.693763113052686</v>
      </c>
      <c r="T541" s="83">
        <f t="shared" si="214"/>
        <v>4.1067510979949606</v>
      </c>
      <c r="U541" s="86">
        <f t="shared" si="215"/>
        <v>1.6865404580882811E-3</v>
      </c>
      <c r="V541" s="96">
        <f t="shared" si="232"/>
        <v>1.333565263795996</v>
      </c>
      <c r="W541" s="81">
        <f t="shared" si="216"/>
        <v>20.391698948963604</v>
      </c>
      <c r="X541" s="97">
        <f t="shared" si="217"/>
        <v>5.5064923588340777</v>
      </c>
      <c r="Y541" s="98">
        <f t="shared" si="218"/>
        <v>3.0321458097898081E-3</v>
      </c>
      <c r="Z541" s="99">
        <f t="shared" si="219"/>
        <v>1.3275934372902929</v>
      </c>
      <c r="AA541" s="101">
        <f t="shared" si="220"/>
        <v>20.437510809772938</v>
      </c>
      <c r="AB541" s="102">
        <f t="shared" si="221"/>
        <v>5.2942038472060258</v>
      </c>
      <c r="AC541" s="98">
        <f t="shared" si="222"/>
        <v>2.8028594375771082E-3</v>
      </c>
      <c r="AD541" s="104">
        <f t="shared" si="223"/>
        <v>0.80504923075665158</v>
      </c>
      <c r="AE541" s="88">
        <f t="shared" si="224"/>
        <v>26.245166269430435</v>
      </c>
      <c r="AF541" s="88">
        <f t="shared" si="225"/>
        <v>21.618008662791645</v>
      </c>
      <c r="AG541" s="94">
        <f t="shared" si="226"/>
        <v>4.6733829854453457E-2</v>
      </c>
      <c r="AH541" s="72"/>
    </row>
    <row r="542" spans="1:34">
      <c r="A542" s="62">
        <v>540</v>
      </c>
      <c r="B542" s="26">
        <v>1.0200000000000001E-2</v>
      </c>
      <c r="C542" s="27">
        <v>2.4780000000000002</v>
      </c>
      <c r="D542" s="28">
        <v>1</v>
      </c>
      <c r="E542" s="63">
        <v>0.35285096154081863</v>
      </c>
      <c r="F542" s="63">
        <v>0.8273279051483402</v>
      </c>
      <c r="G542" s="63">
        <v>0.75211627740758191</v>
      </c>
      <c r="H542" s="62">
        <v>24.52</v>
      </c>
      <c r="I542" s="67">
        <f t="shared" si="227"/>
        <v>848.22603695890905</v>
      </c>
      <c r="J542" s="67">
        <f t="shared" si="228"/>
        <v>1.1345732805157349</v>
      </c>
      <c r="K542" s="93">
        <f t="shared" si="229"/>
        <v>0.48777642337258764</v>
      </c>
      <c r="L542" s="81">
        <f t="shared" si="208"/>
        <v>1.084053366068837</v>
      </c>
      <c r="M542" s="81">
        <f t="shared" si="209"/>
        <v>25.084844344356227</v>
      </c>
      <c r="N542" s="81">
        <f t="shared" si="210"/>
        <v>2.303606624617569</v>
      </c>
      <c r="O542" s="91">
        <f t="shared" si="211"/>
        <v>5.3066034809819487E-4</v>
      </c>
      <c r="P542" s="90">
        <f t="shared" si="230"/>
        <v>793.57218121520054</v>
      </c>
      <c r="Q542" s="88">
        <f t="shared" si="212"/>
        <v>84.91263887492596</v>
      </c>
      <c r="R542" s="88">
        <f t="shared" si="231"/>
        <v>1.296232421762779</v>
      </c>
      <c r="S542" s="88">
        <f t="shared" si="213"/>
        <v>22.94009973233036</v>
      </c>
      <c r="T542" s="83">
        <f t="shared" si="214"/>
        <v>6.4433126740197384</v>
      </c>
      <c r="U542" s="86">
        <f t="shared" si="215"/>
        <v>4.1516278215183392E-3</v>
      </c>
      <c r="V542" s="96">
        <f t="shared" si="232"/>
        <v>0.82691085201681702</v>
      </c>
      <c r="W542" s="81">
        <f t="shared" si="216"/>
        <v>28.721518413670299</v>
      </c>
      <c r="X542" s="97">
        <f t="shared" si="217"/>
        <v>17.135066939927814</v>
      </c>
      <c r="Y542" s="98">
        <f t="shared" si="218"/>
        <v>2.9361051903580716E-2</v>
      </c>
      <c r="Z542" s="99">
        <f t="shared" si="219"/>
        <v>0.76225519040601353</v>
      </c>
      <c r="AA542" s="101">
        <f t="shared" si="220"/>
        <v>29.914830505146284</v>
      </c>
      <c r="AB542" s="102">
        <f t="shared" si="221"/>
        <v>22.001755730612906</v>
      </c>
      <c r="AC542" s="98">
        <f t="shared" si="222"/>
        <v>4.8407725522955788E-2</v>
      </c>
      <c r="AD542" s="104">
        <f t="shared" si="223"/>
        <v>0.76100317684784613</v>
      </c>
      <c r="AE542" s="88">
        <f t="shared" si="224"/>
        <v>29.939428550402145</v>
      </c>
      <c r="AF542" s="88">
        <f t="shared" si="225"/>
        <v>22.102074022847248</v>
      </c>
      <c r="AG542" s="94">
        <f t="shared" si="226"/>
        <v>4.8850167611141915E-2</v>
      </c>
      <c r="AH542" s="72"/>
    </row>
    <row r="543" spans="1:34">
      <c r="A543" s="62">
        <v>541</v>
      </c>
      <c r="B543" s="26">
        <v>1.0200000000000001E-2</v>
      </c>
      <c r="C543" s="27">
        <v>2.4459999999999997</v>
      </c>
      <c r="D543" s="28">
        <v>1</v>
      </c>
      <c r="E543" s="63">
        <v>0.33696127785801905</v>
      </c>
      <c r="F543" s="63">
        <v>0.92957979024789861</v>
      </c>
      <c r="G543" s="63">
        <v>0.84507253658899861</v>
      </c>
      <c r="H543" s="62">
        <v>26</v>
      </c>
      <c r="I543" s="67">
        <f t="shared" si="227"/>
        <v>858.92090434396994</v>
      </c>
      <c r="J543" s="67">
        <f t="shared" si="228"/>
        <v>0.94277777837243437</v>
      </c>
      <c r="K543" s="93">
        <f t="shared" si="229"/>
        <v>0.48603861096845691</v>
      </c>
      <c r="L543" s="81">
        <f t="shared" si="208"/>
        <v>0.66193956605813287</v>
      </c>
      <c r="M543" s="81">
        <f t="shared" si="209"/>
        <v>31.029076223620851</v>
      </c>
      <c r="N543" s="81">
        <f t="shared" si="210"/>
        <v>19.342600860080196</v>
      </c>
      <c r="O543" s="91">
        <f t="shared" si="211"/>
        <v>3.741362080323752E-2</v>
      </c>
      <c r="P543" s="90">
        <f t="shared" si="230"/>
        <v>729.41073179235275</v>
      </c>
      <c r="Q543" s="88">
        <f t="shared" si="212"/>
        <v>80.499339211005221</v>
      </c>
      <c r="R543" s="88">
        <f t="shared" si="231"/>
        <v>1.3072883330168696</v>
      </c>
      <c r="S543" s="88">
        <f t="shared" si="213"/>
        <v>22.079657079817043</v>
      </c>
      <c r="T543" s="83">
        <f t="shared" si="214"/>
        <v>15.078242000703682</v>
      </c>
      <c r="U543" s="86">
        <f t="shared" si="215"/>
        <v>2.2735338183178456E-2</v>
      </c>
      <c r="V543" s="96">
        <f t="shared" si="232"/>
        <v>0.70059021986600967</v>
      </c>
      <c r="W543" s="81">
        <f t="shared" si="216"/>
        <v>30.161017008047711</v>
      </c>
      <c r="X543" s="97">
        <f t="shared" si="217"/>
        <v>16.003911569414271</v>
      </c>
      <c r="Y543" s="98">
        <f t="shared" si="218"/>
        <v>2.5612518552163201E-2</v>
      </c>
      <c r="Z543" s="99">
        <f t="shared" si="219"/>
        <v>0.63144052478383361</v>
      </c>
      <c r="AA543" s="101">
        <f t="shared" si="220"/>
        <v>31.76960325796421</v>
      </c>
      <c r="AB543" s="102">
        <f t="shared" si="221"/>
        <v>22.190781761400807</v>
      </c>
      <c r="AC543" s="98">
        <f t="shared" si="222"/>
        <v>4.9243079518211871E-2</v>
      </c>
      <c r="AD543" s="104">
        <f t="shared" si="223"/>
        <v>0.57708026745484442</v>
      </c>
      <c r="AE543" s="88">
        <f t="shared" si="224"/>
        <v>33.232262105116043</v>
      </c>
      <c r="AF543" s="88">
        <f t="shared" si="225"/>
        <v>27.816392711984779</v>
      </c>
      <c r="AG543" s="94">
        <f t="shared" si="226"/>
        <v>7.7375170350735989E-2</v>
      </c>
      <c r="AH543" s="72"/>
    </row>
    <row r="544" spans="1:34">
      <c r="A544" s="62">
        <v>542</v>
      </c>
      <c r="B544" s="26">
        <v>1.0200000000000001E-2</v>
      </c>
      <c r="C544" s="27">
        <v>1.3986666666666665</v>
      </c>
      <c r="D544" s="28">
        <v>1</v>
      </c>
      <c r="E544" s="63">
        <v>0.5634462303538349</v>
      </c>
      <c r="F544" s="63">
        <v>0.69111577255591083</v>
      </c>
      <c r="G544" s="63">
        <v>0.53993419730930536</v>
      </c>
      <c r="H544" s="73">
        <v>16</v>
      </c>
      <c r="I544" s="67">
        <f t="shared" si="227"/>
        <v>883.8372240844468</v>
      </c>
      <c r="J544" s="67">
        <f t="shared" si="228"/>
        <v>1.147704755841364</v>
      </c>
      <c r="K544" s="93">
        <f t="shared" si="229"/>
        <v>0.48212951690845096</v>
      </c>
      <c r="L544" s="81">
        <f t="shared" si="208"/>
        <v>2.1146014223546721</v>
      </c>
      <c r="M544" s="81">
        <f t="shared" si="209"/>
        <v>11.787475777341545</v>
      </c>
      <c r="N544" s="81">
        <f t="shared" si="210"/>
        <v>26.328276391615347</v>
      </c>
      <c r="O544" s="91">
        <f t="shared" si="211"/>
        <v>6.9317813775329001E-2</v>
      </c>
      <c r="P544" s="90">
        <f t="shared" si="230"/>
        <v>833.64501481034506</v>
      </c>
      <c r="Q544" s="88">
        <f t="shared" si="212"/>
        <v>87.608317643489045</v>
      </c>
      <c r="R544" s="88">
        <f t="shared" si="231"/>
        <v>1.2900675269726707</v>
      </c>
      <c r="S544" s="88">
        <f t="shared" si="213"/>
        <v>15.091376413549991</v>
      </c>
      <c r="T544" s="83">
        <f t="shared" si="214"/>
        <v>5.678897415312556</v>
      </c>
      <c r="U544" s="86">
        <f t="shared" si="215"/>
        <v>3.2249875853643628E-3</v>
      </c>
      <c r="V544" s="96">
        <f t="shared" si="232"/>
        <v>1.306535813419383</v>
      </c>
      <c r="W544" s="81">
        <f t="shared" si="216"/>
        <v>14.995964856177496</v>
      </c>
      <c r="X544" s="97">
        <f t="shared" si="217"/>
        <v>6.2752196488906513</v>
      </c>
      <c r="Y544" s="98">
        <f t="shared" si="218"/>
        <v>3.93783816418233E-3</v>
      </c>
      <c r="Z544" s="99">
        <f t="shared" si="219"/>
        <v>1.2943451345642121</v>
      </c>
      <c r="AA544" s="101">
        <f t="shared" si="220"/>
        <v>15.066418460323492</v>
      </c>
      <c r="AB544" s="102">
        <f t="shared" si="221"/>
        <v>5.8348846229781763</v>
      </c>
      <c r="AC544" s="98">
        <f t="shared" si="222"/>
        <v>3.4045878563467168E-3</v>
      </c>
      <c r="AD544" s="104">
        <f t="shared" si="223"/>
        <v>1.1536114001194222</v>
      </c>
      <c r="AE544" s="88">
        <f t="shared" si="224"/>
        <v>15.958986366485664</v>
      </c>
      <c r="AF544" s="88">
        <f t="shared" si="225"/>
        <v>0.25633520946459765</v>
      </c>
      <c r="AG544" s="94">
        <f t="shared" si="226"/>
        <v>6.5707739611259154E-6</v>
      </c>
      <c r="AH544" s="72"/>
    </row>
    <row r="545" spans="1:34">
      <c r="A545" s="62">
        <v>543</v>
      </c>
      <c r="B545" s="26">
        <v>1.0200000000000001E-2</v>
      </c>
      <c r="C545" s="27">
        <v>2.1143333333333332</v>
      </c>
      <c r="D545" s="28">
        <v>1</v>
      </c>
      <c r="E545" s="63">
        <v>0.38259521280530506</v>
      </c>
      <c r="F545" s="63">
        <v>0.75699468389910896</v>
      </c>
      <c r="G545" s="63">
        <v>0.669906799910716</v>
      </c>
      <c r="H545" s="73">
        <v>25.312000000000001</v>
      </c>
      <c r="I545" s="67">
        <f t="shared" si="227"/>
        <v>949.43627711057661</v>
      </c>
      <c r="J545" s="67">
        <f t="shared" si="228"/>
        <v>0.87038114400852995</v>
      </c>
      <c r="K545" s="93">
        <f t="shared" si="229"/>
        <v>0.47268820263353767</v>
      </c>
      <c r="L545" s="81">
        <f t="shared" si="208"/>
        <v>1.5253832180025657</v>
      </c>
      <c r="M545" s="81">
        <f t="shared" si="209"/>
        <v>19.120168564871634</v>
      </c>
      <c r="N545" s="81">
        <f t="shared" si="210"/>
        <v>24.462039487706889</v>
      </c>
      <c r="O545" s="91">
        <f t="shared" si="211"/>
        <v>5.9839137589813109E-2</v>
      </c>
      <c r="P545" s="90">
        <f t="shared" si="230"/>
        <v>777.19799233810875</v>
      </c>
      <c r="Q545" s="88">
        <f t="shared" si="212"/>
        <v>83.798091344908414</v>
      </c>
      <c r="R545" s="88">
        <f t="shared" si="231"/>
        <v>1.2989061622073663</v>
      </c>
      <c r="S545" s="88">
        <f t="shared" si="213"/>
        <v>20.720122093850701</v>
      </c>
      <c r="T545" s="83">
        <f t="shared" si="214"/>
        <v>18.14111056474913</v>
      </c>
      <c r="U545" s="86">
        <f t="shared" si="215"/>
        <v>3.2909989252245253E-2</v>
      </c>
      <c r="V545" s="96">
        <f t="shared" si="232"/>
        <v>0.95311968170811057</v>
      </c>
      <c r="W545" s="81">
        <f t="shared" si="216"/>
        <v>24.188418827184279</v>
      </c>
      <c r="X545" s="97">
        <f t="shared" si="217"/>
        <v>4.438926883753644</v>
      </c>
      <c r="Y545" s="98">
        <f t="shared" si="218"/>
        <v>1.9704071879310834E-3</v>
      </c>
      <c r="Z545" s="99">
        <f t="shared" si="219"/>
        <v>0.8934071199203546</v>
      </c>
      <c r="AA545" s="101">
        <f t="shared" si="220"/>
        <v>24.983684917909592</v>
      </c>
      <c r="AB545" s="102">
        <f t="shared" si="221"/>
        <v>1.2970728590803138</v>
      </c>
      <c r="AC545" s="98">
        <f t="shared" si="222"/>
        <v>1.6823980017627795E-4</v>
      </c>
      <c r="AD545" s="104">
        <f t="shared" si="223"/>
        <v>0.91670751111636606</v>
      </c>
      <c r="AE545" s="88">
        <f t="shared" si="224"/>
        <v>24.664130173178304</v>
      </c>
      <c r="AF545" s="88">
        <f t="shared" si="225"/>
        <v>2.5595362943335069</v>
      </c>
      <c r="AG545" s="94">
        <f t="shared" si="226"/>
        <v>6.5512260420105004E-4</v>
      </c>
      <c r="AH545" s="72"/>
    </row>
    <row r="546" spans="1:34">
      <c r="A546" s="62">
        <v>544</v>
      </c>
      <c r="B546" s="26">
        <v>1.0200000000000001E-2</v>
      </c>
      <c r="C546" s="27">
        <v>2.1386666666666669</v>
      </c>
      <c r="D546" s="28">
        <v>1</v>
      </c>
      <c r="E546" s="63">
        <v>0.50239873280709735</v>
      </c>
      <c r="F546" s="63">
        <v>0.6213704532169948</v>
      </c>
      <c r="G546" s="63">
        <v>0.53108585745042292</v>
      </c>
      <c r="H546" s="73">
        <v>19.364000000000001</v>
      </c>
      <c r="I546" s="67">
        <f t="shared" si="227"/>
        <v>953.76951588986594</v>
      </c>
      <c r="J546" s="67">
        <f t="shared" si="228"/>
        <v>1.9955505736023165</v>
      </c>
      <c r="K546" s="93">
        <f t="shared" si="229"/>
        <v>0.4721043407262534</v>
      </c>
      <c r="L546" s="81">
        <f t="shared" si="208"/>
        <v>2.9864681631141772</v>
      </c>
      <c r="M546" s="81">
        <f t="shared" si="209"/>
        <v>15.828782027393864</v>
      </c>
      <c r="N546" s="81">
        <f t="shared" si="210"/>
        <v>18.256651376813348</v>
      </c>
      <c r="O546" s="91">
        <f t="shared" si="211"/>
        <v>3.3330531949450071E-2</v>
      </c>
      <c r="P546" s="90">
        <f t="shared" si="230"/>
        <v>1205.0473232455688</v>
      </c>
      <c r="Q546" s="88">
        <f t="shared" si="212"/>
        <v>110.83330716164863</v>
      </c>
      <c r="R546" s="88">
        <f t="shared" si="231"/>
        <v>1.2500903681429392</v>
      </c>
      <c r="S546" s="88">
        <f t="shared" si="213"/>
        <v>24.465592555195187</v>
      </c>
      <c r="T546" s="83">
        <f t="shared" si="214"/>
        <v>26.345757876446939</v>
      </c>
      <c r="U546" s="86">
        <f t="shared" si="215"/>
        <v>6.9409895808436595E-2</v>
      </c>
      <c r="V546" s="96">
        <f t="shared" si="232"/>
        <v>1.3210713195503097</v>
      </c>
      <c r="W546" s="81">
        <f t="shared" si="216"/>
        <v>23.799252199872711</v>
      </c>
      <c r="X546" s="97">
        <f t="shared" si="217"/>
        <v>22.904628175339344</v>
      </c>
      <c r="Y546" s="98">
        <f t="shared" si="218"/>
        <v>5.2462199185054882E-2</v>
      </c>
      <c r="Z546" s="99">
        <f t="shared" si="219"/>
        <v>1.3084560287886291</v>
      </c>
      <c r="AA546" s="101">
        <f t="shared" si="220"/>
        <v>23.913705525239862</v>
      </c>
      <c r="AB546" s="102">
        <f t="shared" si="221"/>
        <v>23.495690586861503</v>
      </c>
      <c r="AC546" s="98">
        <f t="shared" si="222"/>
        <v>5.5204747615353225E-2</v>
      </c>
      <c r="AD546" s="104">
        <f t="shared" si="223"/>
        <v>1.4700492564101635</v>
      </c>
      <c r="AE546" s="88">
        <f t="shared" si="224"/>
        <v>22.561111918592459</v>
      </c>
      <c r="AF546" s="88">
        <f t="shared" si="225"/>
        <v>16.510596563687557</v>
      </c>
      <c r="AG546" s="94">
        <f t="shared" si="226"/>
        <v>2.7259979888885139E-2</v>
      </c>
      <c r="AH546" s="72"/>
    </row>
    <row r="547" spans="1:34">
      <c r="A547" s="62">
        <v>545</v>
      </c>
      <c r="B547" s="26">
        <v>1.0200000000000001E-2</v>
      </c>
      <c r="C547" s="27">
        <v>2.448</v>
      </c>
      <c r="D547" s="28">
        <v>1</v>
      </c>
      <c r="E547" s="63">
        <v>0.38822491542275217</v>
      </c>
      <c r="F547" s="63">
        <v>0.73157545768795529</v>
      </c>
      <c r="G547" s="63">
        <v>0.64741190945836757</v>
      </c>
      <c r="H547" s="62">
        <v>25.39</v>
      </c>
      <c r="I547" s="67">
        <f t="shared" si="227"/>
        <v>966.37554927290944</v>
      </c>
      <c r="J547" s="67">
        <f t="shared" si="228"/>
        <v>1.1406024710259157</v>
      </c>
      <c r="K547" s="93">
        <f t="shared" si="229"/>
        <v>0.47043184892638978</v>
      </c>
      <c r="L547" s="81">
        <f t="shared" si="208"/>
        <v>1.7285703867047595</v>
      </c>
      <c r="M547" s="81">
        <f t="shared" si="209"/>
        <v>20.624637336711171</v>
      </c>
      <c r="N547" s="81">
        <f t="shared" si="210"/>
        <v>18.768659563957581</v>
      </c>
      <c r="O547" s="91">
        <f t="shared" si="211"/>
        <v>3.5226258182773633E-2</v>
      </c>
      <c r="P547" s="90">
        <f t="shared" si="230"/>
        <v>912.48914415594254</v>
      </c>
      <c r="Q547" s="88">
        <f t="shared" si="212"/>
        <v>92.788854349601721</v>
      </c>
      <c r="R547" s="88">
        <f t="shared" si="231"/>
        <v>1.2792951741481573</v>
      </c>
      <c r="S547" s="88">
        <f t="shared" si="213"/>
        <v>23.97421932658666</v>
      </c>
      <c r="T547" s="83">
        <f t="shared" si="214"/>
        <v>5.5761349878430124</v>
      </c>
      <c r="U547" s="86">
        <f t="shared" si="215"/>
        <v>3.1093281402646989E-3</v>
      </c>
      <c r="V547" s="96">
        <f t="shared" si="232"/>
        <v>0.9971428835678191</v>
      </c>
      <c r="W547" s="81">
        <f t="shared" si="216"/>
        <v>27.155084457669833</v>
      </c>
      <c r="X547" s="97">
        <f t="shared" si="217"/>
        <v>6.9518883720749605</v>
      </c>
      <c r="Y547" s="98">
        <f t="shared" si="218"/>
        <v>4.8328751937791042E-3</v>
      </c>
      <c r="Z547" s="99">
        <f t="shared" si="219"/>
        <v>0.94072695453140931</v>
      </c>
      <c r="AA547" s="101">
        <f t="shared" si="220"/>
        <v>27.957482449353158</v>
      </c>
      <c r="AB547" s="102">
        <f t="shared" si="221"/>
        <v>10.112179792647332</v>
      </c>
      <c r="AC547" s="98">
        <f t="shared" si="222"/>
        <v>1.0225618015882502E-2</v>
      </c>
      <c r="AD547" s="104">
        <f t="shared" si="223"/>
        <v>0.9913374030790324</v>
      </c>
      <c r="AE547" s="88">
        <f t="shared" si="224"/>
        <v>27.234481331244279</v>
      </c>
      <c r="AF547" s="88">
        <f t="shared" si="225"/>
        <v>7.2645976023799852</v>
      </c>
      <c r="AG547" s="94">
        <f t="shared" si="226"/>
        <v>5.2774378324505029E-3</v>
      </c>
      <c r="AH547" s="72"/>
    </row>
    <row r="548" spans="1:34">
      <c r="A548" s="62">
        <v>546</v>
      </c>
      <c r="B548" s="26">
        <v>1.0200000000000001E-2</v>
      </c>
      <c r="C548" s="27">
        <v>2.3563333333333336</v>
      </c>
      <c r="D548" s="28">
        <v>1</v>
      </c>
      <c r="E548" s="63">
        <v>0.38241733910448211</v>
      </c>
      <c r="F548" s="63">
        <v>0.79466305642362245</v>
      </c>
      <c r="G548" s="63">
        <v>0.71591266344470483</v>
      </c>
      <c r="H548" s="62">
        <v>25.78</v>
      </c>
      <c r="I548" s="67">
        <f t="shared" si="227"/>
        <v>966.54107863858314</v>
      </c>
      <c r="J548" s="67">
        <f t="shared" si="228"/>
        <v>1.0208123800840254</v>
      </c>
      <c r="K548" s="93">
        <f t="shared" si="229"/>
        <v>0.47041014160184974</v>
      </c>
      <c r="L548" s="81">
        <f t="shared" si="208"/>
        <v>1.2669906127570327</v>
      </c>
      <c r="M548" s="81">
        <f t="shared" si="209"/>
        <v>23.140310316088552</v>
      </c>
      <c r="N548" s="81">
        <f t="shared" si="210"/>
        <v>10.239292800277148</v>
      </c>
      <c r="O548" s="91">
        <f t="shared" si="211"/>
        <v>1.0484311704980745E-2</v>
      </c>
      <c r="P548" s="90">
        <f t="shared" si="230"/>
        <v>861.09547364100513</v>
      </c>
      <c r="Q548" s="88">
        <f t="shared" si="212"/>
        <v>89.429871825056082</v>
      </c>
      <c r="R548" s="88">
        <f t="shared" si="231"/>
        <v>1.286127276021694</v>
      </c>
      <c r="S548" s="88">
        <f t="shared" si="213"/>
        <v>22.967509401393965</v>
      </c>
      <c r="T548" s="83">
        <f t="shared" si="214"/>
        <v>10.909583392575781</v>
      </c>
      <c r="U548" s="86">
        <f t="shared" si="215"/>
        <v>1.1901900979956527E-2</v>
      </c>
      <c r="V548" s="96">
        <f t="shared" si="232"/>
        <v>0.8652690249934315</v>
      </c>
      <c r="W548" s="81">
        <f t="shared" si="216"/>
        <v>28.001435665166813</v>
      </c>
      <c r="X548" s="97">
        <f t="shared" si="217"/>
        <v>8.6168955204298356</v>
      </c>
      <c r="Y548" s="98">
        <f t="shared" si="218"/>
        <v>7.4250888410003777E-3</v>
      </c>
      <c r="Z548" s="99">
        <f t="shared" si="219"/>
        <v>0.79852237291940653</v>
      </c>
      <c r="AA548" s="101">
        <f t="shared" si="220"/>
        <v>29.148239740391713</v>
      </c>
      <c r="AB548" s="102">
        <f t="shared" si="221"/>
        <v>13.065320947989569</v>
      </c>
      <c r="AC548" s="98">
        <f t="shared" si="222"/>
        <v>1.7070261147397507E-2</v>
      </c>
      <c r="AD548" s="104">
        <f t="shared" si="223"/>
        <v>0.81349466406321713</v>
      </c>
      <c r="AE548" s="88">
        <f t="shared" si="224"/>
        <v>28.878758762995041</v>
      </c>
      <c r="AF548" s="88">
        <f t="shared" si="225"/>
        <v>12.020010717591308</v>
      </c>
      <c r="AG548" s="94">
        <f t="shared" si="226"/>
        <v>1.4448065765100994E-2</v>
      </c>
      <c r="AH548" s="72"/>
    </row>
    <row r="549" spans="1:34">
      <c r="A549" s="62">
        <v>547</v>
      </c>
      <c r="B549" s="26">
        <v>1.0200000000000001E-2</v>
      </c>
      <c r="C549" s="27">
        <v>1.6723333333333332</v>
      </c>
      <c r="D549" s="28">
        <v>1</v>
      </c>
      <c r="E549" s="63">
        <v>0.4867802654595148</v>
      </c>
      <c r="F549" s="63">
        <v>0.83546346973615992</v>
      </c>
      <c r="G549" s="63">
        <v>0.75266979255509892</v>
      </c>
      <c r="H549" s="73">
        <v>21.46</v>
      </c>
      <c r="I549" s="67">
        <f t="shared" si="227"/>
        <v>1024.1474996824693</v>
      </c>
      <c r="J549" s="67">
        <f t="shared" si="228"/>
        <v>0.9295353604579637</v>
      </c>
      <c r="K549" s="93">
        <f t="shared" si="229"/>
        <v>0.46323276593568929</v>
      </c>
      <c r="L549" s="81">
        <f t="shared" si="208"/>
        <v>1.0359301097845917</v>
      </c>
      <c r="M549" s="81">
        <f t="shared" si="209"/>
        <v>20.328130834601371</v>
      </c>
      <c r="N549" s="81">
        <f t="shared" si="210"/>
        <v>5.2743204352219468</v>
      </c>
      <c r="O549" s="91">
        <f t="shared" si="211"/>
        <v>2.7818456053399828E-3</v>
      </c>
      <c r="P549" s="90">
        <f t="shared" si="230"/>
        <v>871.14036808634592</v>
      </c>
      <c r="Q549" s="88">
        <f t="shared" si="212"/>
        <v>90.091551400233215</v>
      </c>
      <c r="R549" s="88">
        <f t="shared" si="231"/>
        <v>1.2847382526477908</v>
      </c>
      <c r="S549" s="88">
        <f t="shared" si="213"/>
        <v>18.253886578768366</v>
      </c>
      <c r="T549" s="83">
        <f t="shared" si="214"/>
        <v>14.939950704714047</v>
      </c>
      <c r="U549" s="86">
        <f t="shared" si="215"/>
        <v>2.2320212705928575E-2</v>
      </c>
      <c r="V549" s="96">
        <f t="shared" si="232"/>
        <v>0.79823087520272629</v>
      </c>
      <c r="W549" s="81">
        <f t="shared" si="216"/>
        <v>23.157859477813261</v>
      </c>
      <c r="X549" s="97">
        <f t="shared" si="217"/>
        <v>7.9117403439574101</v>
      </c>
      <c r="Y549" s="98">
        <f t="shared" si="218"/>
        <v>6.259563527020332E-3</v>
      </c>
      <c r="Z549" s="99">
        <f t="shared" si="219"/>
        <v>0.72603372249211917</v>
      </c>
      <c r="AA549" s="101">
        <f t="shared" si="220"/>
        <v>24.28199016081998</v>
      </c>
      <c r="AB549" s="102">
        <f t="shared" si="221"/>
        <v>13.150000749394126</v>
      </c>
      <c r="AC549" s="98">
        <f t="shared" si="222"/>
        <v>1.7292251970906607E-2</v>
      </c>
      <c r="AD549" s="104">
        <f t="shared" si="223"/>
        <v>0.71289361894629433</v>
      </c>
      <c r="AE549" s="88">
        <f t="shared" si="224"/>
        <v>24.504752002409234</v>
      </c>
      <c r="AF549" s="88">
        <f t="shared" si="225"/>
        <v>14.188033562018793</v>
      </c>
      <c r="AG549" s="94">
        <f t="shared" si="226"/>
        <v>2.0130029635697166E-2</v>
      </c>
      <c r="AH549" s="72"/>
    </row>
    <row r="550" spans="1:34">
      <c r="A550" s="62">
        <v>548</v>
      </c>
      <c r="B550" s="26">
        <v>1.0200000000000001E-2</v>
      </c>
      <c r="C550" s="27">
        <v>2.0779999999999998</v>
      </c>
      <c r="D550" s="28">
        <v>1</v>
      </c>
      <c r="E550" s="63">
        <v>0.4258055995479359</v>
      </c>
      <c r="F550" s="63">
        <v>0.79655089304475701</v>
      </c>
      <c r="G550" s="63">
        <v>0.71120615450424729</v>
      </c>
      <c r="H550" s="73">
        <v>24.58</v>
      </c>
      <c r="I550" s="67">
        <f t="shared" si="227"/>
        <v>1026.1080036164965</v>
      </c>
      <c r="J550" s="67">
        <f t="shared" si="228"/>
        <v>0.9937430768513611</v>
      </c>
      <c r="K550" s="93">
        <f t="shared" si="229"/>
        <v>0.46300108984807592</v>
      </c>
      <c r="L550" s="81">
        <f t="shared" si="208"/>
        <v>1.2535079568089482</v>
      </c>
      <c r="M550" s="81">
        <f t="shared" si="209"/>
        <v>21.885445375136815</v>
      </c>
      <c r="N550" s="81">
        <f t="shared" si="210"/>
        <v>10.962386594235898</v>
      </c>
      <c r="O550" s="91">
        <f t="shared" si="211"/>
        <v>1.2017391984148295E-2</v>
      </c>
      <c r="P550" s="90">
        <f t="shared" si="230"/>
        <v>903.98380760430871</v>
      </c>
      <c r="Q550" s="88">
        <f t="shared" si="212"/>
        <v>92.237426345712819</v>
      </c>
      <c r="R550" s="88">
        <f t="shared" si="231"/>
        <v>1.2803802414364154</v>
      </c>
      <c r="S550" s="88">
        <f t="shared" si="213"/>
        <v>21.654564541549512</v>
      </c>
      <c r="T550" s="83">
        <f t="shared" si="214"/>
        <v>11.90169022966024</v>
      </c>
      <c r="U550" s="86">
        <f t="shared" si="215"/>
        <v>1.4165023032278999E-2</v>
      </c>
      <c r="V550" s="96">
        <f t="shared" si="232"/>
        <v>0.86455728845580759</v>
      </c>
      <c r="W550" s="81">
        <f t="shared" si="216"/>
        <v>26.352513737215553</v>
      </c>
      <c r="X550" s="97">
        <f t="shared" si="217"/>
        <v>7.2112031619835415</v>
      </c>
      <c r="Y550" s="98">
        <f t="shared" si="218"/>
        <v>5.2001451043401422E-3</v>
      </c>
      <c r="Z550" s="99">
        <f t="shared" si="219"/>
        <v>0.79552192708412772</v>
      </c>
      <c r="AA550" s="101">
        <f t="shared" si="220"/>
        <v>27.472163292944597</v>
      </c>
      <c r="AB550" s="102">
        <f t="shared" si="221"/>
        <v>11.766327473330344</v>
      </c>
      <c r="AC550" s="98">
        <f t="shared" si="222"/>
        <v>1.3844646220964844E-2</v>
      </c>
      <c r="AD550" s="104">
        <f t="shared" si="223"/>
        <v>0.79907849700283684</v>
      </c>
      <c r="AE550" s="88">
        <f t="shared" si="224"/>
        <v>27.410958022294263</v>
      </c>
      <c r="AF550" s="88">
        <f t="shared" si="225"/>
        <v>11.517323117551934</v>
      </c>
      <c r="AG550" s="94">
        <f t="shared" si="226"/>
        <v>1.3264873179409619E-2</v>
      </c>
      <c r="AH550" s="72"/>
    </row>
    <row r="551" spans="1:34">
      <c r="A551" s="62">
        <v>549</v>
      </c>
      <c r="B551" s="26">
        <v>1.0200000000000001E-2</v>
      </c>
      <c r="C551" s="27">
        <v>1.7009999999999998</v>
      </c>
      <c r="D551" s="28">
        <v>1</v>
      </c>
      <c r="E551" s="63">
        <v>0.52651789169193486</v>
      </c>
      <c r="F551" s="63">
        <v>0.68032165938091627</v>
      </c>
      <c r="G551" s="63">
        <v>0.54864649950073896</v>
      </c>
      <c r="H551" s="73">
        <v>20.14</v>
      </c>
      <c r="I551" s="67">
        <f t="shared" si="227"/>
        <v>1039.6147390858398</v>
      </c>
      <c r="J551" s="67">
        <f t="shared" si="228"/>
        <v>1.1902000471265897</v>
      </c>
      <c r="K551" s="93">
        <f t="shared" si="229"/>
        <v>0.46142618021860377</v>
      </c>
      <c r="L551" s="81">
        <f t="shared" si="208"/>
        <v>2.2256064789206658</v>
      </c>
      <c r="M551" s="81">
        <f t="shared" si="209"/>
        <v>14.728050320294834</v>
      </c>
      <c r="N551" s="81">
        <f t="shared" si="210"/>
        <v>26.871646870432802</v>
      </c>
      <c r="O551" s="91">
        <f t="shared" si="211"/>
        <v>7.2208540552924097E-2</v>
      </c>
      <c r="P551" s="90">
        <f t="shared" si="230"/>
        <v>1007.1037971969594</v>
      </c>
      <c r="Q551" s="88">
        <f t="shared" si="212"/>
        <v>98.811773503483465</v>
      </c>
      <c r="R551" s="88">
        <f t="shared" si="231"/>
        <v>1.268283528974447</v>
      </c>
      <c r="S551" s="88">
        <f t="shared" si="213"/>
        <v>19.510179793509078</v>
      </c>
      <c r="T551" s="83">
        <f t="shared" si="214"/>
        <v>3.1272105585447996</v>
      </c>
      <c r="U551" s="86">
        <f t="shared" si="215"/>
        <v>9.7794458774740772E-4</v>
      </c>
      <c r="V551" s="96">
        <f t="shared" si="232"/>
        <v>1.245566900181527</v>
      </c>
      <c r="W551" s="81">
        <f t="shared" si="216"/>
        <v>19.687289083447659</v>
      </c>
      <c r="X551" s="97">
        <f t="shared" si="217"/>
        <v>2.2478198438547237</v>
      </c>
      <c r="Y551" s="98">
        <f t="shared" si="218"/>
        <v>5.052694050427073E-4</v>
      </c>
      <c r="Z551" s="99">
        <f t="shared" si="219"/>
        <v>1.2167845601557001</v>
      </c>
      <c r="AA551" s="101">
        <f t="shared" si="220"/>
        <v>19.918773932869858</v>
      </c>
      <c r="AB551" s="102">
        <f t="shared" si="221"/>
        <v>1.0984412469222589</v>
      </c>
      <c r="AC551" s="98">
        <f t="shared" si="222"/>
        <v>1.2065731729401269E-4</v>
      </c>
      <c r="AD551" s="104">
        <f t="shared" si="223"/>
        <v>1.1662631039769045</v>
      </c>
      <c r="AE551" s="88">
        <f t="shared" si="224"/>
        <v>20.345631746353266</v>
      </c>
      <c r="AF551" s="88">
        <f t="shared" si="225"/>
        <v>1.021011650214825</v>
      </c>
      <c r="AG551" s="94">
        <f t="shared" si="226"/>
        <v>1.0424647898744002E-4</v>
      </c>
      <c r="AH551" s="72"/>
    </row>
    <row r="552" spans="1:34">
      <c r="A552" s="62">
        <v>550</v>
      </c>
      <c r="B552" s="26">
        <v>1.0200000000000001E-2</v>
      </c>
      <c r="C552" s="27">
        <v>2.1</v>
      </c>
      <c r="D552" s="28">
        <v>1</v>
      </c>
      <c r="E552" s="63">
        <v>0.412183495109539</v>
      </c>
      <c r="F552" s="63">
        <v>0.91335951306625007</v>
      </c>
      <c r="G552" s="63">
        <v>0.8457032528391204</v>
      </c>
      <c r="H552" s="63">
        <v>26.75</v>
      </c>
      <c r="I552" s="67">
        <f t="shared" si="227"/>
        <v>1080.9714209980557</v>
      </c>
      <c r="J552" s="67">
        <f t="shared" si="228"/>
        <v>0.8287879993202617</v>
      </c>
      <c r="K552" s="93">
        <f t="shared" si="229"/>
        <v>0.45682411850536531</v>
      </c>
      <c r="L552" s="81">
        <f t="shared" si="208"/>
        <v>0.70806630352958655</v>
      </c>
      <c r="M552" s="81">
        <f t="shared" si="209"/>
        <v>28.94066791007641</v>
      </c>
      <c r="N552" s="81">
        <f t="shared" si="210"/>
        <v>8.1894127479491967</v>
      </c>
      <c r="O552" s="91">
        <f t="shared" si="211"/>
        <v>6.706648115627282E-3</v>
      </c>
      <c r="P552" s="90">
        <f t="shared" si="230"/>
        <v>868.07545702598986</v>
      </c>
      <c r="Q552" s="88">
        <f t="shared" si="212"/>
        <v>89.889931027014384</v>
      </c>
      <c r="R552" s="88">
        <f t="shared" si="231"/>
        <v>1.2851591803252507</v>
      </c>
      <c r="S552" s="88">
        <f t="shared" si="213"/>
        <v>21.481621090412734</v>
      </c>
      <c r="T552" s="83">
        <f t="shared" si="214"/>
        <v>19.694874428363612</v>
      </c>
      <c r="U552" s="86">
        <f t="shared" si="215"/>
        <v>3.8788807874901091E-2</v>
      </c>
      <c r="V552" s="96">
        <f t="shared" si="232"/>
        <v>0.67060813064165548</v>
      </c>
      <c r="W552" s="81">
        <f t="shared" si="216"/>
        <v>29.737955416269894</v>
      </c>
      <c r="X552" s="97">
        <f t="shared" si="217"/>
        <v>11.169926789793998</v>
      </c>
      <c r="Y552" s="98">
        <f t="shared" si="218"/>
        <v>1.2476726448935764E-2</v>
      </c>
      <c r="Z552" s="99">
        <f t="shared" si="219"/>
        <v>0.5942640901557189</v>
      </c>
      <c r="AA552" s="101">
        <f t="shared" si="220"/>
        <v>31.590446876738543</v>
      </c>
      <c r="AB552" s="102">
        <f t="shared" si="221"/>
        <v>18.095128511172124</v>
      </c>
      <c r="AC552" s="98">
        <f t="shared" si="222"/>
        <v>3.2743367583583427E-2</v>
      </c>
      <c r="AD552" s="104">
        <f t="shared" si="223"/>
        <v>0.56844461111787803</v>
      </c>
      <c r="AE552" s="88">
        <f t="shared" si="224"/>
        <v>32.299919241547684</v>
      </c>
      <c r="AF552" s="88">
        <f t="shared" si="225"/>
        <v>20.747361650645548</v>
      </c>
      <c r="AG552" s="94">
        <f t="shared" si="226"/>
        <v>4.3045301546267761E-2</v>
      </c>
      <c r="AH552" s="72"/>
    </row>
    <row r="553" spans="1:34">
      <c r="A553" s="62">
        <v>551</v>
      </c>
      <c r="B553" s="26">
        <v>1.0200000000000001E-2</v>
      </c>
      <c r="C553" s="27">
        <v>2.2596666666666665</v>
      </c>
      <c r="D553" s="28">
        <v>1</v>
      </c>
      <c r="E553" s="63">
        <v>0.37819169328329777</v>
      </c>
      <c r="F553" s="63">
        <v>1</v>
      </c>
      <c r="G553" s="63">
        <v>0.89285714285714279</v>
      </c>
      <c r="H553" s="62">
        <v>29.17</v>
      </c>
      <c r="I553" s="67">
        <f t="shared" si="227"/>
        <v>1081.5540875562544</v>
      </c>
      <c r="J553" s="67">
        <f t="shared" si="228"/>
        <v>0.732322720731303</v>
      </c>
      <c r="K553" s="93">
        <f t="shared" si="229"/>
        <v>0.45676155129705986</v>
      </c>
      <c r="L553" s="81">
        <f t="shared" si="208"/>
        <v>0.467727888306669</v>
      </c>
      <c r="M553" s="81">
        <f t="shared" si="209"/>
        <v>36.499847560372118</v>
      </c>
      <c r="N553" s="81">
        <f t="shared" si="210"/>
        <v>25.128034145944859</v>
      </c>
      <c r="O553" s="91">
        <f t="shared" si="211"/>
        <v>6.3141810003977089E-2</v>
      </c>
      <c r="P553" s="90">
        <f t="shared" si="230"/>
        <v>813.94401626290608</v>
      </c>
      <c r="Q553" s="88">
        <f t="shared" si="212"/>
        <v>86.288599312710886</v>
      </c>
      <c r="R553" s="88">
        <f t="shared" si="231"/>
        <v>1.2930339413833087</v>
      </c>
      <c r="S553" s="88">
        <f t="shared" si="213"/>
        <v>21.952436061737032</v>
      </c>
      <c r="T553" s="83">
        <f t="shared" si="214"/>
        <v>24.743105719105142</v>
      </c>
      <c r="U553" s="86">
        <f t="shared" si="215"/>
        <v>6.1222128062681354E-2</v>
      </c>
      <c r="V553" s="96">
        <f t="shared" si="232"/>
        <v>0.6208879809654092</v>
      </c>
      <c r="W553" s="81">
        <f t="shared" si="216"/>
        <v>31.679699758084634</v>
      </c>
      <c r="X553" s="97">
        <f t="shared" si="217"/>
        <v>8.6037016046782053</v>
      </c>
      <c r="Y553" s="98">
        <f t="shared" si="218"/>
        <v>7.4023681302342334E-3</v>
      </c>
      <c r="Z553" s="99">
        <f t="shared" si="219"/>
        <v>0.54520723958984041</v>
      </c>
      <c r="AA553" s="101">
        <f t="shared" si="220"/>
        <v>33.80701889964967</v>
      </c>
      <c r="AB553" s="102">
        <f t="shared" si="221"/>
        <v>15.896533766368417</v>
      </c>
      <c r="AC553" s="98">
        <f t="shared" si="222"/>
        <v>2.5269978578529126E-2</v>
      </c>
      <c r="AD553" s="104">
        <f t="shared" si="223"/>
        <v>0.45676155129705986</v>
      </c>
      <c r="AE553" s="88">
        <f t="shared" si="224"/>
        <v>36.935409108800272</v>
      </c>
      <c r="AF553" s="88">
        <f t="shared" si="225"/>
        <v>26.621217376757865</v>
      </c>
      <c r="AG553" s="94">
        <f t="shared" si="226"/>
        <v>7.0868921462059503E-2</v>
      </c>
      <c r="AH553" s="72"/>
    </row>
    <row r="554" spans="1:34">
      <c r="A554" s="62">
        <v>552</v>
      </c>
      <c r="B554" s="26">
        <v>1.0200000000000001E-2</v>
      </c>
      <c r="C554" s="27">
        <v>1.5640000000000001</v>
      </c>
      <c r="D554" s="28">
        <v>1</v>
      </c>
      <c r="E554" s="63">
        <v>0.49110962895382387</v>
      </c>
      <c r="F554" s="63">
        <v>0.71461210739652148</v>
      </c>
      <c r="G554" s="63">
        <v>0.63804652446117982</v>
      </c>
      <c r="H554" s="73">
        <v>22.58</v>
      </c>
      <c r="I554" s="67">
        <f t="shared" si="227"/>
        <v>1087.1819040958178</v>
      </c>
      <c r="J554" s="67">
        <f t="shared" si="228"/>
        <v>0.71058726848340692</v>
      </c>
      <c r="K554" s="93">
        <f t="shared" si="229"/>
        <v>0.45616036100722795</v>
      </c>
      <c r="L554" s="81">
        <f t="shared" si="208"/>
        <v>1.8763223536991045</v>
      </c>
      <c r="M554" s="81">
        <f t="shared" si="209"/>
        <v>13.89565177952475</v>
      </c>
      <c r="N554" s="81">
        <f t="shared" si="210"/>
        <v>38.460355272255306</v>
      </c>
      <c r="O554" s="91">
        <f t="shared" si="211"/>
        <v>0.14791989276680967</v>
      </c>
      <c r="P554" s="90">
        <f t="shared" si="230"/>
        <v>805.54033682388524</v>
      </c>
      <c r="Q554" s="88">
        <f t="shared" si="212"/>
        <v>85.722409908622666</v>
      </c>
      <c r="R554" s="88">
        <f t="shared" si="231"/>
        <v>1.2943367063045852</v>
      </c>
      <c r="S554" s="88">
        <f t="shared" si="213"/>
        <v>16.730503641532515</v>
      </c>
      <c r="T554" s="83">
        <f t="shared" si="214"/>
        <v>25.905652606144749</v>
      </c>
      <c r="U554" s="86">
        <f t="shared" si="215"/>
        <v>6.7110283695025405E-2</v>
      </c>
      <c r="V554" s="96">
        <f t="shared" si="232"/>
        <v>0.99911689291496575</v>
      </c>
      <c r="W554" s="81">
        <f t="shared" si="216"/>
        <v>19.042523384573595</v>
      </c>
      <c r="X554" s="97">
        <f t="shared" si="217"/>
        <v>15.666415480187792</v>
      </c>
      <c r="Y554" s="98">
        <f t="shared" si="218"/>
        <v>2.454365739978677E-2</v>
      </c>
      <c r="Z554" s="99">
        <f t="shared" si="219"/>
        <v>0.9377583551378057</v>
      </c>
      <c r="AA554" s="101">
        <f t="shared" si="220"/>
        <v>19.655639464754017</v>
      </c>
      <c r="AB554" s="102">
        <f t="shared" si="221"/>
        <v>12.951109544933487</v>
      </c>
      <c r="AC554" s="98">
        <f t="shared" si="222"/>
        <v>1.6773123844486728E-2</v>
      </c>
      <c r="AD554" s="104">
        <f t="shared" si="223"/>
        <v>1.0277283979673546</v>
      </c>
      <c r="AE554" s="88">
        <f t="shared" si="224"/>
        <v>18.775584683267763</v>
      </c>
      <c r="AF554" s="88">
        <f t="shared" si="225"/>
        <v>16.848606362853129</v>
      </c>
      <c r="AG554" s="94">
        <f t="shared" si="226"/>
        <v>2.8387553637037488E-2</v>
      </c>
      <c r="AH554" s="72"/>
    </row>
    <row r="555" spans="1:34">
      <c r="A555" s="62">
        <v>553</v>
      </c>
      <c r="B555" s="26">
        <v>1.0200000000000001E-2</v>
      </c>
      <c r="C555" s="27">
        <v>1.6683333333333332</v>
      </c>
      <c r="D555" s="28">
        <v>1</v>
      </c>
      <c r="E555" s="63">
        <v>0.51018205025439911</v>
      </c>
      <c r="F555" s="63">
        <v>0.66286230020918191</v>
      </c>
      <c r="G555" s="63">
        <v>0.50600175588487162</v>
      </c>
      <c r="H555" s="73">
        <v>22.3</v>
      </c>
      <c r="I555" s="67">
        <f t="shared" si="227"/>
        <v>1115.3980118306961</v>
      </c>
      <c r="J555" s="67">
        <f t="shared" si="228"/>
        <v>0.89684277723539696</v>
      </c>
      <c r="K555" s="93">
        <f t="shared" si="229"/>
        <v>0.45322948149416981</v>
      </c>
      <c r="L555" s="81">
        <f t="shared" si="208"/>
        <v>2.4252903708924176</v>
      </c>
      <c r="M555" s="81">
        <f t="shared" si="209"/>
        <v>13.560670054201189</v>
      </c>
      <c r="N555" s="81">
        <f t="shared" si="210"/>
        <v>39.189820384748032</v>
      </c>
      <c r="O555" s="91">
        <f t="shared" si="211"/>
        <v>0.15358420217888122</v>
      </c>
      <c r="P555" s="90">
        <f t="shared" si="230"/>
        <v>934.92171968633386</v>
      </c>
      <c r="Q555" s="88">
        <f t="shared" si="212"/>
        <v>94.235043806889493</v>
      </c>
      <c r="R555" s="88">
        <f t="shared" si="231"/>
        <v>1.2765139007996644</v>
      </c>
      <c r="S555" s="88">
        <f t="shared" si="213"/>
        <v>18.6917621583226</v>
      </c>
      <c r="T555" s="83">
        <f t="shared" si="214"/>
        <v>16.180438751916594</v>
      </c>
      <c r="U555" s="86">
        <f t="shared" si="215"/>
        <v>2.618065982045242E-2</v>
      </c>
      <c r="V555" s="96">
        <f t="shared" si="232"/>
        <v>1.3835536636939305</v>
      </c>
      <c r="W555" s="81">
        <f t="shared" si="216"/>
        <v>17.954156899895906</v>
      </c>
      <c r="X555" s="97">
        <f t="shared" si="217"/>
        <v>19.488085650691005</v>
      </c>
      <c r="Y555" s="98">
        <f t="shared" si="218"/>
        <v>3.7978548232866872E-2</v>
      </c>
      <c r="Z555" s="99">
        <f t="shared" si="219"/>
        <v>1.3734719514392655</v>
      </c>
      <c r="AA555" s="101">
        <f t="shared" si="220"/>
        <v>18.019930974137694</v>
      </c>
      <c r="AB555" s="102">
        <f t="shared" si="221"/>
        <v>19.193134645122452</v>
      </c>
      <c r="AC555" s="98">
        <f t="shared" si="222"/>
        <v>3.6837641750579977E-2</v>
      </c>
      <c r="AD555" s="104">
        <f t="shared" si="223"/>
        <v>1.2295190135798719</v>
      </c>
      <c r="AE555" s="88">
        <f t="shared" si="224"/>
        <v>19.045632319107547</v>
      </c>
      <c r="AF555" s="88">
        <f t="shared" si="225"/>
        <v>14.593577044360778</v>
      </c>
      <c r="AG555" s="94">
        <f t="shared" si="226"/>
        <v>2.1297249094969387E-2</v>
      </c>
      <c r="AH555" s="72"/>
    </row>
    <row r="556" spans="1:34">
      <c r="A556" s="62">
        <v>554</v>
      </c>
      <c r="B556" s="26">
        <v>1.0200000000000001E-2</v>
      </c>
      <c r="C556" s="27">
        <v>1.7289999999999999</v>
      </c>
      <c r="D556" s="28">
        <v>1</v>
      </c>
      <c r="E556" s="63">
        <v>0.4892194834110844</v>
      </c>
      <c r="F556" s="63">
        <v>0.78746195159150378</v>
      </c>
      <c r="G556" s="63">
        <v>0.65621829299291989</v>
      </c>
      <c r="H556" s="73">
        <v>23.29</v>
      </c>
      <c r="I556" s="67">
        <f t="shared" si="227"/>
        <v>1117.0511537886425</v>
      </c>
      <c r="J556" s="67">
        <f t="shared" si="228"/>
        <v>0.8600031459810471</v>
      </c>
      <c r="K556" s="93">
        <f t="shared" si="229"/>
        <v>0.45306195885398109</v>
      </c>
      <c r="L556" s="81">
        <f t="shared" si="208"/>
        <v>1.3083972956868606</v>
      </c>
      <c r="M556" s="81">
        <f t="shared" si="209"/>
        <v>18.882073750911008</v>
      </c>
      <c r="N556" s="81">
        <f t="shared" si="210"/>
        <v>18.926261267020141</v>
      </c>
      <c r="O556" s="91">
        <f t="shared" si="211"/>
        <v>3.5820336554750684E-2</v>
      </c>
      <c r="P556" s="90">
        <f t="shared" si="230"/>
        <v>916.03847337063746</v>
      </c>
      <c r="Q556" s="88">
        <f t="shared" si="212"/>
        <v>93.018459352358789</v>
      </c>
      <c r="R556" s="88">
        <f t="shared" si="231"/>
        <v>1.2788474277635442</v>
      </c>
      <c r="S556" s="88">
        <f t="shared" si="213"/>
        <v>19.098978567313544</v>
      </c>
      <c r="T556" s="83">
        <f t="shared" si="214"/>
        <v>17.994939599340725</v>
      </c>
      <c r="U556" s="86">
        <f t="shared" si="215"/>
        <v>3.2381785118392098E-2</v>
      </c>
      <c r="V556" s="96">
        <f t="shared" si="232"/>
        <v>0.95621955976982653</v>
      </c>
      <c r="W556" s="81">
        <f t="shared" si="216"/>
        <v>22.087201689847497</v>
      </c>
      <c r="X556" s="97">
        <f t="shared" si="217"/>
        <v>5.1644410053778556</v>
      </c>
      <c r="Y556" s="98">
        <f t="shared" si="218"/>
        <v>2.6671450898028233E-3</v>
      </c>
      <c r="Z556" s="99">
        <f t="shared" si="219"/>
        <v>0.88983925438171907</v>
      </c>
      <c r="AA556" s="101">
        <f t="shared" si="220"/>
        <v>22.896216782222943</v>
      </c>
      <c r="AB556" s="102">
        <f t="shared" si="221"/>
        <v>1.6907823863334306</v>
      </c>
      <c r="AC556" s="98">
        <f t="shared" si="222"/>
        <v>2.8587450779353702E-4</v>
      </c>
      <c r="AD556" s="104">
        <f t="shared" si="223"/>
        <v>0.80805435052711416</v>
      </c>
      <c r="AE556" s="88">
        <f t="shared" si="224"/>
        <v>24.026981948147117</v>
      </c>
      <c r="AF556" s="88">
        <f t="shared" si="225"/>
        <v>3.1643707520271285</v>
      </c>
      <c r="AG556" s="94">
        <f t="shared" si="226"/>
        <v>1.0013242256284734E-3</v>
      </c>
      <c r="AH556" s="72"/>
    </row>
    <row r="557" spans="1:34">
      <c r="A557" s="62">
        <v>555</v>
      </c>
      <c r="B557" s="26">
        <v>1.0200000000000001E-2</v>
      </c>
      <c r="C557" s="27">
        <v>2.2333333333333329</v>
      </c>
      <c r="D557" s="28">
        <v>1</v>
      </c>
      <c r="E557" s="63">
        <v>0.44493306322687109</v>
      </c>
      <c r="F557" s="63">
        <v>0.84314345869539697</v>
      </c>
      <c r="G557" s="63">
        <v>0.67451476695631762</v>
      </c>
      <c r="H557" s="63">
        <v>26.35</v>
      </c>
      <c r="I557" s="67">
        <f t="shared" si="227"/>
        <v>1149.4104133360836</v>
      </c>
      <c r="J557" s="67">
        <f t="shared" si="228"/>
        <v>1.0337645944033043</v>
      </c>
      <c r="K557" s="93">
        <f t="shared" si="229"/>
        <v>0.44987205581630402</v>
      </c>
      <c r="L557" s="81">
        <f t="shared" si="208"/>
        <v>0.99459256550724184</v>
      </c>
      <c r="M557" s="81">
        <f t="shared" si="209"/>
        <v>26.863886393328372</v>
      </c>
      <c r="N557" s="81">
        <f t="shared" si="210"/>
        <v>1.9502329917585204</v>
      </c>
      <c r="O557" s="91">
        <f t="shared" si="211"/>
        <v>3.8034087221433896E-4</v>
      </c>
      <c r="P557" s="90">
        <f t="shared" si="230"/>
        <v>1039.0809768460203</v>
      </c>
      <c r="Q557" s="88">
        <f t="shared" si="212"/>
        <v>100.80399033045997</v>
      </c>
      <c r="R557" s="88">
        <f t="shared" si="231"/>
        <v>1.2649493048262386</v>
      </c>
      <c r="S557" s="88">
        <f t="shared" si="213"/>
        <v>23.820720103296029</v>
      </c>
      <c r="T557" s="83">
        <f t="shared" si="214"/>
        <v>9.5987851867323428</v>
      </c>
      <c r="U557" s="86">
        <f t="shared" si="215"/>
        <v>9.2136677061032245E-3</v>
      </c>
      <c r="V557" s="96">
        <f t="shared" si="232"/>
        <v>0.91572836375477684</v>
      </c>
      <c r="W557" s="81">
        <f t="shared" si="216"/>
        <v>27.996781853885057</v>
      </c>
      <c r="X557" s="97">
        <f t="shared" si="217"/>
        <v>6.2496465043076119</v>
      </c>
      <c r="Y557" s="98">
        <f t="shared" si="218"/>
        <v>3.9058081428804355E-3</v>
      </c>
      <c r="Z557" s="99">
        <f t="shared" si="219"/>
        <v>0.84495628246772703</v>
      </c>
      <c r="AA557" s="101">
        <f t="shared" si="220"/>
        <v>29.14568902286214</v>
      </c>
      <c r="AB557" s="102">
        <f t="shared" si="221"/>
        <v>10.609825513708305</v>
      </c>
      <c r="AC557" s="98">
        <f t="shared" si="222"/>
        <v>1.1256839743133568E-2</v>
      </c>
      <c r="AD557" s="104">
        <f t="shared" si="223"/>
        <v>0.68072018162473658</v>
      </c>
      <c r="AE557" s="88">
        <f t="shared" si="224"/>
        <v>32.471857557163382</v>
      </c>
      <c r="AF557" s="88">
        <f t="shared" si="225"/>
        <v>23.232856004415105</v>
      </c>
      <c r="AG557" s="94">
        <f t="shared" si="226"/>
        <v>5.3976559812188706E-2</v>
      </c>
      <c r="AH557" s="72"/>
    </row>
    <row r="558" spans="1:34">
      <c r="A558" s="62">
        <v>556</v>
      </c>
      <c r="B558" s="26">
        <v>1.0200000000000001E-2</v>
      </c>
      <c r="C558" s="27">
        <v>2.1513333333333331</v>
      </c>
      <c r="D558" s="28">
        <v>1</v>
      </c>
      <c r="E558" s="63">
        <v>0.4088786747433743</v>
      </c>
      <c r="F558" s="63">
        <v>0.66706078856374951</v>
      </c>
      <c r="G558" s="63">
        <v>0.57013742612286289</v>
      </c>
      <c r="H558" s="73">
        <v>28.8</v>
      </c>
      <c r="I558" s="67">
        <f t="shared" si="227"/>
        <v>1154.480963981292</v>
      </c>
      <c r="J558" s="67">
        <f t="shared" si="228"/>
        <v>0.7423664001708814</v>
      </c>
      <c r="K558" s="93">
        <f t="shared" si="229"/>
        <v>0.44938716921577848</v>
      </c>
      <c r="L558" s="81">
        <f t="shared" si="208"/>
        <v>2.3742606882208959</v>
      </c>
      <c r="M558" s="81">
        <f t="shared" si="209"/>
        <v>16.104136408125107</v>
      </c>
      <c r="N558" s="81">
        <f t="shared" si="210"/>
        <v>44.082859694010047</v>
      </c>
      <c r="O558" s="91">
        <f t="shared" si="211"/>
        <v>0.19432985188017754</v>
      </c>
      <c r="P558" s="90">
        <f t="shared" si="230"/>
        <v>877.89793980830427</v>
      </c>
      <c r="Q558" s="88">
        <f t="shared" si="212"/>
        <v>90.535250542198554</v>
      </c>
      <c r="R558" s="88">
        <f t="shared" si="231"/>
        <v>1.2838190042492683</v>
      </c>
      <c r="S558" s="88">
        <f t="shared" si="213"/>
        <v>21.900283725153638</v>
      </c>
      <c r="T558" s="83">
        <f t="shared" si="214"/>
        <v>23.957348176549871</v>
      </c>
      <c r="U558" s="86">
        <f t="shared" si="215"/>
        <v>5.7395453165243734E-2</v>
      </c>
      <c r="V558" s="96">
        <f t="shared" si="232"/>
        <v>1.1624256608579895</v>
      </c>
      <c r="W558" s="81">
        <f t="shared" si="216"/>
        <v>23.015427554028431</v>
      </c>
      <c r="X558" s="97">
        <f t="shared" si="217"/>
        <v>20.085320992956841</v>
      </c>
      <c r="Y558" s="98">
        <f t="shared" si="218"/>
        <v>4.0342011939011276E-2</v>
      </c>
      <c r="Z558" s="99">
        <f t="shared" si="219"/>
        <v>1.1159787204055118</v>
      </c>
      <c r="AA558" s="101">
        <f t="shared" si="220"/>
        <v>23.489495252032587</v>
      </c>
      <c r="AB558" s="102">
        <f t="shared" si="221"/>
        <v>18.439252597109075</v>
      </c>
      <c r="AC558" s="98">
        <f t="shared" si="222"/>
        <v>3.4000603633999385E-2</v>
      </c>
      <c r="AD558" s="104">
        <f t="shared" si="223"/>
        <v>1.2047917460526869</v>
      </c>
      <c r="AE558" s="88">
        <f t="shared" si="224"/>
        <v>22.60714134548083</v>
      </c>
      <c r="AF558" s="88">
        <f t="shared" si="225"/>
        <v>21.502981439302676</v>
      </c>
      <c r="AG558" s="94">
        <f t="shared" si="226"/>
        <v>4.6237821077899539E-2</v>
      </c>
      <c r="AH558" s="72"/>
    </row>
    <row r="559" spans="1:34">
      <c r="A559" s="62">
        <v>557</v>
      </c>
      <c r="B559" s="26">
        <v>1.0200000000000001E-2</v>
      </c>
      <c r="C559" s="27">
        <v>2.3046666666666669</v>
      </c>
      <c r="D559" s="28">
        <v>1</v>
      </c>
      <c r="E559" s="63">
        <v>0.379587636869548</v>
      </c>
      <c r="F559" s="63">
        <v>0.86640214718796205</v>
      </c>
      <c r="G559" s="63">
        <v>0.80972163288594579</v>
      </c>
      <c r="H559" s="62">
        <v>31.06</v>
      </c>
      <c r="I559" s="67">
        <f t="shared" si="227"/>
        <v>1155.8815687419765</v>
      </c>
      <c r="J559" s="67">
        <f t="shared" si="228"/>
        <v>0.67145431154418866</v>
      </c>
      <c r="K559" s="93">
        <f t="shared" si="229"/>
        <v>0.44925392651328488</v>
      </c>
      <c r="L559" s="81">
        <f t="shared" si="208"/>
        <v>0.88751814063270251</v>
      </c>
      <c r="M559" s="81">
        <f t="shared" si="209"/>
        <v>27.016001110827396</v>
      </c>
      <c r="N559" s="81">
        <f t="shared" si="210"/>
        <v>13.01995778870767</v>
      </c>
      <c r="O559" s="91">
        <f t="shared" si="211"/>
        <v>1.6951930081972953E-2</v>
      </c>
      <c r="P559" s="90">
        <f t="shared" si="230"/>
        <v>833.91554049231513</v>
      </c>
      <c r="Q559" s="88">
        <f t="shared" si="212"/>
        <v>87.626366269876058</v>
      </c>
      <c r="R559" s="88">
        <f t="shared" si="231"/>
        <v>1.2900276228299612</v>
      </c>
      <c r="S559" s="88">
        <f t="shared" si="213"/>
        <v>22.408365517828575</v>
      </c>
      <c r="T559" s="83">
        <f t="shared" si="214"/>
        <v>27.854586227209992</v>
      </c>
      <c r="U559" s="86">
        <f t="shared" si="215"/>
        <v>7.758779738890767E-2</v>
      </c>
      <c r="V559" s="96">
        <f t="shared" si="232"/>
        <v>0.70554078860514791</v>
      </c>
      <c r="W559" s="81">
        <f t="shared" si="216"/>
        <v>30.300418140845661</v>
      </c>
      <c r="X559" s="97">
        <f t="shared" si="217"/>
        <v>2.4455307764144809</v>
      </c>
      <c r="Y559" s="98">
        <f t="shared" si="218"/>
        <v>5.9806207783904143E-4</v>
      </c>
      <c r="Z559" s="99">
        <f t="shared" si="219"/>
        <v>0.62681771685226306</v>
      </c>
      <c r="AA559" s="101">
        <f t="shared" si="220"/>
        <v>32.146896592673876</v>
      </c>
      <c r="AB559" s="102">
        <f t="shared" si="221"/>
        <v>3.4993451148547248</v>
      </c>
      <c r="AC559" s="98">
        <f t="shared" si="222"/>
        <v>1.2245416232857626E-3</v>
      </c>
      <c r="AD559" s="104">
        <f t="shared" si="223"/>
        <v>0.63643719421478051</v>
      </c>
      <c r="AE559" s="88">
        <f t="shared" si="224"/>
        <v>31.903028261467046</v>
      </c>
      <c r="AF559" s="88">
        <f t="shared" si="225"/>
        <v>2.7141927284837331</v>
      </c>
      <c r="AG559" s="94">
        <f t="shared" si="226"/>
        <v>7.3668421673539714E-4</v>
      </c>
      <c r="AH559" s="72"/>
    </row>
    <row r="560" spans="1:34">
      <c r="A560" s="62">
        <v>558</v>
      </c>
      <c r="B560" s="26">
        <v>1.0200000000000001E-2</v>
      </c>
      <c r="C560" s="27">
        <v>2.166666666666667</v>
      </c>
      <c r="D560" s="28">
        <v>1</v>
      </c>
      <c r="E560" s="63">
        <v>0.4966773479282533</v>
      </c>
      <c r="F560" s="63">
        <v>0.84749576710105479</v>
      </c>
      <c r="G560" s="63">
        <v>0.59265438258815029</v>
      </c>
      <c r="H560" s="63">
        <v>23.9</v>
      </c>
      <c r="I560" s="67">
        <f t="shared" si="227"/>
        <v>1163.7831975965935</v>
      </c>
      <c r="J560" s="67">
        <f t="shared" si="228"/>
        <v>1.3268843909219286</v>
      </c>
      <c r="K560" s="93">
        <f t="shared" si="229"/>
        <v>0.44850779965868515</v>
      </c>
      <c r="L560" s="81">
        <f t="shared" si="208"/>
        <v>0.97329828295597265</v>
      </c>
      <c r="M560" s="81">
        <f t="shared" si="209"/>
        <v>27.905606438264698</v>
      </c>
      <c r="N560" s="81">
        <f t="shared" si="210"/>
        <v>16.759859574329287</v>
      </c>
      <c r="O560" s="91">
        <f t="shared" si="211"/>
        <v>2.8089289295123703E-2</v>
      </c>
      <c r="P560" s="90">
        <f t="shared" si="230"/>
        <v>1198.7571776373647</v>
      </c>
      <c r="Q560" s="88">
        <f t="shared" si="212"/>
        <v>110.461983666547</v>
      </c>
      <c r="R560" s="88">
        <f t="shared" si="231"/>
        <v>1.2505895905192397</v>
      </c>
      <c r="S560" s="88">
        <f t="shared" si="213"/>
        <v>24.618242130235831</v>
      </c>
      <c r="T560" s="83">
        <f t="shared" si="214"/>
        <v>3.0051971976394682</v>
      </c>
      <c r="U560" s="86">
        <f t="shared" si="215"/>
        <v>9.0312101967001117E-4</v>
      </c>
      <c r="V560" s="96">
        <f t="shared" ref="V560:V591" si="233">K560*(I560/1.1883)^(1/0.4826)/(I560^2*G560^(I560^0.05))</f>
        <v>1.0989113382073292</v>
      </c>
      <c r="W560" s="81">
        <f t="shared" si="216"/>
        <v>26.262321668506591</v>
      </c>
      <c r="X560" s="97">
        <f t="shared" si="217"/>
        <v>9.8841910816175389</v>
      </c>
      <c r="Y560" s="98">
        <f t="shared" si="218"/>
        <v>9.7697233337927705E-3</v>
      </c>
      <c r="Z560" s="99">
        <f t="shared" si="219"/>
        <v>1.0442334941832441</v>
      </c>
      <c r="AA560" s="101">
        <f t="shared" si="220"/>
        <v>26.941119231375854</v>
      </c>
      <c r="AB560" s="102">
        <f t="shared" si="221"/>
        <v>12.724348248434541</v>
      </c>
      <c r="AC560" s="98">
        <f t="shared" si="222"/>
        <v>1.6190903834743919E-2</v>
      </c>
      <c r="AD560" s="104">
        <f t="shared" si="223"/>
        <v>0.67056101318795236</v>
      </c>
      <c r="AE560" s="88">
        <f t="shared" si="224"/>
        <v>33.61981301760941</v>
      </c>
      <c r="AF560" s="88">
        <f t="shared" si="225"/>
        <v>40.668673713846907</v>
      </c>
      <c r="AG560" s="94">
        <f t="shared" si="226"/>
        <v>0.16539410216433426</v>
      </c>
      <c r="AH560" s="72"/>
    </row>
    <row r="561" spans="1:34">
      <c r="A561" s="62">
        <v>559</v>
      </c>
      <c r="B561" s="26">
        <v>1.0200000000000001E-2</v>
      </c>
      <c r="C561" s="27">
        <v>2.0726666666666667</v>
      </c>
      <c r="D561" s="28">
        <v>1</v>
      </c>
      <c r="E561" s="63">
        <v>0.56138056844589168</v>
      </c>
      <c r="F561" s="63">
        <v>0.61040299198582382</v>
      </c>
      <c r="G561" s="63">
        <v>0.48063227715419199</v>
      </c>
      <c r="H561" s="73">
        <v>21.2</v>
      </c>
      <c r="I561" s="67">
        <f t="shared" si="227"/>
        <v>1166.7909853973435</v>
      </c>
      <c r="J561" s="67">
        <f t="shared" si="228"/>
        <v>1.7525006314455132</v>
      </c>
      <c r="K561" s="93">
        <f t="shared" si="229"/>
        <v>0.4482262494647733</v>
      </c>
      <c r="L561" s="81">
        <f t="shared" si="208"/>
        <v>3.1483232189282302</v>
      </c>
      <c r="M561" s="81">
        <f t="shared" si="209"/>
        <v>15.817043037901254</v>
      </c>
      <c r="N561" s="81">
        <f t="shared" si="210"/>
        <v>25.391306424994088</v>
      </c>
      <c r="O561" s="91">
        <f t="shared" si="211"/>
        <v>6.4471844196794595E-2</v>
      </c>
      <c r="P561" s="90">
        <f t="shared" si="230"/>
        <v>1388.6649126236098</v>
      </c>
      <c r="Q561" s="88">
        <f t="shared" si="212"/>
        <v>121.40461393508893</v>
      </c>
      <c r="R561" s="88">
        <f t="shared" si="231"/>
        <v>1.2372269989926579</v>
      </c>
      <c r="S561" s="88">
        <f t="shared" si="213"/>
        <v>25.231336645607531</v>
      </c>
      <c r="T561" s="83">
        <f t="shared" si="214"/>
        <v>19.015738894375151</v>
      </c>
      <c r="U561" s="86">
        <f t="shared" si="215"/>
        <v>3.6159832569905188E-2</v>
      </c>
      <c r="V561" s="96">
        <f t="shared" si="233"/>
        <v>1.4802409160647771</v>
      </c>
      <c r="W561" s="81">
        <f t="shared" si="216"/>
        <v>23.067405504169916</v>
      </c>
      <c r="X561" s="97">
        <f t="shared" si="217"/>
        <v>8.8085165291033789</v>
      </c>
      <c r="Y561" s="98">
        <f t="shared" si="218"/>
        <v>7.7589963443487437E-3</v>
      </c>
      <c r="Z561" s="99">
        <f t="shared" si="219"/>
        <v>1.4850417407568601</v>
      </c>
      <c r="AA561" s="101">
        <f t="shared" si="220"/>
        <v>23.030089308384674</v>
      </c>
      <c r="AB561" s="102">
        <f t="shared" si="221"/>
        <v>8.632496737663562</v>
      </c>
      <c r="AC561" s="98">
        <f t="shared" si="222"/>
        <v>7.4519999925772053E-3</v>
      </c>
      <c r="AD561" s="104">
        <f t="shared" si="223"/>
        <v>1.4969421489132939</v>
      </c>
      <c r="AE561" s="88">
        <f t="shared" si="224"/>
        <v>22.938364209001236</v>
      </c>
      <c r="AF561" s="88">
        <f t="shared" si="225"/>
        <v>8.1998311745341343</v>
      </c>
      <c r="AG561" s="94">
        <f t="shared" si="226"/>
        <v>6.7237231290861853E-3</v>
      </c>
      <c r="AH561" s="72"/>
    </row>
    <row r="562" spans="1:34">
      <c r="A562" s="62">
        <v>560</v>
      </c>
      <c r="B562" s="26">
        <v>1.0200000000000001E-2</v>
      </c>
      <c r="C562" s="27">
        <v>1.9333333333333333</v>
      </c>
      <c r="D562" s="28">
        <v>1</v>
      </c>
      <c r="E562" s="63">
        <v>0.52561810886024907</v>
      </c>
      <c r="F562" s="63">
        <v>0.82918435703696314</v>
      </c>
      <c r="G562" s="63">
        <v>0.6686970621265832</v>
      </c>
      <c r="H562" s="63">
        <v>22.67</v>
      </c>
      <c r="I562" s="67">
        <f t="shared" si="227"/>
        <v>1168.2120125354752</v>
      </c>
      <c r="J562" s="67">
        <f t="shared" si="228"/>
        <v>1.2485668490263768</v>
      </c>
      <c r="K562" s="93">
        <f t="shared" si="229"/>
        <v>0.44809370012209393</v>
      </c>
      <c r="L562" s="81">
        <f t="shared" si="208"/>
        <v>1.0646187091108186</v>
      </c>
      <c r="M562" s="81">
        <f t="shared" si="209"/>
        <v>24.550501781259161</v>
      </c>
      <c r="N562" s="81">
        <f t="shared" si="210"/>
        <v>8.2951115185670901</v>
      </c>
      <c r="O562" s="91">
        <f t="shared" si="211"/>
        <v>6.8808875105464415E-3</v>
      </c>
      <c r="P562" s="90">
        <f t="shared" si="230"/>
        <v>1166.0221798284456</v>
      </c>
      <c r="Q562" s="88">
        <f t="shared" si="212"/>
        <v>108.51892080828625</v>
      </c>
      <c r="R562" s="88">
        <f t="shared" si="231"/>
        <v>1.2532609620371755</v>
      </c>
      <c r="S562" s="88">
        <f t="shared" si="213"/>
        <v>22.627504710672678</v>
      </c>
      <c r="T562" s="83">
        <f t="shared" si="214"/>
        <v>0.18745165120125099</v>
      </c>
      <c r="U562" s="86">
        <f t="shared" si="215"/>
        <v>3.5138121538075465E-6</v>
      </c>
      <c r="V562" s="96">
        <f t="shared" si="233"/>
        <v>0.92492714738270876</v>
      </c>
      <c r="W562" s="81">
        <f t="shared" si="216"/>
        <v>26.339265299984994</v>
      </c>
      <c r="X562" s="97">
        <f t="shared" si="217"/>
        <v>16.185554918328155</v>
      </c>
      <c r="Y562" s="98">
        <f t="shared" si="218"/>
        <v>2.619721880142167E-2</v>
      </c>
      <c r="Z562" s="99">
        <f t="shared" si="219"/>
        <v>0.85397783629299051</v>
      </c>
      <c r="AA562" s="101">
        <f t="shared" si="220"/>
        <v>27.411583240962969</v>
      </c>
      <c r="AB562" s="102">
        <f t="shared" si="221"/>
        <v>20.915673758107488</v>
      </c>
      <c r="AC562" s="98">
        <f t="shared" si="222"/>
        <v>4.3746540875558612E-2</v>
      </c>
      <c r="AD562" s="104">
        <f t="shared" si="223"/>
        <v>0.70663165118698057</v>
      </c>
      <c r="AE562" s="88">
        <f t="shared" si="224"/>
        <v>30.134283991343953</v>
      </c>
      <c r="AF562" s="88">
        <f t="shared" si="225"/>
        <v>32.92582263495347</v>
      </c>
      <c r="AG562" s="94">
        <f t="shared" si="226"/>
        <v>0.1084109796188414</v>
      </c>
      <c r="AH562" s="72"/>
    </row>
    <row r="563" spans="1:34">
      <c r="A563" s="62">
        <v>561</v>
      </c>
      <c r="B563" s="26">
        <v>1.0200000000000001E-2</v>
      </c>
      <c r="C563" s="27">
        <v>2.166666666666667</v>
      </c>
      <c r="D563" s="28">
        <v>1</v>
      </c>
      <c r="E563" s="63">
        <v>0.4580134722015432</v>
      </c>
      <c r="F563" s="63">
        <v>0.81763753825713004</v>
      </c>
      <c r="G563" s="63">
        <v>0.63877932676338278</v>
      </c>
      <c r="H563" s="63">
        <v>26.3</v>
      </c>
      <c r="I563" s="67">
        <f t="shared" si="227"/>
        <v>1180.9563057745672</v>
      </c>
      <c r="J563" s="67">
        <f t="shared" si="228"/>
        <v>1.0104650328608988</v>
      </c>
      <c r="K563" s="93">
        <f t="shared" si="229"/>
        <v>0.44691823486698729</v>
      </c>
      <c r="L563" s="81">
        <f t="shared" si="208"/>
        <v>1.1264704154901546</v>
      </c>
      <c r="M563" s="81">
        <f t="shared" si="209"/>
        <v>24.909011778415042</v>
      </c>
      <c r="N563" s="81">
        <f t="shared" si="210"/>
        <v>5.2889285991823511</v>
      </c>
      <c r="O563" s="91">
        <f t="shared" si="211"/>
        <v>2.7972765727248988E-3</v>
      </c>
      <c r="P563" s="90">
        <f t="shared" si="230"/>
        <v>1056.2158881458363</v>
      </c>
      <c r="Q563" s="88">
        <f t="shared" si="212"/>
        <v>101.86306441479526</v>
      </c>
      <c r="R563" s="88">
        <f t="shared" si="231"/>
        <v>1.2632332723962785</v>
      </c>
      <c r="S563" s="88">
        <f t="shared" si="213"/>
        <v>23.522020012430623</v>
      </c>
      <c r="T563" s="83">
        <f t="shared" si="214"/>
        <v>10.56266154969345</v>
      </c>
      <c r="U563" s="86">
        <f t="shared" si="215"/>
        <v>1.1156981901337244E-2</v>
      </c>
      <c r="V563" s="96">
        <f t="shared" si="233"/>
        <v>0.98572385830068332</v>
      </c>
      <c r="W563" s="81">
        <f t="shared" si="216"/>
        <v>26.628012921690782</v>
      </c>
      <c r="X563" s="97">
        <f t="shared" si="217"/>
        <v>1.2471974208774967</v>
      </c>
      <c r="Y563" s="98">
        <f t="shared" si="218"/>
        <v>1.5555014066434799E-4</v>
      </c>
      <c r="Z563" s="99">
        <f t="shared" si="219"/>
        <v>0.91890233540352584</v>
      </c>
      <c r="AA563" s="101">
        <f t="shared" si="220"/>
        <v>27.579203253693834</v>
      </c>
      <c r="AB563" s="102">
        <f t="shared" si="221"/>
        <v>4.8638906984556387</v>
      </c>
      <c r="AC563" s="98">
        <f t="shared" si="222"/>
        <v>2.3657432726523278E-3</v>
      </c>
      <c r="AD563" s="104">
        <f t="shared" si="223"/>
        <v>0.72965297201879964</v>
      </c>
      <c r="AE563" s="88">
        <f t="shared" si="224"/>
        <v>30.949826250823861</v>
      </c>
      <c r="AF563" s="88">
        <f t="shared" si="225"/>
        <v>17.679947721763728</v>
      </c>
      <c r="AG563" s="94">
        <f t="shared" si="226"/>
        <v>3.1258055144429843E-2</v>
      </c>
      <c r="AH563" s="72"/>
    </row>
    <row r="564" spans="1:34">
      <c r="A564" s="62">
        <v>562</v>
      </c>
      <c r="B564" s="26">
        <v>1.0200000000000001E-2</v>
      </c>
      <c r="C564" s="27">
        <v>2.8180000000000001</v>
      </c>
      <c r="D564" s="28">
        <v>1</v>
      </c>
      <c r="E564" s="63">
        <v>0.37369449441979707</v>
      </c>
      <c r="F564" s="63">
        <v>0.98255621175379637</v>
      </c>
      <c r="G564" s="63">
        <v>0.86189141381911971</v>
      </c>
      <c r="H564" s="62">
        <v>32.75</v>
      </c>
      <c r="I564" s="67">
        <f t="shared" si="227"/>
        <v>1199.8524208086621</v>
      </c>
      <c r="J564" s="67">
        <f t="shared" si="228"/>
        <v>0.82850610648665235</v>
      </c>
      <c r="K564" s="93">
        <f t="shared" si="229"/>
        <v>0.44521834972615015</v>
      </c>
      <c r="L564" s="81">
        <f t="shared" si="208"/>
        <v>0.50534313422607235</v>
      </c>
      <c r="M564" s="81">
        <f t="shared" si="209"/>
        <v>41.93396963636382</v>
      </c>
      <c r="N564" s="81">
        <f t="shared" si="210"/>
        <v>28.042655378210135</v>
      </c>
      <c r="O564" s="91">
        <f t="shared" si="211"/>
        <v>7.8639052066105775E-2</v>
      </c>
      <c r="P564" s="90">
        <f t="shared" si="230"/>
        <v>968.12150313106133</v>
      </c>
      <c r="Q564" s="88">
        <f t="shared" si="212"/>
        <v>96.354251134942217</v>
      </c>
      <c r="R564" s="88">
        <f t="shared" si="231"/>
        <v>1.2725991974413036</v>
      </c>
      <c r="S564" s="88">
        <f t="shared" si="213"/>
        <v>26.424899160659635</v>
      </c>
      <c r="T564" s="83">
        <f t="shared" si="214"/>
        <v>19.313285005619434</v>
      </c>
      <c r="U564" s="86">
        <f t="shared" si="215"/>
        <v>3.7300297770828453E-2</v>
      </c>
      <c r="V564" s="96">
        <f t="shared" si="233"/>
        <v>0.64174450313235443</v>
      </c>
      <c r="W564" s="81">
        <f t="shared" si="216"/>
        <v>37.211577598611576</v>
      </c>
      <c r="X564" s="97">
        <f t="shared" si="217"/>
        <v>13.623137705684202</v>
      </c>
      <c r="Y564" s="98">
        <f t="shared" si="218"/>
        <v>1.8558988094803462E-2</v>
      </c>
      <c r="Z564" s="99">
        <f t="shared" si="219"/>
        <v>0.56223771113853871</v>
      </c>
      <c r="AA564" s="101">
        <f t="shared" si="220"/>
        <v>39.755678997473566</v>
      </c>
      <c r="AB564" s="102">
        <f t="shared" si="221"/>
        <v>21.391386251827686</v>
      </c>
      <c r="AC564" s="98">
        <f t="shared" si="222"/>
        <v>4.5759140577488248E-2</v>
      </c>
      <c r="AD564" s="104">
        <f t="shared" si="223"/>
        <v>0.46474421724829851</v>
      </c>
      <c r="AE564" s="88">
        <f t="shared" si="224"/>
        <v>43.727249838476659</v>
      </c>
      <c r="AF564" s="88">
        <f t="shared" si="225"/>
        <v>33.518320117485985</v>
      </c>
      <c r="AG564" s="94">
        <f t="shared" si="226"/>
        <v>0.11234777834982657</v>
      </c>
      <c r="AH564" s="72"/>
    </row>
    <row r="565" spans="1:34">
      <c r="A565" s="62">
        <v>563</v>
      </c>
      <c r="B565" s="26">
        <v>1.0200000000000001E-2</v>
      </c>
      <c r="C565" s="27">
        <v>2.1666666666666665</v>
      </c>
      <c r="D565" s="28">
        <v>1</v>
      </c>
      <c r="E565" s="63">
        <v>0.45090030924798363</v>
      </c>
      <c r="F565" s="63">
        <v>0.85549673278583593</v>
      </c>
      <c r="G565" s="63">
        <v>0.7777243025325784</v>
      </c>
      <c r="H565" s="63">
        <v>27.5</v>
      </c>
      <c r="I565" s="67">
        <f t="shared" si="227"/>
        <v>1215.662598462701</v>
      </c>
      <c r="J565" s="67">
        <f t="shared" si="228"/>
        <v>0.90984974798336926</v>
      </c>
      <c r="K565" s="93">
        <f t="shared" si="229"/>
        <v>0.44383424574891767</v>
      </c>
      <c r="L565" s="81">
        <f t="shared" si="208"/>
        <v>0.93482250099091824</v>
      </c>
      <c r="M565" s="81">
        <f t="shared" si="209"/>
        <v>27.130197466706939</v>
      </c>
      <c r="N565" s="81">
        <f t="shared" si="210"/>
        <v>1.3447364847020409</v>
      </c>
      <c r="O565" s="91">
        <f t="shared" si="211"/>
        <v>1.8083162132888022E-4</v>
      </c>
      <c r="P565" s="90">
        <f t="shared" si="230"/>
        <v>1030.6554292429605</v>
      </c>
      <c r="Q565" s="88">
        <f t="shared" si="212"/>
        <v>100.28108349041639</v>
      </c>
      <c r="R565" s="88">
        <f t="shared" si="231"/>
        <v>1.2658108060642512</v>
      </c>
      <c r="S565" s="88">
        <f t="shared" si="213"/>
        <v>23.314877285871397</v>
      </c>
      <c r="T565" s="83">
        <f t="shared" si="214"/>
        <v>15.21862805137674</v>
      </c>
      <c r="U565" s="86">
        <f t="shared" si="215"/>
        <v>2.3160663976615099E-2</v>
      </c>
      <c r="V565" s="96">
        <f t="shared" si="233"/>
        <v>0.74154207979168396</v>
      </c>
      <c r="W565" s="81">
        <f t="shared" si="216"/>
        <v>30.461384113513507</v>
      </c>
      <c r="X565" s="97">
        <f t="shared" si="217"/>
        <v>10.76866950368548</v>
      </c>
      <c r="Y565" s="98">
        <f t="shared" si="218"/>
        <v>1.1596424287960568E-2</v>
      </c>
      <c r="Z565" s="99">
        <f t="shared" si="219"/>
        <v>0.66110616280893697</v>
      </c>
      <c r="AA565" s="101">
        <f t="shared" si="220"/>
        <v>32.26130496556393</v>
      </c>
      <c r="AB565" s="102">
        <f t="shared" si="221"/>
        <v>17.313836238414289</v>
      </c>
      <c r="AC565" s="98">
        <f t="shared" si="222"/>
        <v>2.9976892529062788E-2</v>
      </c>
      <c r="AD565" s="104">
        <f t="shared" si="223"/>
        <v>0.64965285237044057</v>
      </c>
      <c r="AE565" s="88">
        <f t="shared" si="224"/>
        <v>32.544444170693787</v>
      </c>
      <c r="AF565" s="88">
        <f t="shared" si="225"/>
        <v>18.343433347977406</v>
      </c>
      <c r="AG565" s="94">
        <f t="shared" si="226"/>
        <v>3.3648154699168958E-2</v>
      </c>
      <c r="AH565" s="72"/>
    </row>
    <row r="566" spans="1:34">
      <c r="A566" s="62">
        <v>564</v>
      </c>
      <c r="B566" s="26">
        <v>1.0200000000000001E-2</v>
      </c>
      <c r="C566" s="27">
        <v>1.8043333333333333</v>
      </c>
      <c r="D566" s="28">
        <v>1</v>
      </c>
      <c r="E566" s="63">
        <v>0.52537336601908113</v>
      </c>
      <c r="F566" s="63">
        <v>0.68576596244540022</v>
      </c>
      <c r="G566" s="63">
        <v>0.5156135055980452</v>
      </c>
      <c r="H566" s="73">
        <v>23.71</v>
      </c>
      <c r="I566" s="67">
        <f t="shared" si="227"/>
        <v>1221.2355400306287</v>
      </c>
      <c r="J566" s="67">
        <f t="shared" si="228"/>
        <v>0.98321558854605362</v>
      </c>
      <c r="K566" s="93">
        <f t="shared" si="229"/>
        <v>0.44335442408056397</v>
      </c>
      <c r="L566" s="81">
        <f t="shared" si="208"/>
        <v>2.1619735101137647</v>
      </c>
      <c r="M566" s="81">
        <f t="shared" si="209"/>
        <v>15.989347732153059</v>
      </c>
      <c r="N566" s="81">
        <f t="shared" si="210"/>
        <v>32.562852247351081</v>
      </c>
      <c r="O566" s="91">
        <f t="shared" si="211"/>
        <v>0.10603393464828174</v>
      </c>
      <c r="P566" s="90">
        <f t="shared" si="230"/>
        <v>1078.3289403628103</v>
      </c>
      <c r="Q566" s="88">
        <f t="shared" si="212"/>
        <v>103.2213724706848</v>
      </c>
      <c r="R566" s="88">
        <f t="shared" si="231"/>
        <v>1.2610871560503676</v>
      </c>
      <c r="S566" s="88">
        <f t="shared" si="213"/>
        <v>20.935502069781744</v>
      </c>
      <c r="T566" s="83">
        <f t="shared" si="214"/>
        <v>11.701804851194671</v>
      </c>
      <c r="U566" s="86">
        <f t="shared" si="215"/>
        <v>1.3693223677544313E-2</v>
      </c>
      <c r="V566" s="96">
        <f t="shared" si="233"/>
        <v>1.3320395073791271</v>
      </c>
      <c r="W566" s="81">
        <f t="shared" si="216"/>
        <v>20.370297830489129</v>
      </c>
      <c r="X566" s="97">
        <f t="shared" si="217"/>
        <v>14.085627032943366</v>
      </c>
      <c r="Y566" s="98">
        <f t="shared" si="218"/>
        <v>1.9840488891118491E-2</v>
      </c>
      <c r="Z566" s="99">
        <f t="shared" si="219"/>
        <v>1.3066283445159652</v>
      </c>
      <c r="AA566" s="101">
        <f t="shared" si="220"/>
        <v>20.567423669599854</v>
      </c>
      <c r="AB566" s="102">
        <f t="shared" si="221"/>
        <v>13.254223240827272</v>
      </c>
      <c r="AC566" s="98">
        <f t="shared" si="222"/>
        <v>1.7567443371768583E-2</v>
      </c>
      <c r="AD566" s="104">
        <f t="shared" si="223"/>
        <v>1.1166632580853122</v>
      </c>
      <c r="AE566" s="88">
        <f t="shared" si="224"/>
        <v>22.248196847176043</v>
      </c>
      <c r="AF566" s="88">
        <f t="shared" si="225"/>
        <v>6.1653443813747684</v>
      </c>
      <c r="AG566" s="94">
        <f t="shared" si="226"/>
        <v>3.8011471340949426E-3</v>
      </c>
      <c r="AH566" s="72"/>
    </row>
    <row r="567" spans="1:34">
      <c r="A567" s="62">
        <v>565</v>
      </c>
      <c r="B567" s="26">
        <v>1.0200000000000001E-2</v>
      </c>
      <c r="C567" s="27">
        <v>1.2466666666666668</v>
      </c>
      <c r="D567" s="28">
        <v>1</v>
      </c>
      <c r="E567" s="63">
        <v>0.92402931155934154</v>
      </c>
      <c r="F567" s="63">
        <v>0.5564198538265378</v>
      </c>
      <c r="G567" s="63">
        <v>0.41523869688547593</v>
      </c>
      <c r="H567" s="73">
        <v>13.925000000000001</v>
      </c>
      <c r="I567" s="67">
        <f t="shared" si="227"/>
        <v>1261.481192496454</v>
      </c>
      <c r="J567" s="67">
        <f t="shared" si="228"/>
        <v>1.537494423287133</v>
      </c>
      <c r="K567" s="93">
        <f t="shared" si="229"/>
        <v>0.44000899745846689</v>
      </c>
      <c r="L567" s="81">
        <f t="shared" si="208"/>
        <v>4.1205763649847489</v>
      </c>
      <c r="M567" s="81">
        <f t="shared" si="209"/>
        <v>8.5059533172205519</v>
      </c>
      <c r="N567" s="81">
        <f t="shared" si="210"/>
        <v>38.915954633963722</v>
      </c>
      <c r="O567" s="91">
        <f t="shared" si="211"/>
        <v>0.15144515250727225</v>
      </c>
      <c r="P567" s="90">
        <f t="shared" si="230"/>
        <v>1406.8882787063908</v>
      </c>
      <c r="Q567" s="88">
        <f t="shared" si="212"/>
        <v>122.42744634534488</v>
      </c>
      <c r="R567" s="88">
        <f t="shared" si="231"/>
        <v>1.2361064892854945</v>
      </c>
      <c r="S567" s="88">
        <f t="shared" si="213"/>
        <v>15.53009224197495</v>
      </c>
      <c r="T567" s="83">
        <f t="shared" si="214"/>
        <v>11.526694735906279</v>
      </c>
      <c r="U567" s="86">
        <f t="shared" si="215"/>
        <v>1.3286469153476952E-2</v>
      </c>
      <c r="V567" s="96">
        <f t="shared" si="233"/>
        <v>1.8083246863015883</v>
      </c>
      <c r="W567" s="81">
        <f t="shared" si="216"/>
        <v>12.839963018840132</v>
      </c>
      <c r="X567" s="97">
        <f t="shared" si="217"/>
        <v>7.7920070460313715</v>
      </c>
      <c r="Y567" s="98">
        <f t="shared" si="218"/>
        <v>6.0715373805402531E-3</v>
      </c>
      <c r="Z567" s="99">
        <f t="shared" si="219"/>
        <v>1.8793224459986535</v>
      </c>
      <c r="AA567" s="101">
        <f t="shared" si="220"/>
        <v>12.59509153299596</v>
      </c>
      <c r="AB567" s="102">
        <f t="shared" si="221"/>
        <v>9.550509637371924</v>
      </c>
      <c r="AC567" s="98">
        <f t="shared" si="222"/>
        <v>9.1212234333533995E-3</v>
      </c>
      <c r="AD567" s="104">
        <f t="shared" si="223"/>
        <v>1.8701526685164702</v>
      </c>
      <c r="AE567" s="88">
        <f t="shared" si="224"/>
        <v>12.625932052388539</v>
      </c>
      <c r="AF567" s="88">
        <f t="shared" si="225"/>
        <v>9.32903373509129</v>
      </c>
      <c r="AG567" s="94">
        <f t="shared" si="226"/>
        <v>8.7030870430471335E-3</v>
      </c>
      <c r="AH567" s="72"/>
    </row>
    <row r="568" spans="1:34">
      <c r="A568" s="62">
        <v>566</v>
      </c>
      <c r="B568" s="26">
        <v>1.0200000000000001E-2</v>
      </c>
      <c r="C568" s="27">
        <v>2.625666666666667</v>
      </c>
      <c r="D568" s="28">
        <v>1</v>
      </c>
      <c r="E568" s="63">
        <v>0.47463457201400711</v>
      </c>
      <c r="F568" s="63">
        <v>0.77473810766656004</v>
      </c>
      <c r="G568" s="63">
        <v>0.64561508972213344</v>
      </c>
      <c r="H568" s="73">
        <v>27.25</v>
      </c>
      <c r="I568" s="67">
        <f t="shared" si="227"/>
        <v>1268.0188320962443</v>
      </c>
      <c r="J568" s="67">
        <f t="shared" si="228"/>
        <v>1.3591444008586058</v>
      </c>
      <c r="K568" s="93">
        <f t="shared" si="229"/>
        <v>0.43948471845635423</v>
      </c>
      <c r="L568" s="81">
        <f t="shared" si="208"/>
        <v>1.3899012134227231</v>
      </c>
      <c r="M568" s="81">
        <f t="shared" si="209"/>
        <v>26.946808731241784</v>
      </c>
      <c r="N568" s="81">
        <f t="shared" si="210"/>
        <v>1.1126285092044612</v>
      </c>
      <c r="O568" s="91">
        <f t="shared" si="211"/>
        <v>1.2379421994945417E-4</v>
      </c>
      <c r="P568" s="90">
        <f t="shared" si="230"/>
        <v>1326.8886689916328</v>
      </c>
      <c r="Q568" s="88">
        <f t="shared" si="212"/>
        <v>117.9033351657807</v>
      </c>
      <c r="R568" s="88">
        <f t="shared" si="231"/>
        <v>1.2412179186697847</v>
      </c>
      <c r="S568" s="88">
        <f t="shared" si="213"/>
        <v>28.515125576051076</v>
      </c>
      <c r="T568" s="83">
        <f t="shared" si="214"/>
        <v>4.6426626644076201</v>
      </c>
      <c r="U568" s="86">
        <f t="shared" si="215"/>
        <v>2.155431661548446E-3</v>
      </c>
      <c r="V568" s="96">
        <f t="shared" si="233"/>
        <v>0.96178602914186695</v>
      </c>
      <c r="W568" s="81">
        <f t="shared" si="216"/>
        <v>32.393664108852818</v>
      </c>
      <c r="X568" s="97">
        <f t="shared" si="217"/>
        <v>18.875831592120431</v>
      </c>
      <c r="Y568" s="98">
        <f t="shared" si="218"/>
        <v>3.5629701829409173E-2</v>
      </c>
      <c r="Z568" s="99">
        <f t="shared" si="219"/>
        <v>0.88896556117032832</v>
      </c>
      <c r="AA568" s="101">
        <f t="shared" si="220"/>
        <v>33.694331046948399</v>
      </c>
      <c r="AB568" s="102">
        <f t="shared" si="221"/>
        <v>23.648921273205133</v>
      </c>
      <c r="AC568" s="98">
        <f t="shared" si="222"/>
        <v>5.5927147738625435E-2</v>
      </c>
      <c r="AD568" s="104">
        <f t="shared" si="223"/>
        <v>0.82199907531409699</v>
      </c>
      <c r="AE568" s="88">
        <f t="shared" si="224"/>
        <v>35.039963272594804</v>
      </c>
      <c r="AF568" s="88">
        <f t="shared" si="225"/>
        <v>28.587021183834143</v>
      </c>
      <c r="AG568" s="94">
        <f t="shared" si="226"/>
        <v>8.1721778016498214E-2</v>
      </c>
      <c r="AH568" s="72"/>
    </row>
    <row r="569" spans="1:34">
      <c r="A569" s="62">
        <v>567</v>
      </c>
      <c r="B569" s="26">
        <v>1.0200000000000001E-2</v>
      </c>
      <c r="C569" s="27">
        <v>2.2000000000000002</v>
      </c>
      <c r="D569" s="28">
        <v>1</v>
      </c>
      <c r="E569" s="63">
        <v>0.60729419398821527</v>
      </c>
      <c r="F569" s="63">
        <v>0.74595061717759958</v>
      </c>
      <c r="G569" s="63">
        <v>0.40762328807519099</v>
      </c>
      <c r="H569" s="63">
        <v>21.6</v>
      </c>
      <c r="I569" s="67">
        <f t="shared" si="227"/>
        <v>1286.0347637397499</v>
      </c>
      <c r="J569" s="67">
        <f t="shared" si="228"/>
        <v>2.0430576279233166</v>
      </c>
      <c r="K569" s="93">
        <f t="shared" si="229"/>
        <v>0.43806649970907013</v>
      </c>
      <c r="L569" s="81">
        <f t="shared" si="208"/>
        <v>1.6024434789762139</v>
      </c>
      <c r="M569" s="81">
        <f t="shared" si="209"/>
        <v>24.389488903169106</v>
      </c>
      <c r="N569" s="81">
        <f t="shared" si="210"/>
        <v>12.914300477634741</v>
      </c>
      <c r="O569" s="91">
        <f t="shared" si="211"/>
        <v>1.6677915682663691E-2</v>
      </c>
      <c r="P569" s="90">
        <f t="shared" si="230"/>
        <v>1662.4475849367861</v>
      </c>
      <c r="Q569" s="88">
        <f t="shared" si="212"/>
        <v>136.33763799635005</v>
      </c>
      <c r="R569" s="88">
        <f t="shared" si="231"/>
        <v>1.2226161014462764</v>
      </c>
      <c r="S569" s="88">
        <f t="shared" si="213"/>
        <v>27.922159530285686</v>
      </c>
      <c r="T569" s="83">
        <f t="shared" si="214"/>
        <v>29.269257084655948</v>
      </c>
      <c r="U569" s="86">
        <f t="shared" si="215"/>
        <v>8.5668941028768236E-2</v>
      </c>
      <c r="V569" s="96">
        <f t="shared" si="233"/>
        <v>1.8534611023294032</v>
      </c>
      <c r="W569" s="81">
        <f t="shared" si="216"/>
        <v>22.677873138433249</v>
      </c>
      <c r="X569" s="97">
        <f t="shared" si="217"/>
        <v>4.990153418672441</v>
      </c>
      <c r="Y569" s="98">
        <f t="shared" si="218"/>
        <v>2.4901631141888252E-3</v>
      </c>
      <c r="Z569" s="99">
        <f t="shared" si="219"/>
        <v>1.9337235765906118</v>
      </c>
      <c r="AA569" s="101">
        <f t="shared" si="220"/>
        <v>22.202243601918248</v>
      </c>
      <c r="AB569" s="102">
        <f t="shared" si="221"/>
        <v>2.7881648236955852</v>
      </c>
      <c r="AC569" s="98">
        <f t="shared" si="222"/>
        <v>7.7738630840934345E-4</v>
      </c>
      <c r="AD569" s="104">
        <f t="shared" si="223"/>
        <v>0.90033239419968314</v>
      </c>
      <c r="AE569" s="88">
        <f t="shared" si="224"/>
        <v>32.538132350178849</v>
      </c>
      <c r="AF569" s="88">
        <f t="shared" si="225"/>
        <v>50.63950162119837</v>
      </c>
      <c r="AG569" s="94">
        <f t="shared" si="226"/>
        <v>0.25643591244433522</v>
      </c>
      <c r="AH569" s="72"/>
    </row>
    <row r="570" spans="1:34">
      <c r="A570" s="62">
        <v>568</v>
      </c>
      <c r="B570" s="26">
        <v>1.0200000000000001E-2</v>
      </c>
      <c r="C570" s="27">
        <v>1.9453333333333334</v>
      </c>
      <c r="D570" s="28">
        <v>1</v>
      </c>
      <c r="E570" s="63">
        <v>0.54622487490693583</v>
      </c>
      <c r="F570" s="63">
        <v>0.68418531558939244</v>
      </c>
      <c r="G570" s="63">
        <v>0.5749456433524307</v>
      </c>
      <c r="H570" s="73">
        <v>24.12</v>
      </c>
      <c r="I570" s="67">
        <f t="shared" si="227"/>
        <v>1291.6611747799307</v>
      </c>
      <c r="J570" s="67">
        <f t="shared" si="228"/>
        <v>1.1609394860326041</v>
      </c>
      <c r="K570" s="93">
        <f t="shared" si="229"/>
        <v>0.43763141531692407</v>
      </c>
      <c r="L570" s="81">
        <f t="shared" si="208"/>
        <v>2.1776956574251973</v>
      </c>
      <c r="M570" s="81">
        <f t="shared" si="209"/>
        <v>17.610979124857824</v>
      </c>
      <c r="N570" s="81">
        <f t="shared" si="210"/>
        <v>26.985990361285971</v>
      </c>
      <c r="O570" s="91">
        <f t="shared" si="211"/>
        <v>7.2824367577941931E-2</v>
      </c>
      <c r="P570" s="90">
        <f t="shared" si="230"/>
        <v>1246.3330805798325</v>
      </c>
      <c r="Q570" s="88">
        <f t="shared" si="212"/>
        <v>113.25464395638149</v>
      </c>
      <c r="R570" s="88">
        <f t="shared" si="231"/>
        <v>1.2469198803431525</v>
      </c>
      <c r="S570" s="88">
        <f t="shared" si="213"/>
        <v>23.273560040780353</v>
      </c>
      <c r="T570" s="83">
        <f t="shared" si="214"/>
        <v>3.5092867297663677</v>
      </c>
      <c r="U570" s="86">
        <f t="shared" si="215"/>
        <v>1.2315093351714329E-3</v>
      </c>
      <c r="V570" s="96">
        <f t="shared" si="233"/>
        <v>1.1326753975262629</v>
      </c>
      <c r="W570" s="81">
        <f t="shared" si="216"/>
        <v>24.419083566880829</v>
      </c>
      <c r="X570" s="97">
        <f t="shared" si="217"/>
        <v>1.2399816205672805</v>
      </c>
      <c r="Y570" s="98">
        <f t="shared" si="218"/>
        <v>1.537554419344659E-4</v>
      </c>
      <c r="Z570" s="99">
        <f t="shared" si="219"/>
        <v>1.0749663205744553</v>
      </c>
      <c r="AA570" s="101">
        <f t="shared" si="220"/>
        <v>25.065978681698386</v>
      </c>
      <c r="AB570" s="102">
        <f t="shared" si="221"/>
        <v>3.9219680004078978</v>
      </c>
      <c r="AC570" s="98">
        <f t="shared" si="222"/>
        <v>1.5381832996223526E-3</v>
      </c>
      <c r="AD570" s="104">
        <f t="shared" si="223"/>
        <v>1.1143462869789014</v>
      </c>
      <c r="AE570" s="88">
        <f t="shared" si="224"/>
        <v>24.619090775697131</v>
      </c>
      <c r="AF570" s="88">
        <f t="shared" si="225"/>
        <v>2.0691989042169583</v>
      </c>
      <c r="AG570" s="94">
        <f t="shared" si="226"/>
        <v>4.28158410521266E-4</v>
      </c>
      <c r="AH570" s="72"/>
    </row>
    <row r="571" spans="1:34">
      <c r="A571" s="62">
        <v>569</v>
      </c>
      <c r="B571" s="26">
        <v>1.0200000000000001E-2</v>
      </c>
      <c r="C571" s="27">
        <v>2.0486666666666662</v>
      </c>
      <c r="D571" s="28">
        <v>1</v>
      </c>
      <c r="E571" s="63">
        <v>0.55663041079668774</v>
      </c>
      <c r="F571" s="63">
        <v>0.60120423831194825</v>
      </c>
      <c r="G571" s="63">
        <v>0.47338916402515607</v>
      </c>
      <c r="H571" s="73">
        <v>24.687000000000001</v>
      </c>
      <c r="I571" s="67">
        <f t="shared" si="227"/>
        <v>1347.2093089546893</v>
      </c>
      <c r="J571" s="67">
        <f t="shared" si="228"/>
        <v>1.2527819954909738</v>
      </c>
      <c r="K571" s="93">
        <f t="shared" si="229"/>
        <v>0.43352605589543836</v>
      </c>
      <c r="L571" s="81">
        <f t="shared" si="208"/>
        <v>3.2927570660327672</v>
      </c>
      <c r="M571" s="81">
        <f t="shared" si="209"/>
        <v>15.227416386262496</v>
      </c>
      <c r="N571" s="81">
        <f t="shared" si="210"/>
        <v>38.318076776187894</v>
      </c>
      <c r="O571" s="91">
        <f t="shared" si="211"/>
        <v>0.146827500782583</v>
      </c>
      <c r="P571" s="90">
        <f t="shared" si="230"/>
        <v>1354.4636186355424</v>
      </c>
      <c r="Q571" s="88">
        <f t="shared" si="212"/>
        <v>119.47278079346923</v>
      </c>
      <c r="R571" s="88">
        <f t="shared" si="231"/>
        <v>1.2393984962990579</v>
      </c>
      <c r="S571" s="88">
        <f t="shared" si="213"/>
        <v>24.819931937079772</v>
      </c>
      <c r="T571" s="83">
        <f t="shared" si="214"/>
        <v>0.53846938501952946</v>
      </c>
      <c r="U571" s="86">
        <f t="shared" si="215"/>
        <v>2.8994927860331025E-5</v>
      </c>
      <c r="V571" s="96">
        <f t="shared" si="233"/>
        <v>1.4896210086036241</v>
      </c>
      <c r="W571" s="81">
        <f t="shared" si="216"/>
        <v>22.639570021670377</v>
      </c>
      <c r="X571" s="97">
        <f t="shared" si="217"/>
        <v>8.2935552247321453</v>
      </c>
      <c r="Y571" s="98">
        <f t="shared" si="218"/>
        <v>6.8783058265681858E-3</v>
      </c>
      <c r="Z571" s="99">
        <f t="shared" si="219"/>
        <v>1.4831382198924596</v>
      </c>
      <c r="AA571" s="101">
        <f t="shared" si="220"/>
        <v>22.688994787521963</v>
      </c>
      <c r="AB571" s="102">
        <f t="shared" si="221"/>
        <v>8.0933495867381122</v>
      </c>
      <c r="AC571" s="98">
        <f t="shared" si="222"/>
        <v>6.5502307533153968E-3</v>
      </c>
      <c r="AD571" s="104">
        <f t="shared" si="223"/>
        <v>1.531213800537933</v>
      </c>
      <c r="AE571" s="88">
        <f t="shared" si="224"/>
        <v>22.329970603117893</v>
      </c>
      <c r="AF571" s="88">
        <f t="shared" si="225"/>
        <v>9.5476542183420765</v>
      </c>
      <c r="AG571" s="94">
        <f t="shared" si="226"/>
        <v>9.115770107302525E-3</v>
      </c>
      <c r="AH571" s="72"/>
    </row>
    <row r="572" spans="1:34">
      <c r="A572" s="62">
        <v>570</v>
      </c>
      <c r="B572" s="26">
        <v>1.0200000000000001E-2</v>
      </c>
      <c r="C572" s="27">
        <v>2.0003333333333333</v>
      </c>
      <c r="D572" s="28">
        <v>1</v>
      </c>
      <c r="E572" s="63">
        <v>0.5278042751581441</v>
      </c>
      <c r="F572" s="63">
        <v>0.59158411743581396</v>
      </c>
      <c r="G572" s="63">
        <v>0.46951120431413806</v>
      </c>
      <c r="H572" s="73">
        <v>26.3</v>
      </c>
      <c r="I572" s="67">
        <f t="shared" si="227"/>
        <v>1360.9071016332539</v>
      </c>
      <c r="J572" s="67">
        <f t="shared" si="228"/>
        <v>0.99842142371701403</v>
      </c>
      <c r="K572" s="93">
        <f t="shared" si="229"/>
        <v>0.43256432277389184</v>
      </c>
      <c r="L572" s="81">
        <f t="shared" si="208"/>
        <v>3.4546807595422382</v>
      </c>
      <c r="M572" s="81">
        <f t="shared" si="209"/>
        <v>14.138675713055827</v>
      </c>
      <c r="N572" s="81">
        <f t="shared" si="210"/>
        <v>46.240776756441726</v>
      </c>
      <c r="O572" s="91">
        <f t="shared" si="211"/>
        <v>0.21382094350390815</v>
      </c>
      <c r="P572" s="90">
        <f t="shared" si="230"/>
        <v>1216.6706253548484</v>
      </c>
      <c r="Q572" s="88">
        <f t="shared" si="212"/>
        <v>111.51776028236702</v>
      </c>
      <c r="R572" s="88">
        <f t="shared" si="231"/>
        <v>1.2491793790811776</v>
      </c>
      <c r="S572" s="88">
        <f t="shared" si="213"/>
        <v>23.512580255059664</v>
      </c>
      <c r="T572" s="83">
        <f t="shared" si="214"/>
        <v>10.598554163271242</v>
      </c>
      <c r="U572" s="86">
        <f t="shared" si="215"/>
        <v>1.123293503517942E-2</v>
      </c>
      <c r="V572" s="96">
        <f t="shared" si="233"/>
        <v>1.5058721779396533</v>
      </c>
      <c r="W572" s="81">
        <f t="shared" si="216"/>
        <v>21.415027648024321</v>
      </c>
      <c r="X572" s="97">
        <f t="shared" si="217"/>
        <v>18.57403936112426</v>
      </c>
      <c r="Y572" s="98">
        <f t="shared" si="218"/>
        <v>3.4499493818859327E-2</v>
      </c>
      <c r="Z572" s="99">
        <f t="shared" si="219"/>
        <v>1.5013990823939074</v>
      </c>
      <c r="AA572" s="101">
        <f t="shared" si="220"/>
        <v>21.446904656767906</v>
      </c>
      <c r="AB572" s="102">
        <f t="shared" si="221"/>
        <v>18.452834004684771</v>
      </c>
      <c r="AC572" s="98">
        <f t="shared" si="222"/>
        <v>3.4050708280445062E-2</v>
      </c>
      <c r="AD572" s="104">
        <f t="shared" si="223"/>
        <v>1.5930542473160707</v>
      </c>
      <c r="AE572" s="88">
        <f t="shared" si="224"/>
        <v>20.820799967045545</v>
      </c>
      <c r="AF572" s="88">
        <f t="shared" si="225"/>
        <v>20.833460201347741</v>
      </c>
      <c r="AG572" s="94">
        <f t="shared" si="226"/>
        <v>4.3403306396114019E-2</v>
      </c>
      <c r="AH572" s="72"/>
    </row>
    <row r="573" spans="1:34">
      <c r="A573" s="62">
        <v>571</v>
      </c>
      <c r="B573" s="26">
        <v>1.0200000000000001E-2</v>
      </c>
      <c r="C573" s="27">
        <v>2.6940000000000004</v>
      </c>
      <c r="D573" s="28">
        <v>1</v>
      </c>
      <c r="E573" s="63">
        <v>0.4727116943440699</v>
      </c>
      <c r="F573" s="63">
        <v>0.79712527902396002</v>
      </c>
      <c r="G573" s="63">
        <v>0.71813088200356756</v>
      </c>
      <c r="H573" s="73">
        <v>29.875</v>
      </c>
      <c r="I573" s="67">
        <f t="shared" si="227"/>
        <v>1384.5354773067734</v>
      </c>
      <c r="J573" s="67">
        <f t="shared" si="228"/>
        <v>1.1735501909742609</v>
      </c>
      <c r="K573" s="93">
        <f t="shared" si="229"/>
        <v>0.43094977576259874</v>
      </c>
      <c r="L573" s="81">
        <f t="shared" si="208"/>
        <v>1.2424071728668202</v>
      </c>
      <c r="M573" s="81">
        <f t="shared" si="209"/>
        <v>29.035330454172499</v>
      </c>
      <c r="N573" s="81">
        <f t="shared" si="210"/>
        <v>2.810609358418414</v>
      </c>
      <c r="O573" s="91">
        <f t="shared" si="211"/>
        <v>7.8995249656291689E-4</v>
      </c>
      <c r="P573" s="90">
        <f t="shared" si="230"/>
        <v>1346.9892917893526</v>
      </c>
      <c r="Q573" s="88">
        <f t="shared" si="212"/>
        <v>119.04843840369186</v>
      </c>
      <c r="R573" s="88">
        <f t="shared" si="231"/>
        <v>1.2398854373841828</v>
      </c>
      <c r="S573" s="88">
        <f t="shared" si="213"/>
        <v>29.064842145096343</v>
      </c>
      <c r="T573" s="83">
        <f t="shared" si="214"/>
        <v>2.7118254557444601</v>
      </c>
      <c r="U573" s="86">
        <f t="shared" si="215"/>
        <v>7.353997302423647E-4</v>
      </c>
      <c r="V573" s="96">
        <f t="shared" si="233"/>
        <v>0.81684257627873724</v>
      </c>
      <c r="W573" s="81">
        <f t="shared" si="216"/>
        <v>35.808783303974238</v>
      </c>
      <c r="X573" s="97">
        <f t="shared" si="217"/>
        <v>19.862036163930501</v>
      </c>
      <c r="Y573" s="98">
        <f t="shared" si="218"/>
        <v>3.945004805772831E-2</v>
      </c>
      <c r="Z573" s="99">
        <f t="shared" si="219"/>
        <v>0.73157682065492757</v>
      </c>
      <c r="AA573" s="101">
        <f t="shared" si="220"/>
        <v>37.838052877598813</v>
      </c>
      <c r="AB573" s="102">
        <f t="shared" si="221"/>
        <v>26.654570301585984</v>
      </c>
      <c r="AC573" s="98">
        <f t="shared" si="222"/>
        <v>7.1046611796218948E-2</v>
      </c>
      <c r="AD573" s="104">
        <f t="shared" si="223"/>
        <v>0.75492542683796093</v>
      </c>
      <c r="AE573" s="88">
        <f t="shared" si="224"/>
        <v>37.248322736962137</v>
      </c>
      <c r="AF573" s="88">
        <f t="shared" si="225"/>
        <v>24.680578199036443</v>
      </c>
      <c r="AG573" s="94">
        <f t="shared" si="226"/>
        <v>6.0913094023875299E-2</v>
      </c>
      <c r="AH573" s="72"/>
    </row>
    <row r="574" spans="1:34">
      <c r="A574" s="62">
        <v>572</v>
      </c>
      <c r="B574" s="26">
        <v>1.0200000000000001E-2</v>
      </c>
      <c r="C574" s="27">
        <v>2.4</v>
      </c>
      <c r="D574" s="28">
        <v>1</v>
      </c>
      <c r="E574" s="63">
        <v>0.48795599572289899</v>
      </c>
      <c r="F574" s="63">
        <v>0.87645655570867487</v>
      </c>
      <c r="G574" s="63">
        <v>0.78255049616845962</v>
      </c>
      <c r="H574" s="63">
        <v>30.3</v>
      </c>
      <c r="I574" s="67">
        <f t="shared" si="227"/>
        <v>1449.5163402356704</v>
      </c>
      <c r="J574" s="67">
        <f t="shared" si="228"/>
        <v>0.97326516939273133</v>
      </c>
      <c r="K574" s="93">
        <f t="shared" si="229"/>
        <v>0.42678233936618093</v>
      </c>
      <c r="L574" s="81">
        <f t="shared" si="208"/>
        <v>0.83977149730003575</v>
      </c>
      <c r="M574" s="81">
        <f t="shared" si="209"/>
        <v>32.619526614385656</v>
      </c>
      <c r="N574" s="81">
        <f t="shared" si="210"/>
        <v>7.6552033478074417</v>
      </c>
      <c r="O574" s="91">
        <f t="shared" si="211"/>
        <v>5.8602138296282268E-3</v>
      </c>
      <c r="P574" s="90">
        <f t="shared" si="230"/>
        <v>1281.9526353709364</v>
      </c>
      <c r="Q574" s="88">
        <f t="shared" si="212"/>
        <v>115.32219285288572</v>
      </c>
      <c r="R574" s="88">
        <f t="shared" si="231"/>
        <v>1.2443239302620865</v>
      </c>
      <c r="S574" s="88">
        <f t="shared" si="213"/>
        <v>26.797328028343596</v>
      </c>
      <c r="T574" s="83">
        <f t="shared" si="214"/>
        <v>11.559973503816517</v>
      </c>
      <c r="U574" s="86">
        <f t="shared" si="215"/>
        <v>1.3363298740893989E-2</v>
      </c>
      <c r="V574" s="96">
        <f t="shared" si="233"/>
        <v>0.7180275697726699</v>
      </c>
      <c r="W574" s="81">
        <f t="shared" si="216"/>
        <v>35.276676235967606</v>
      </c>
      <c r="X574" s="97">
        <f t="shared" si="217"/>
        <v>16.42467404609771</v>
      </c>
      <c r="Y574" s="98">
        <f t="shared" si="218"/>
        <v>2.6976991752055569E-2</v>
      </c>
      <c r="Z574" s="99">
        <f t="shared" si="219"/>
        <v>0.62958675982224543</v>
      </c>
      <c r="AA574" s="101">
        <f t="shared" si="220"/>
        <v>37.673019125570015</v>
      </c>
      <c r="AB574" s="102">
        <f t="shared" si="221"/>
        <v>24.333396454026449</v>
      </c>
      <c r="AC574" s="98">
        <f t="shared" si="222"/>
        <v>5.9211418298882691E-2</v>
      </c>
      <c r="AD574" s="104">
        <f t="shared" si="223"/>
        <v>0.59189652198483422</v>
      </c>
      <c r="AE574" s="88">
        <f t="shared" si="224"/>
        <v>38.853963260302841</v>
      </c>
      <c r="AF574" s="88">
        <f t="shared" si="225"/>
        <v>28.230901849184292</v>
      </c>
      <c r="AG574" s="94">
        <f t="shared" si="226"/>
        <v>7.969838192182771E-2</v>
      </c>
      <c r="AH574" s="72"/>
    </row>
    <row r="575" spans="1:34">
      <c r="A575" s="62">
        <v>573</v>
      </c>
      <c r="B575" s="26">
        <v>1.0200000000000001E-2</v>
      </c>
      <c r="C575" s="27">
        <v>1.931</v>
      </c>
      <c r="D575" s="28">
        <v>1</v>
      </c>
      <c r="E575" s="63">
        <v>0.66400283425885154</v>
      </c>
      <c r="F575" s="63">
        <v>0.67112979199608347</v>
      </c>
      <c r="G575" s="63">
        <v>0.54563397723258822</v>
      </c>
      <c r="H575" s="73">
        <v>22.42</v>
      </c>
      <c r="I575" s="67">
        <f t="shared" si="227"/>
        <v>1459.5042690277894</v>
      </c>
      <c r="J575" s="67">
        <f t="shared" si="228"/>
        <v>1.6086299177988141</v>
      </c>
      <c r="K575" s="93">
        <f t="shared" si="229"/>
        <v>0.42617523527705509</v>
      </c>
      <c r="L575" s="81">
        <f t="shared" si="208"/>
        <v>2.3212560698496252</v>
      </c>
      <c r="M575" s="81">
        <f t="shared" si="209"/>
        <v>18.663889427644801</v>
      </c>
      <c r="N575" s="81">
        <f t="shared" si="210"/>
        <v>16.753392383386263</v>
      </c>
      <c r="O575" s="91">
        <f t="shared" si="211"/>
        <v>2.806761563517049E-2</v>
      </c>
      <c r="P575" s="90">
        <f t="shared" si="230"/>
        <v>1674.5034550569151</v>
      </c>
      <c r="Q575" s="88">
        <f t="shared" si="212"/>
        <v>136.97544333457839</v>
      </c>
      <c r="R575" s="88">
        <f t="shared" si="231"/>
        <v>1.2220663474208795</v>
      </c>
      <c r="S575" s="88">
        <f t="shared" si="213"/>
        <v>25.722684242221465</v>
      </c>
      <c r="T575" s="83">
        <f t="shared" si="214"/>
        <v>14.730973426500729</v>
      </c>
      <c r="U575" s="86">
        <f t="shared" si="215"/>
        <v>2.1700157809227065E-2</v>
      </c>
      <c r="V575" s="96">
        <f t="shared" si="233"/>
        <v>1.2056779453733664</v>
      </c>
      <c r="W575" s="81">
        <f t="shared" si="216"/>
        <v>25.896914365140546</v>
      </c>
      <c r="X575" s="97">
        <f t="shared" si="217"/>
        <v>15.508092618824906</v>
      </c>
      <c r="Y575" s="98">
        <f t="shared" si="218"/>
        <v>2.4050093667405154E-2</v>
      </c>
      <c r="Z575" s="99">
        <f t="shared" si="219"/>
        <v>1.1463351338440122</v>
      </c>
      <c r="AA575" s="101">
        <f t="shared" si="220"/>
        <v>26.558765076261793</v>
      </c>
      <c r="AB575" s="102">
        <f t="shared" si="221"/>
        <v>18.460147530159638</v>
      </c>
      <c r="AC575" s="98">
        <f t="shared" si="222"/>
        <v>3.4077704683525896E-2</v>
      </c>
      <c r="AD575" s="104">
        <f t="shared" si="223"/>
        <v>1.1513295811194555</v>
      </c>
      <c r="AE575" s="88">
        <f t="shared" si="224"/>
        <v>26.501096741625492</v>
      </c>
      <c r="AF575" s="88">
        <f t="shared" si="225"/>
        <v>18.202929266839831</v>
      </c>
      <c r="AG575" s="94">
        <f t="shared" si="226"/>
        <v>3.3134663389357409E-2</v>
      </c>
      <c r="AH575" s="72"/>
    </row>
    <row r="576" spans="1:34">
      <c r="A576" s="62">
        <v>574</v>
      </c>
      <c r="B576" s="26">
        <v>1.0200000000000001E-2</v>
      </c>
      <c r="C576" s="27">
        <v>2.3666666666666667</v>
      </c>
      <c r="D576" s="28">
        <v>1</v>
      </c>
      <c r="E576" s="63">
        <v>0.4752312266726495</v>
      </c>
      <c r="F576" s="63">
        <v>0.77565631398870283</v>
      </c>
      <c r="G576" s="63">
        <v>0.70514210362609342</v>
      </c>
      <c r="H576" s="63">
        <v>32.25</v>
      </c>
      <c r="I576" s="67">
        <f t="shared" si="227"/>
        <v>1502.5693196267594</v>
      </c>
      <c r="J576" s="67">
        <f t="shared" si="228"/>
        <v>0.81680027959860901</v>
      </c>
      <c r="K576" s="93">
        <f t="shared" si="229"/>
        <v>0.42365289441583581</v>
      </c>
      <c r="L576" s="81">
        <f t="shared" si="208"/>
        <v>1.3799125130518628</v>
      </c>
      <c r="M576" s="81">
        <f t="shared" si="209"/>
        <v>24.812006223093373</v>
      </c>
      <c r="N576" s="81">
        <f t="shared" si="210"/>
        <v>23.063546595059307</v>
      </c>
      <c r="O576" s="91">
        <f t="shared" si="211"/>
        <v>5.3192718154247184E-2</v>
      </c>
      <c r="P576" s="90">
        <f t="shared" si="230"/>
        <v>1214.945254167694</v>
      </c>
      <c r="Q576" s="88">
        <f t="shared" si="212"/>
        <v>111.41629820702452</v>
      </c>
      <c r="R576" s="88">
        <f t="shared" si="231"/>
        <v>1.2493136747523836</v>
      </c>
      <c r="S576" s="88">
        <f t="shared" si="213"/>
        <v>26.07665678721634</v>
      </c>
      <c r="T576" s="83">
        <f t="shared" si="214"/>
        <v>19.142149497003597</v>
      </c>
      <c r="U576" s="86">
        <f t="shared" si="215"/>
        <v>3.6642188736563504E-2</v>
      </c>
      <c r="V576" s="96">
        <f t="shared" si="233"/>
        <v>0.83091693862126137</v>
      </c>
      <c r="W576" s="81">
        <f t="shared" si="216"/>
        <v>31.974874728246611</v>
      </c>
      <c r="X576" s="97">
        <f t="shared" si="217"/>
        <v>0.85310161783996519</v>
      </c>
      <c r="Y576" s="98">
        <f t="shared" si="218"/>
        <v>7.2778237036116592E-5</v>
      </c>
      <c r="Z576" s="99">
        <f t="shared" si="219"/>
        <v>0.74115608121193588</v>
      </c>
      <c r="AA576" s="101">
        <f t="shared" si="220"/>
        <v>33.855779668290452</v>
      </c>
      <c r="AB576" s="102">
        <f t="shared" si="221"/>
        <v>4.9791617621409383</v>
      </c>
      <c r="AC576" s="98">
        <f t="shared" si="222"/>
        <v>2.4792051853566449E-3</v>
      </c>
      <c r="AD576" s="104">
        <f t="shared" si="223"/>
        <v>0.79772246876931852</v>
      </c>
      <c r="AE576" s="88">
        <f t="shared" si="224"/>
        <v>32.633356510269117</v>
      </c>
      <c r="AF576" s="88">
        <f t="shared" si="225"/>
        <v>1.188702357423618</v>
      </c>
      <c r="AG576" s="94">
        <f t="shared" si="226"/>
        <v>1.4130132945444667E-4</v>
      </c>
      <c r="AH576" s="72"/>
    </row>
    <row r="577" spans="1:34">
      <c r="A577" s="62">
        <v>575</v>
      </c>
      <c r="B577" s="26">
        <v>1.0200000000000001E-2</v>
      </c>
      <c r="C577" s="27">
        <v>1.8703333333333332</v>
      </c>
      <c r="D577" s="28">
        <v>1</v>
      </c>
      <c r="E577" s="63">
        <v>0.58093497739871813</v>
      </c>
      <c r="F577" s="63">
        <v>0.74372757808117274</v>
      </c>
      <c r="G577" s="63">
        <v>0.63566459665057506</v>
      </c>
      <c r="H577" s="73">
        <v>27</v>
      </c>
      <c r="I577" s="67">
        <f t="shared" si="227"/>
        <v>1537.7690578201361</v>
      </c>
      <c r="J577" s="67">
        <f t="shared" si="228"/>
        <v>0.90717977301891772</v>
      </c>
      <c r="K577" s="93">
        <f t="shared" si="229"/>
        <v>0.42170058923919007</v>
      </c>
      <c r="L577" s="81">
        <f t="shared" si="208"/>
        <v>1.6163813281586896</v>
      </c>
      <c r="M577" s="81">
        <f t="shared" si="209"/>
        <v>20.227328649924736</v>
      </c>
      <c r="N577" s="81">
        <f t="shared" si="210"/>
        <v>25.083967963241715</v>
      </c>
      <c r="O577" s="91">
        <f t="shared" si="211"/>
        <v>6.2920544878093676E-2</v>
      </c>
      <c r="P577" s="90">
        <f t="shared" si="230"/>
        <v>1314.2066424292452</v>
      </c>
      <c r="Q577" s="88">
        <f t="shared" si="212"/>
        <v>117.17787537163231</v>
      </c>
      <c r="R577" s="88">
        <f t="shared" si="231"/>
        <v>1.2420763098605376</v>
      </c>
      <c r="S577" s="88">
        <f t="shared" si="213"/>
        <v>23.074712789376441</v>
      </c>
      <c r="T577" s="83">
        <f t="shared" si="214"/>
        <v>14.538100780087253</v>
      </c>
      <c r="U577" s="86">
        <f t="shared" si="215"/>
        <v>2.1135637429197364E-2</v>
      </c>
      <c r="V577" s="96">
        <f t="shared" si="233"/>
        <v>0.96282437485000727</v>
      </c>
      <c r="W577" s="81">
        <f t="shared" si="216"/>
        <v>26.208182554035353</v>
      </c>
      <c r="X577" s="97">
        <f t="shared" si="217"/>
        <v>2.9326572072764687</v>
      </c>
      <c r="Y577" s="98">
        <f t="shared" si="218"/>
        <v>8.6004782953906153E-4</v>
      </c>
      <c r="Z577" s="99">
        <f t="shared" si="219"/>
        <v>0.87669827397539823</v>
      </c>
      <c r="AA577" s="101">
        <f t="shared" si="220"/>
        <v>27.465364535357679</v>
      </c>
      <c r="AB577" s="102">
        <f t="shared" si="221"/>
        <v>1.7235723531765896</v>
      </c>
      <c r="AC577" s="98">
        <f t="shared" si="222"/>
        <v>2.9707016566346865E-4</v>
      </c>
      <c r="AD577" s="104">
        <f t="shared" si="223"/>
        <v>0.88345051894569815</v>
      </c>
      <c r="AE577" s="88">
        <f t="shared" si="224"/>
        <v>27.360203814965573</v>
      </c>
      <c r="AF577" s="88">
        <f t="shared" si="225"/>
        <v>1.334088203576195</v>
      </c>
      <c r="AG577" s="94">
        <f t="shared" si="226"/>
        <v>1.7797913349211589E-4</v>
      </c>
      <c r="AH577" s="72"/>
    </row>
    <row r="578" spans="1:34">
      <c r="A578" s="62">
        <v>576</v>
      </c>
      <c r="B578" s="26">
        <v>1.0200000000000001E-2</v>
      </c>
      <c r="C578" s="27">
        <v>2.166666666666667</v>
      </c>
      <c r="D578" s="28">
        <v>1</v>
      </c>
      <c r="E578" s="63">
        <v>0.55600789349335999</v>
      </c>
      <c r="F578" s="63">
        <v>0.75704584184198753</v>
      </c>
      <c r="G578" s="63">
        <v>0.60563667347359007</v>
      </c>
      <c r="H578" s="63">
        <v>29.6</v>
      </c>
      <c r="I578" s="67">
        <f t="shared" si="227"/>
        <v>1613.5131026866134</v>
      </c>
      <c r="J578" s="67">
        <f t="shared" si="228"/>
        <v>0.96839395255531802</v>
      </c>
      <c r="K578" s="93">
        <f t="shared" si="229"/>
        <v>0.4178061024216484</v>
      </c>
      <c r="L578" s="81">
        <f t="shared" si="208"/>
        <v>1.5119941522656759</v>
      </c>
      <c r="M578" s="81">
        <f t="shared" si="209"/>
        <v>23.688779728737856</v>
      </c>
      <c r="N578" s="81">
        <f t="shared" si="210"/>
        <v>19.970338754264002</v>
      </c>
      <c r="O578" s="91">
        <f t="shared" si="211"/>
        <v>3.9881442996005871E-2</v>
      </c>
      <c r="P578" s="90">
        <f t="shared" si="230"/>
        <v>1428.903296231171</v>
      </c>
      <c r="Q578" s="88">
        <f t="shared" si="212"/>
        <v>123.65720946550341</v>
      </c>
      <c r="R578" s="88">
        <f t="shared" si="231"/>
        <v>1.2347851149089333</v>
      </c>
      <c r="S578" s="88">
        <f t="shared" si="213"/>
        <v>26.213321415250753</v>
      </c>
      <c r="T578" s="83">
        <f t="shared" si="214"/>
        <v>11.441481705233945</v>
      </c>
      <c r="U578" s="86">
        <f t="shared" si="215"/>
        <v>1.3090750361120307E-2</v>
      </c>
      <c r="V578" s="96">
        <f t="shared" si="233"/>
        <v>1.028279792478298</v>
      </c>
      <c r="W578" s="81">
        <f t="shared" si="216"/>
        <v>28.725136082143916</v>
      </c>
      <c r="X578" s="97">
        <f t="shared" si="217"/>
        <v>2.9556213441083976</v>
      </c>
      <c r="Y578" s="98">
        <f t="shared" si="218"/>
        <v>8.7356975297491314E-4</v>
      </c>
      <c r="Z578" s="99">
        <f t="shared" si="219"/>
        <v>0.94219169430139438</v>
      </c>
      <c r="AA578" s="101">
        <f t="shared" si="220"/>
        <v>30.008764108783797</v>
      </c>
      <c r="AB578" s="102">
        <f t="shared" si="221"/>
        <v>1.3809598269722834</v>
      </c>
      <c r="AC578" s="98">
        <f t="shared" si="222"/>
        <v>1.9070500437113187E-4</v>
      </c>
      <c r="AD578" s="104">
        <f t="shared" si="223"/>
        <v>0.83938752711352338</v>
      </c>
      <c r="AE578" s="88">
        <f t="shared" si="224"/>
        <v>31.793364538820704</v>
      </c>
      <c r="AF578" s="88">
        <f t="shared" si="225"/>
        <v>7.4100153338537238</v>
      </c>
      <c r="AG578" s="94">
        <f t="shared" si="226"/>
        <v>5.4908327247947322E-3</v>
      </c>
      <c r="AH578" s="72"/>
    </row>
    <row r="579" spans="1:34">
      <c r="A579" s="62">
        <v>577</v>
      </c>
      <c r="B579" s="26">
        <v>1.0200000000000001E-2</v>
      </c>
      <c r="C579" s="27">
        <v>2.2999999999999998</v>
      </c>
      <c r="D579" s="28">
        <v>1</v>
      </c>
      <c r="E579" s="63">
        <v>0.46616978265738807</v>
      </c>
      <c r="F579" s="63">
        <v>0.93730926630432165</v>
      </c>
      <c r="G579" s="63">
        <v>0.83688327348600144</v>
      </c>
      <c r="H579" s="63">
        <v>35.369999999999997</v>
      </c>
      <c r="I579" s="67">
        <f t="shared" si="227"/>
        <v>1616.5122757442953</v>
      </c>
      <c r="J579" s="67">
        <f t="shared" si="228"/>
        <v>0.63361448285867727</v>
      </c>
      <c r="K579" s="93">
        <f t="shared" si="229"/>
        <v>0.41765999619628452</v>
      </c>
      <c r="L579" s="81">
        <f t="shared" ref="L579:L642" si="234">30/I579+67.289/EXP(5.03*F579)</f>
        <v>0.62166053901083829</v>
      </c>
      <c r="M579" s="81">
        <f t="shared" ref="M579:M642" si="235">SQRT(4*981*E579*(C579/D579-1)/(3*L579))</f>
        <v>35.708446558907355</v>
      </c>
      <c r="N579" s="81">
        <f t="shared" ref="N579:N642" si="236">ABS(M579-H579)/H579*100</f>
        <v>0.95687463643584147</v>
      </c>
      <c r="O579" s="91">
        <f t="shared" ref="O579:O642" si="237">((M579-H579)/H579)^2</f>
        <v>9.1560906985422379E-5</v>
      </c>
      <c r="P579" s="90">
        <f t="shared" si="230"/>
        <v>1148.728615973544</v>
      </c>
      <c r="Q579" s="88">
        <f t="shared" ref="Q579:Q642" si="238">E579*((981/(B579/D579)^2)*(C579/D579-1))^(1/3)</f>
        <v>107.48506521958129</v>
      </c>
      <c r="R579" s="88">
        <f t="shared" si="231"/>
        <v>1.2547240710641772</v>
      </c>
      <c r="S579" s="88">
        <f t="shared" ref="S579:S642" si="239">SQRT(4*981*E579*(C579/D579-1)/(3*R579))</f>
        <v>25.134687658512618</v>
      </c>
      <c r="T579" s="83">
        <f t="shared" ref="T579:T642" si="240">ABS(S579-H579)/H579*100</f>
        <v>28.937835288344303</v>
      </c>
      <c r="U579" s="86">
        <f t="shared" ref="U579:U642" si="241">((S579-H579)/H579)^2</f>
        <v>8.3739831117534497E-2</v>
      </c>
      <c r="V579" s="96">
        <f t="shared" si="233"/>
        <v>0.64391753113345152</v>
      </c>
      <c r="W579" s="81">
        <f t="shared" ref="W579:W642" si="242">SQRT(4*981*E579*(C579/D579-1)/(3*V579))</f>
        <v>35.085888831041061</v>
      </c>
      <c r="X579" s="97">
        <f t="shared" ref="X579:X642" si="243">ABS(W579-H579)/H579*100</f>
        <v>0.80325464789068945</v>
      </c>
      <c r="Y579" s="98">
        <f t="shared" ref="Y579:Y642" si="244">((W579-H579)/H579)^2</f>
        <v>6.4521802935799556E-5</v>
      </c>
      <c r="Z579" s="99">
        <f t="shared" ref="Z579:Z642" si="245">24/I579*((1-G579)/I579+1)^0.25+24/I579*0.15*I579^0.687*G579^(-(I579^0.08))+0.42/(1+42500/I579^1.16*G579^(-0.05))</f>
        <v>0.55249996717702943</v>
      </c>
      <c r="AA579" s="101">
        <f t="shared" ref="AA579:AA642" si="246">SQRT(4*981*E579*(C579/D579-1)/(3*Z579))</f>
        <v>37.877515041790538</v>
      </c>
      <c r="AB579" s="102">
        <f t="shared" ref="AB579:AB642" si="247">ABS(AA579-H579)/H579*100</f>
        <v>7.0893837766201324</v>
      </c>
      <c r="AC579" s="98">
        <f t="shared" ref="AC579:AC642" si="248">((AA579-H579)/H579)^2</f>
        <v>5.0259362332204733E-3</v>
      </c>
      <c r="AD579" s="104">
        <f t="shared" ref="AD579:AD642" si="249">24/I579*(2-F579)^1.29+24/I579*0.15*I579^0.687*F579^(-(I579^0.134))+0.42/(1+42500/I579^1.16)*EXP(1.43*(1-F579))</f>
        <v>0.49106630658687478</v>
      </c>
      <c r="AE579" s="88">
        <f t="shared" ref="AE579:AE642" si="250">SQRT(4*981*E579*(C579/D579-1)/(3*AD579))</f>
        <v>40.177003151969927</v>
      </c>
      <c r="AF579" s="88">
        <f t="shared" ref="AF579:AF642" si="251">ABS(AE579-H579)/H579*100</f>
        <v>13.590622425699546</v>
      </c>
      <c r="AG579" s="94">
        <f t="shared" ref="AG579:AG642" si="252">((AE579-H579)/H579)^2</f>
        <v>1.8470501791792746E-2</v>
      </c>
      <c r="AH579" s="72"/>
    </row>
    <row r="580" spans="1:34">
      <c r="A580" s="62">
        <v>578</v>
      </c>
      <c r="B580" s="26">
        <v>1.0200000000000001E-2</v>
      </c>
      <c r="C580" s="27">
        <v>2.4</v>
      </c>
      <c r="D580" s="28">
        <v>1</v>
      </c>
      <c r="E580" s="63">
        <v>0.52611425613316976</v>
      </c>
      <c r="F580" s="63">
        <v>0.81159498636381611</v>
      </c>
      <c r="G580" s="63">
        <v>0.65983332224700497</v>
      </c>
      <c r="H580" s="63">
        <v>33.06</v>
      </c>
      <c r="I580" s="67">
        <f t="shared" ref="I580:I643" si="253">H580*E580*D580/B580</f>
        <v>1705.229147819862</v>
      </c>
      <c r="J580" s="67">
        <f t="shared" ref="J580:J643" si="254">4*981*E580*(C580/D580-1)/(3*H580^2)</f>
        <v>0.88147530789777484</v>
      </c>
      <c r="K580" s="93">
        <f t="shared" ref="K580:K643" si="255">24/I580*(1+0.15*I580^0.687)+0.42/(1+42500/I580^1.16)</f>
        <v>0.41359382521049637</v>
      </c>
      <c r="L580" s="81">
        <f t="shared" si="234"/>
        <v>1.1526398695358384</v>
      </c>
      <c r="M580" s="81">
        <f t="shared" si="235"/>
        <v>28.910866349617223</v>
      </c>
      <c r="N580" s="81">
        <f t="shared" si="236"/>
        <v>12.550313522028974</v>
      </c>
      <c r="O580" s="91">
        <f t="shared" si="237"/>
        <v>1.5751036950122331E-2</v>
      </c>
      <c r="P580" s="90">
        <f t="shared" ref="P580:P643" si="256">(SQRT(22+1.13*Q580^2)-4.67)^1.5</f>
        <v>1441.1831477372082</v>
      </c>
      <c r="Q580" s="88">
        <f t="shared" si="238"/>
        <v>124.34041233278906</v>
      </c>
      <c r="R580" s="88">
        <f t="shared" ref="R580:R643" si="257">4/3*Q580^3/(P580^2)</f>
        <v>1.234062899584359</v>
      </c>
      <c r="S580" s="88">
        <f t="shared" si="239"/>
        <v>27.940828319236132</v>
      </c>
      <c r="T580" s="83">
        <f t="shared" si="240"/>
        <v>15.484487842600936</v>
      </c>
      <c r="U580" s="86">
        <f t="shared" si="241"/>
        <v>2.3976936374765619E-2</v>
      </c>
      <c r="V580" s="96">
        <f t="shared" si="233"/>
        <v>0.90430432648794101</v>
      </c>
      <c r="W580" s="81">
        <f t="shared" si="242"/>
        <v>32.640035357201604</v>
      </c>
      <c r="X580" s="97">
        <f t="shared" si="243"/>
        <v>1.2703104742843248</v>
      </c>
      <c r="Y580" s="98">
        <f t="shared" si="244"/>
        <v>1.6136887010764664E-4</v>
      </c>
      <c r="Z580" s="99">
        <f t="shared" si="245"/>
        <v>0.80727421334528104</v>
      </c>
      <c r="AA580" s="101">
        <f t="shared" si="246"/>
        <v>34.545969464581425</v>
      </c>
      <c r="AB580" s="102">
        <f t="shared" si="247"/>
        <v>4.4947654706032152</v>
      </c>
      <c r="AC580" s="98">
        <f t="shared" si="248"/>
        <v>2.0202916635726942E-3</v>
      </c>
      <c r="AD580" s="104">
        <f t="shared" si="249"/>
        <v>0.69898978984614257</v>
      </c>
      <c r="AE580" s="88">
        <f t="shared" si="250"/>
        <v>37.125516880107725</v>
      </c>
      <c r="AF580" s="88">
        <f t="shared" si="251"/>
        <v>12.297389232025777</v>
      </c>
      <c r="AG580" s="94">
        <f t="shared" si="252"/>
        <v>1.5122578192394355E-2</v>
      </c>
      <c r="AH580" s="72"/>
    </row>
    <row r="581" spans="1:34">
      <c r="A581" s="62">
        <v>579</v>
      </c>
      <c r="B581" s="26">
        <v>1.0200000000000001E-2</v>
      </c>
      <c r="C581" s="27">
        <v>2.1853333333333338</v>
      </c>
      <c r="D581" s="28">
        <v>1</v>
      </c>
      <c r="E581" s="63">
        <v>0.69432128955476036</v>
      </c>
      <c r="F581" s="63">
        <v>0.7605543021867216</v>
      </c>
      <c r="G581" s="63">
        <v>0.60844344174937726</v>
      </c>
      <c r="H581" s="73">
        <v>26.856999999999999</v>
      </c>
      <c r="I581" s="67">
        <f t="shared" si="253"/>
        <v>1828.1751836835488</v>
      </c>
      <c r="J581" s="67">
        <f t="shared" si="254"/>
        <v>1.4924291573879895</v>
      </c>
      <c r="K581" s="93">
        <f t="shared" si="255"/>
        <v>0.40869409036622861</v>
      </c>
      <c r="L581" s="81">
        <f t="shared" si="234"/>
        <v>1.4836872959910004</v>
      </c>
      <c r="M581" s="81">
        <f t="shared" si="235"/>
        <v>26.93600430131465</v>
      </c>
      <c r="N581" s="81">
        <f t="shared" si="236"/>
        <v>0.2941665164190001</v>
      </c>
      <c r="O581" s="91">
        <f t="shared" si="237"/>
        <v>8.6533939382089849E-6</v>
      </c>
      <c r="P581" s="90">
        <f t="shared" si="256"/>
        <v>2031.7645825077991</v>
      </c>
      <c r="Q581" s="88">
        <f t="shared" si="238"/>
        <v>155.23758186408813</v>
      </c>
      <c r="R581" s="88">
        <f t="shared" si="257"/>
        <v>1.2083216945224029</v>
      </c>
      <c r="S581" s="88">
        <f t="shared" si="239"/>
        <v>29.847851496630639</v>
      </c>
      <c r="T581" s="83">
        <f t="shared" si="240"/>
        <v>11.136208424733365</v>
      </c>
      <c r="U581" s="86">
        <f t="shared" si="241"/>
        <v>1.2401513807910238E-2</v>
      </c>
      <c r="V581" s="96">
        <f t="shared" si="233"/>
        <v>1.0127379253496074</v>
      </c>
      <c r="W581" s="81">
        <f t="shared" si="242"/>
        <v>32.602869439829838</v>
      </c>
      <c r="X581" s="97">
        <f t="shared" si="243"/>
        <v>21.394308522284096</v>
      </c>
      <c r="Y581" s="98">
        <f t="shared" si="244"/>
        <v>4.5771643714667784E-2</v>
      </c>
      <c r="Z581" s="99">
        <f t="shared" si="245"/>
        <v>0.91338580015695159</v>
      </c>
      <c r="AA581" s="101">
        <f t="shared" si="246"/>
        <v>34.330271177106013</v>
      </c>
      <c r="AB581" s="102">
        <f t="shared" si="247"/>
        <v>27.826157713467676</v>
      </c>
      <c r="AC581" s="98">
        <f t="shared" si="248"/>
        <v>7.7429505309477661E-2</v>
      </c>
      <c r="AD581" s="104">
        <f t="shared" si="249"/>
        <v>0.81664519279911563</v>
      </c>
      <c r="AE581" s="88">
        <f t="shared" si="250"/>
        <v>36.306773578311685</v>
      </c>
      <c r="AF581" s="88">
        <f t="shared" si="251"/>
        <v>35.185514310279203</v>
      </c>
      <c r="AG581" s="94">
        <f t="shared" si="252"/>
        <v>0.12380204172788627</v>
      </c>
      <c r="AH581" s="72"/>
    </row>
    <row r="582" spans="1:34">
      <c r="A582" s="62">
        <v>580</v>
      </c>
      <c r="B582" s="26">
        <v>1.0200000000000001E-2</v>
      </c>
      <c r="C582" s="27">
        <v>2.0223333333333335</v>
      </c>
      <c r="D582" s="28">
        <v>1</v>
      </c>
      <c r="E582" s="63">
        <v>0.8181982353281031</v>
      </c>
      <c r="F582" s="63">
        <v>0.55637177334786525</v>
      </c>
      <c r="G582" s="63">
        <v>0.34773235834241578</v>
      </c>
      <c r="H582" s="73">
        <v>23.707999999999998</v>
      </c>
      <c r="I582" s="67">
        <f t="shared" si="253"/>
        <v>1901.7493885449674</v>
      </c>
      <c r="J582" s="67">
        <f t="shared" si="254"/>
        <v>1.9465652522489894</v>
      </c>
      <c r="K582" s="93">
        <f t="shared" si="255"/>
        <v>0.40611756644447738</v>
      </c>
      <c r="L582" s="81">
        <f t="shared" si="234"/>
        <v>4.1135606551579738</v>
      </c>
      <c r="M582" s="81">
        <f t="shared" si="235"/>
        <v>16.308741504088143</v>
      </c>
      <c r="N582" s="81">
        <f t="shared" si="236"/>
        <v>31.209964973476701</v>
      </c>
      <c r="O582" s="91">
        <f t="shared" si="237"/>
        <v>9.7406191364564243E-2</v>
      </c>
      <c r="P582" s="90">
        <f t="shared" si="256"/>
        <v>2424.9102248191562</v>
      </c>
      <c r="Q582" s="88">
        <f t="shared" si="238"/>
        <v>174.13213847765695</v>
      </c>
      <c r="R582" s="88">
        <f t="shared" si="257"/>
        <v>1.197248241062318</v>
      </c>
      <c r="S582" s="88">
        <f t="shared" si="239"/>
        <v>30.229940893525455</v>
      </c>
      <c r="T582" s="83">
        <f t="shared" si="240"/>
        <v>27.509452056375306</v>
      </c>
      <c r="U582" s="86">
        <f t="shared" si="241"/>
        <v>7.5676995244201156E-2</v>
      </c>
      <c r="V582" s="96">
        <f t="shared" si="233"/>
        <v>2.2857432747850974</v>
      </c>
      <c r="W582" s="81">
        <f t="shared" si="242"/>
        <v>21.878405961006159</v>
      </c>
      <c r="X582" s="97">
        <f t="shared" si="243"/>
        <v>7.7172011093041988</v>
      </c>
      <c r="Y582" s="98">
        <f t="shared" si="244"/>
        <v>5.9555192961445961E-3</v>
      </c>
      <c r="Z582" s="99">
        <f t="shared" si="245"/>
        <v>2.4048851657626491</v>
      </c>
      <c r="AA582" s="101">
        <f t="shared" si="246"/>
        <v>21.32957637929459</v>
      </c>
      <c r="AB582" s="102">
        <f t="shared" si="247"/>
        <v>10.032156321517668</v>
      </c>
      <c r="AC582" s="98">
        <f t="shared" si="248"/>
        <v>1.0064416045936692E-2</v>
      </c>
      <c r="AD582" s="104">
        <f t="shared" si="249"/>
        <v>1.822829488809053</v>
      </c>
      <c r="AE582" s="88">
        <f t="shared" si="250"/>
        <v>24.499452493435001</v>
      </c>
      <c r="AF582" s="88">
        <f t="shared" si="251"/>
        <v>3.3383351334359821</v>
      </c>
      <c r="AG582" s="94">
        <f t="shared" si="252"/>
        <v>1.1144481463133038E-3</v>
      </c>
      <c r="AH582" s="72"/>
    </row>
    <row r="583" spans="1:34">
      <c r="A583" s="62">
        <v>581</v>
      </c>
      <c r="B583" s="26">
        <v>1.0200000000000001E-2</v>
      </c>
      <c r="C583" s="27">
        <v>1.9536666666666667</v>
      </c>
      <c r="D583" s="28">
        <v>1</v>
      </c>
      <c r="E583" s="63">
        <v>0.70141470568307307</v>
      </c>
      <c r="F583" s="63">
        <v>0.73646113526580481</v>
      </c>
      <c r="G583" s="63">
        <v>0.65173551793434059</v>
      </c>
      <c r="H583" s="73">
        <v>28</v>
      </c>
      <c r="I583" s="67">
        <f t="shared" si="253"/>
        <v>1925.4521332476515</v>
      </c>
      <c r="J583" s="67">
        <f t="shared" si="254"/>
        <v>1.1159973191457175</v>
      </c>
      <c r="K583" s="93">
        <f t="shared" si="255"/>
        <v>0.40533861146387101</v>
      </c>
      <c r="L583" s="81">
        <f t="shared" si="234"/>
        <v>1.6718990859030602</v>
      </c>
      <c r="M583" s="81">
        <f t="shared" si="235"/>
        <v>22.876236453064344</v>
      </c>
      <c r="N583" s="81">
        <f t="shared" si="236"/>
        <v>18.2991555247702</v>
      </c>
      <c r="O583" s="91">
        <f t="shared" si="237"/>
        <v>3.3485909291972774E-2</v>
      </c>
      <c r="P583" s="90">
        <f t="shared" si="256"/>
        <v>1845.3905938182411</v>
      </c>
      <c r="Q583" s="88">
        <f t="shared" si="238"/>
        <v>145.85789981355003</v>
      </c>
      <c r="R583" s="88">
        <f t="shared" si="257"/>
        <v>1.2149320785502535</v>
      </c>
      <c r="S583" s="88">
        <f t="shared" si="239"/>
        <v>26.835741971812926</v>
      </c>
      <c r="T583" s="83">
        <f t="shared" si="240"/>
        <v>4.1580643863824083</v>
      </c>
      <c r="U583" s="86">
        <f t="shared" si="241"/>
        <v>1.7289499441301712E-3</v>
      </c>
      <c r="V583" s="96">
        <f t="shared" si="233"/>
        <v>0.91366187321206593</v>
      </c>
      <c r="W583" s="81">
        <f t="shared" si="242"/>
        <v>30.945453803695187</v>
      </c>
      <c r="X583" s="97">
        <f t="shared" si="243"/>
        <v>10.519477870339955</v>
      </c>
      <c r="Y583" s="98">
        <f t="shared" si="244"/>
        <v>1.1065941466457204E-2</v>
      </c>
      <c r="Z583" s="99">
        <f t="shared" si="245"/>
        <v>0.80599915276525913</v>
      </c>
      <c r="AA583" s="101">
        <f t="shared" si="246"/>
        <v>32.947488446490638</v>
      </c>
      <c r="AB583" s="102">
        <f t="shared" si="247"/>
        <v>17.669601594609421</v>
      </c>
      <c r="AC583" s="98">
        <f t="shared" si="248"/>
        <v>3.1221482051222382E-2</v>
      </c>
      <c r="AD583" s="104">
        <f t="shared" si="249"/>
        <v>0.8814899845698867</v>
      </c>
      <c r="AE583" s="88">
        <f t="shared" si="250"/>
        <v>31.505103877386968</v>
      </c>
      <c r="AF583" s="88">
        <f t="shared" si="251"/>
        <v>12.518228133524886</v>
      </c>
      <c r="AG583" s="94">
        <f t="shared" si="252"/>
        <v>1.5670603560297397E-2</v>
      </c>
      <c r="AH583" s="72"/>
    </row>
    <row r="584" spans="1:34">
      <c r="A584" s="62">
        <v>582</v>
      </c>
      <c r="B584" s="26">
        <v>1.0200000000000001E-2</v>
      </c>
      <c r="C584" s="27">
        <v>2.0262500000000001</v>
      </c>
      <c r="D584" s="28">
        <v>1</v>
      </c>
      <c r="E584" s="63">
        <v>0.76393456106740254</v>
      </c>
      <c r="F584" s="63">
        <v>0.67698972088860565</v>
      </c>
      <c r="G584" s="63">
        <v>0.55949563709802119</v>
      </c>
      <c r="H584" s="73">
        <v>26.125</v>
      </c>
      <c r="I584" s="67">
        <f t="shared" si="253"/>
        <v>1956.6461184201853</v>
      </c>
      <c r="J584" s="67">
        <f t="shared" si="254"/>
        <v>1.5024653816979088</v>
      </c>
      <c r="K584" s="93">
        <f t="shared" si="255"/>
        <v>0.4043492607001839</v>
      </c>
      <c r="L584" s="81">
        <f t="shared" si="234"/>
        <v>2.249208999045853</v>
      </c>
      <c r="M584" s="81">
        <f t="shared" si="235"/>
        <v>21.352249228762791</v>
      </c>
      <c r="N584" s="81">
        <f t="shared" si="236"/>
        <v>18.268902473635251</v>
      </c>
      <c r="O584" s="91">
        <f t="shared" si="237"/>
        <v>3.3375279759119622E-2</v>
      </c>
      <c r="P584" s="90">
        <f t="shared" si="256"/>
        <v>2186.140563889498</v>
      </c>
      <c r="Q584" s="88">
        <f t="shared" si="238"/>
        <v>162.79089205153653</v>
      </c>
      <c r="R584" s="88">
        <f t="shared" si="257"/>
        <v>1.203574229659528</v>
      </c>
      <c r="S584" s="88">
        <f t="shared" si="239"/>
        <v>29.189193535786963</v>
      </c>
      <c r="T584" s="83">
        <f t="shared" si="240"/>
        <v>11.728970471911818</v>
      </c>
      <c r="U584" s="86">
        <f t="shared" si="241"/>
        <v>1.3756874833097937E-2</v>
      </c>
      <c r="V584" s="96">
        <f t="shared" si="233"/>
        <v>1.1409229313671791</v>
      </c>
      <c r="W584" s="81">
        <f t="shared" si="242"/>
        <v>29.979913929505905</v>
      </c>
      <c r="X584" s="97">
        <f t="shared" si="243"/>
        <v>14.75565140480729</v>
      </c>
      <c r="Y584" s="98">
        <f t="shared" si="244"/>
        <v>2.1772924838019136E-2</v>
      </c>
      <c r="Z584" s="99">
        <f t="shared" si="245"/>
        <v>1.0410709158499312</v>
      </c>
      <c r="AA584" s="101">
        <f t="shared" si="246"/>
        <v>31.384728734314482</v>
      </c>
      <c r="AB584" s="102">
        <f t="shared" si="247"/>
        <v>20.132932954313805</v>
      </c>
      <c r="AC584" s="98">
        <f t="shared" si="248"/>
        <v>4.0533498934289487E-2</v>
      </c>
      <c r="AD584" s="104">
        <f t="shared" si="249"/>
        <v>1.0928197956951726</v>
      </c>
      <c r="AE584" s="88">
        <f t="shared" si="250"/>
        <v>30.63262818588597</v>
      </c>
      <c r="AF584" s="88">
        <f t="shared" si="251"/>
        <v>17.254079180424768</v>
      </c>
      <c r="AG584" s="94">
        <f t="shared" si="252"/>
        <v>2.977032483643674E-2</v>
      </c>
      <c r="AH584" s="72"/>
    </row>
    <row r="585" spans="1:34">
      <c r="A585" s="62">
        <v>583</v>
      </c>
      <c r="B585" s="26">
        <v>1.0200000000000001E-2</v>
      </c>
      <c r="C585" s="27">
        <v>2.1636666666666664</v>
      </c>
      <c r="D585" s="28">
        <v>1</v>
      </c>
      <c r="E585" s="63">
        <v>0.72459571140678802</v>
      </c>
      <c r="F585" s="63">
        <v>0.58039317471029317</v>
      </c>
      <c r="G585" s="63">
        <v>0.44991718969790168</v>
      </c>
      <c r="H585" s="73">
        <v>27.62</v>
      </c>
      <c r="I585" s="67">
        <f t="shared" si="253"/>
        <v>1962.0915244172043</v>
      </c>
      <c r="J585" s="67">
        <f t="shared" si="254"/>
        <v>1.4457218635909579</v>
      </c>
      <c r="K585" s="93">
        <f t="shared" si="255"/>
        <v>0.40418061274064215</v>
      </c>
      <c r="L585" s="81">
        <f t="shared" si="234"/>
        <v>3.6466929238018131</v>
      </c>
      <c r="M585" s="81">
        <f t="shared" si="235"/>
        <v>17.390675501787722</v>
      </c>
      <c r="N585" s="81">
        <f t="shared" si="236"/>
        <v>37.035932288965526</v>
      </c>
      <c r="O585" s="91">
        <f t="shared" si="237"/>
        <v>0.13716602805128394</v>
      </c>
      <c r="P585" s="90">
        <f t="shared" si="256"/>
        <v>2149.4691684839281</v>
      </c>
      <c r="Q585" s="88">
        <f t="shared" si="238"/>
        <v>161.01321135061735</v>
      </c>
      <c r="R585" s="88">
        <f t="shared" si="257"/>
        <v>1.2046498538815744</v>
      </c>
      <c r="S585" s="88">
        <f t="shared" si="239"/>
        <v>30.257680487743901</v>
      </c>
      <c r="T585" s="83">
        <f t="shared" si="240"/>
        <v>9.5498931489641556</v>
      </c>
      <c r="U585" s="86">
        <f t="shared" si="241"/>
        <v>9.1200459156632521E-3</v>
      </c>
      <c r="V585" s="96">
        <f t="shared" si="233"/>
        <v>1.5686032196245518</v>
      </c>
      <c r="W585" s="81">
        <f t="shared" si="242"/>
        <v>26.516090807746338</v>
      </c>
      <c r="X585" s="97">
        <f t="shared" si="243"/>
        <v>3.996774772822822</v>
      </c>
      <c r="Y585" s="98">
        <f t="shared" si="244"/>
        <v>1.5974208584672918E-3</v>
      </c>
      <c r="Z585" s="99">
        <f t="shared" si="245"/>
        <v>1.5184201075808905</v>
      </c>
      <c r="AA585" s="101">
        <f t="shared" si="246"/>
        <v>26.950701601982875</v>
      </c>
      <c r="AB585" s="102">
        <f t="shared" si="247"/>
        <v>2.423238225985251</v>
      </c>
      <c r="AC585" s="98">
        <f t="shared" si="248"/>
        <v>5.872083499876145E-4</v>
      </c>
      <c r="AD585" s="104">
        <f t="shared" si="249"/>
        <v>1.6296812719576825</v>
      </c>
      <c r="AE585" s="88">
        <f t="shared" si="250"/>
        <v>26.01445376695996</v>
      </c>
      <c r="AF585" s="88">
        <f t="shared" si="251"/>
        <v>5.8129841891384535</v>
      </c>
      <c r="AG585" s="94">
        <f t="shared" si="252"/>
        <v>3.3790785183173645E-3</v>
      </c>
      <c r="AH585" s="72"/>
    </row>
    <row r="586" spans="1:34">
      <c r="A586" s="62">
        <v>584</v>
      </c>
      <c r="B586" s="26">
        <v>1.0200000000000001E-2</v>
      </c>
      <c r="C586" s="27">
        <v>1.5003333333333331</v>
      </c>
      <c r="D586" s="28">
        <v>1</v>
      </c>
      <c r="E586" s="63">
        <v>1.0176872032016346</v>
      </c>
      <c r="F586" s="63">
        <v>0.51381811515157871</v>
      </c>
      <c r="G586" s="63">
        <v>0.36184374306449207</v>
      </c>
      <c r="H586" s="73">
        <v>20</v>
      </c>
      <c r="I586" s="67">
        <f t="shared" si="253"/>
        <v>1995.4651043169306</v>
      </c>
      <c r="J586" s="67">
        <f t="shared" si="254"/>
        <v>1.6650278562861616</v>
      </c>
      <c r="K586" s="93">
        <f t="shared" si="255"/>
        <v>0.40317256214202468</v>
      </c>
      <c r="L586" s="81">
        <f t="shared" si="234"/>
        <v>5.0908722026045377</v>
      </c>
      <c r="M586" s="81">
        <f t="shared" si="235"/>
        <v>11.437856670878668</v>
      </c>
      <c r="N586" s="81">
        <f t="shared" si="236"/>
        <v>42.810716645606661</v>
      </c>
      <c r="O586" s="91">
        <f t="shared" si="237"/>
        <v>0.18327574597104232</v>
      </c>
      <c r="P586" s="90">
        <f t="shared" si="256"/>
        <v>2351.4234970428693</v>
      </c>
      <c r="Q586" s="88">
        <f t="shared" si="238"/>
        <v>170.68303134239639</v>
      </c>
      <c r="R586" s="88">
        <f t="shared" si="257"/>
        <v>1.1990797573763639</v>
      </c>
      <c r="S586" s="88">
        <f t="shared" si="239"/>
        <v>23.567673440701832</v>
      </c>
      <c r="T586" s="83">
        <f t="shared" si="240"/>
        <v>17.838367203509158</v>
      </c>
      <c r="U586" s="86">
        <f t="shared" si="241"/>
        <v>3.1820734448723118E-2</v>
      </c>
      <c r="V586" s="96">
        <f t="shared" si="233"/>
        <v>2.1563726932239788</v>
      </c>
      <c r="W586" s="81">
        <f t="shared" si="242"/>
        <v>17.574332374680548</v>
      </c>
      <c r="X586" s="97">
        <f t="shared" si="243"/>
        <v>12.12833812659726</v>
      </c>
      <c r="Y586" s="98">
        <f t="shared" si="244"/>
        <v>1.4709658571307273E-2</v>
      </c>
      <c r="Z586" s="99">
        <f t="shared" si="245"/>
        <v>2.2256552498421693</v>
      </c>
      <c r="AA586" s="101">
        <f t="shared" si="246"/>
        <v>17.298633624886882</v>
      </c>
      <c r="AB586" s="102">
        <f t="shared" si="247"/>
        <v>13.50683187556559</v>
      </c>
      <c r="AC586" s="98">
        <f t="shared" si="248"/>
        <v>1.8243450731479465E-2</v>
      </c>
      <c r="AD586" s="104">
        <f t="shared" si="249"/>
        <v>2.2434773072653642</v>
      </c>
      <c r="AE586" s="88">
        <f t="shared" si="250"/>
        <v>17.229786937901192</v>
      </c>
      <c r="AF586" s="88">
        <f t="shared" si="251"/>
        <v>13.85106531049404</v>
      </c>
      <c r="AG586" s="94">
        <f t="shared" si="252"/>
        <v>1.9185201023557134E-2</v>
      </c>
      <c r="AH586" s="72"/>
    </row>
    <row r="587" spans="1:34">
      <c r="A587" s="62">
        <v>585</v>
      </c>
      <c r="B587" s="26">
        <v>1.0200000000000001E-2</v>
      </c>
      <c r="C587" s="27">
        <v>2.3666666666666667</v>
      </c>
      <c r="D587" s="28">
        <v>1</v>
      </c>
      <c r="E587" s="63">
        <v>0.6239406119980454</v>
      </c>
      <c r="F587" s="63">
        <v>0.79591083775770632</v>
      </c>
      <c r="G587" s="63">
        <v>0.58095681588153747</v>
      </c>
      <c r="H587" s="63">
        <v>34.119999999999997</v>
      </c>
      <c r="I587" s="67">
        <f t="shared" si="253"/>
        <v>2087.1425177816968</v>
      </c>
      <c r="J587" s="67">
        <f t="shared" si="254"/>
        <v>0.95806628114112991</v>
      </c>
      <c r="K587" s="93">
        <f t="shared" si="255"/>
        <v>0.40061718290973264</v>
      </c>
      <c r="L587" s="81">
        <f t="shared" si="234"/>
        <v>1.2425928534996402</v>
      </c>
      <c r="M587" s="81">
        <f t="shared" si="235"/>
        <v>29.960039010282358</v>
      </c>
      <c r="N587" s="81">
        <f t="shared" si="236"/>
        <v>12.192148269981359</v>
      </c>
      <c r="O587" s="91">
        <f t="shared" si="237"/>
        <v>1.4864847943720946E-2</v>
      </c>
      <c r="P587" s="90">
        <f t="shared" si="256"/>
        <v>1853.6620251701831</v>
      </c>
      <c r="Q587" s="88">
        <f t="shared" si="238"/>
        <v>146.2806932460536</v>
      </c>
      <c r="R587" s="88">
        <f t="shared" si="257"/>
        <v>1.214615056483302</v>
      </c>
      <c r="S587" s="88">
        <f t="shared" si="239"/>
        <v>30.303128684297153</v>
      </c>
      <c r="T587" s="83">
        <f t="shared" si="240"/>
        <v>11.18660995223577</v>
      </c>
      <c r="U587" s="86">
        <f t="shared" si="241"/>
        <v>1.2514024222346036E-2</v>
      </c>
      <c r="V587" s="96">
        <f t="shared" si="233"/>
        <v>1.0776707188957646</v>
      </c>
      <c r="W587" s="81">
        <f t="shared" si="242"/>
        <v>32.170940601488681</v>
      </c>
      <c r="X587" s="97">
        <f t="shared" si="243"/>
        <v>5.7123663496814672</v>
      </c>
      <c r="Y587" s="98">
        <f t="shared" si="244"/>
        <v>3.2631129312973169E-3</v>
      </c>
      <c r="Z587" s="99">
        <f t="shared" si="245"/>
        <v>0.96554192598792898</v>
      </c>
      <c r="AA587" s="101">
        <f t="shared" si="246"/>
        <v>33.987657411030547</v>
      </c>
      <c r="AB587" s="102">
        <f t="shared" si="247"/>
        <v>0.38787394187998392</v>
      </c>
      <c r="AC587" s="98">
        <f t="shared" si="248"/>
        <v>1.5044619478951716E-5</v>
      </c>
      <c r="AD587" s="104">
        <f t="shared" si="249"/>
        <v>0.71641715705252551</v>
      </c>
      <c r="AE587" s="88">
        <f t="shared" si="250"/>
        <v>39.456977238014247</v>
      </c>
      <c r="AF587" s="88">
        <f t="shared" si="251"/>
        <v>15.641785574484906</v>
      </c>
      <c r="AG587" s="94">
        <f t="shared" si="252"/>
        <v>2.4466545595816413E-2</v>
      </c>
      <c r="AH587" s="72"/>
    </row>
    <row r="588" spans="1:34">
      <c r="A588" s="62">
        <v>586</v>
      </c>
      <c r="B588" s="26">
        <v>1.0200000000000001E-2</v>
      </c>
      <c r="C588" s="27">
        <v>3.0333333333333337</v>
      </c>
      <c r="D588" s="28">
        <v>1</v>
      </c>
      <c r="E588" s="63">
        <v>0.55259252541696557</v>
      </c>
      <c r="F588" s="63">
        <v>0.74615816379518329</v>
      </c>
      <c r="G588" s="63">
        <v>0.65452470508349414</v>
      </c>
      <c r="H588" s="63">
        <v>40.28</v>
      </c>
      <c r="I588" s="67">
        <f t="shared" si="253"/>
        <v>2182.1987180191541</v>
      </c>
      <c r="J588" s="67">
        <f t="shared" si="254"/>
        <v>0.90582104550603681</v>
      </c>
      <c r="K588" s="93">
        <f t="shared" si="255"/>
        <v>0.39826914486301568</v>
      </c>
      <c r="L588" s="81">
        <f t="shared" si="234"/>
        <v>1.591215889638137</v>
      </c>
      <c r="M588" s="81">
        <f t="shared" si="235"/>
        <v>30.391078460303877</v>
      </c>
      <c r="N588" s="81">
        <f t="shared" si="236"/>
        <v>24.550450694379652</v>
      </c>
      <c r="O588" s="91">
        <f t="shared" si="237"/>
        <v>6.0272462929716636E-2</v>
      </c>
      <c r="P588" s="90">
        <f t="shared" si="256"/>
        <v>1885.4283684981658</v>
      </c>
      <c r="Q588" s="88">
        <f t="shared" si="238"/>
        <v>147.89860836272075</v>
      </c>
      <c r="R588" s="88">
        <f t="shared" si="257"/>
        <v>1.2134193738963239</v>
      </c>
      <c r="S588" s="88">
        <f t="shared" si="239"/>
        <v>34.802080147881156</v>
      </c>
      <c r="T588" s="83">
        <f t="shared" si="240"/>
        <v>13.599602413403289</v>
      </c>
      <c r="U588" s="86">
        <f t="shared" si="241"/>
        <v>1.8494918580264457E-2</v>
      </c>
      <c r="V588" s="96">
        <f t="shared" si="233"/>
        <v>0.90374089119690626</v>
      </c>
      <c r="W588" s="81">
        <f t="shared" si="242"/>
        <v>40.32632990352068</v>
      </c>
      <c r="X588" s="97">
        <f t="shared" si="243"/>
        <v>0.11501962145153621</v>
      </c>
      <c r="Y588" s="98">
        <f t="shared" si="244"/>
        <v>1.3229513318854688E-6</v>
      </c>
      <c r="Z588" s="99">
        <f t="shared" si="245"/>
        <v>0.78338850209995803</v>
      </c>
      <c r="AA588" s="101">
        <f t="shared" si="246"/>
        <v>43.313379309288045</v>
      </c>
      <c r="AB588" s="102">
        <f t="shared" si="247"/>
        <v>7.5307331412314893</v>
      </c>
      <c r="AC588" s="98">
        <f t="shared" si="248"/>
        <v>5.67119416444423E-3</v>
      </c>
      <c r="AD588" s="104">
        <f t="shared" si="249"/>
        <v>0.84202382373725471</v>
      </c>
      <c r="AE588" s="88">
        <f t="shared" si="250"/>
        <v>41.778079843547289</v>
      </c>
      <c r="AF588" s="88">
        <f t="shared" si="251"/>
        <v>3.7191654507132266</v>
      </c>
      <c r="AG588" s="94">
        <f t="shared" si="252"/>
        <v>1.3832191649778916E-3</v>
      </c>
      <c r="AH588" s="72"/>
    </row>
    <row r="589" spans="1:34">
      <c r="A589" s="62">
        <v>587</v>
      </c>
      <c r="B589" s="26">
        <v>1.0200000000000001E-2</v>
      </c>
      <c r="C589" s="27">
        <v>2.2953333333333332</v>
      </c>
      <c r="D589" s="28">
        <v>1</v>
      </c>
      <c r="E589" s="63">
        <v>0.65710735128921627</v>
      </c>
      <c r="F589" s="63">
        <v>0.84538145841483203</v>
      </c>
      <c r="G589" s="63">
        <v>0.71040458690322028</v>
      </c>
      <c r="H589" s="73">
        <v>34</v>
      </c>
      <c r="I589" s="67">
        <f t="shared" si="253"/>
        <v>2190.357837630721</v>
      </c>
      <c r="J589" s="67">
        <f t="shared" si="254"/>
        <v>0.96309200420407781</v>
      </c>
      <c r="K589" s="93">
        <f t="shared" si="255"/>
        <v>0.39808078295833965</v>
      </c>
      <c r="L589" s="81">
        <f t="shared" si="234"/>
        <v>0.97134730431059901</v>
      </c>
      <c r="M589" s="81">
        <f t="shared" si="235"/>
        <v>33.855211873078467</v>
      </c>
      <c r="N589" s="81">
        <f t="shared" si="236"/>
        <v>0.42584743212215581</v>
      </c>
      <c r="O589" s="91">
        <f t="shared" si="237"/>
        <v>1.813460354450341E-5</v>
      </c>
      <c r="P589" s="90">
        <f t="shared" si="256"/>
        <v>1953.3574669078964</v>
      </c>
      <c r="Q589" s="88">
        <f t="shared" si="238"/>
        <v>151.32815167368292</v>
      </c>
      <c r="R589" s="88">
        <f t="shared" si="257"/>
        <v>1.21097301476279</v>
      </c>
      <c r="S589" s="88">
        <f t="shared" si="239"/>
        <v>30.321143300816864</v>
      </c>
      <c r="T589" s="83">
        <f t="shared" si="240"/>
        <v>10.820166762303341</v>
      </c>
      <c r="U589" s="86">
        <f t="shared" si="241"/>
        <v>1.1707600876405395E-2</v>
      </c>
      <c r="V589" s="96">
        <f t="shared" si="233"/>
        <v>0.80119593153193436</v>
      </c>
      <c r="W589" s="81">
        <f t="shared" si="242"/>
        <v>37.277213241010003</v>
      </c>
      <c r="X589" s="97">
        <f t="shared" si="243"/>
        <v>9.6388624735588326</v>
      </c>
      <c r="Y589" s="98">
        <f t="shared" si="244"/>
        <v>9.2907669784180677E-3</v>
      </c>
      <c r="Z589" s="99">
        <f t="shared" si="245"/>
        <v>0.68325005205674261</v>
      </c>
      <c r="AA589" s="101">
        <f t="shared" si="246"/>
        <v>40.366674151447917</v>
      </c>
      <c r="AB589" s="102">
        <f t="shared" si="247"/>
        <v>18.725512210140931</v>
      </c>
      <c r="AC589" s="98">
        <f t="shared" si="248"/>
        <v>3.5064480753213716E-2</v>
      </c>
      <c r="AD589" s="104">
        <f t="shared" si="249"/>
        <v>0.61080308634962166</v>
      </c>
      <c r="AE589" s="88">
        <f t="shared" si="250"/>
        <v>42.693542729372986</v>
      </c>
      <c r="AF589" s="88">
        <f t="shared" si="251"/>
        <v>25.569243321685253</v>
      </c>
      <c r="AG589" s="94">
        <f t="shared" si="252"/>
        <v>6.537862040435459E-2</v>
      </c>
      <c r="AH589" s="72"/>
    </row>
    <row r="590" spans="1:34">
      <c r="A590" s="62">
        <v>588</v>
      </c>
      <c r="B590" s="26">
        <v>1.0200000000000001E-2</v>
      </c>
      <c r="C590" s="27">
        <v>2.3666666666666667</v>
      </c>
      <c r="D590" s="28">
        <v>1</v>
      </c>
      <c r="E590" s="63">
        <v>0.63413752059576023</v>
      </c>
      <c r="F590" s="63">
        <v>0.85086437381840918</v>
      </c>
      <c r="G590" s="63">
        <v>0.48071433549062664</v>
      </c>
      <c r="H590" s="63">
        <v>35.31</v>
      </c>
      <c r="I590" s="67">
        <f t="shared" si="253"/>
        <v>2195.2348874741465</v>
      </c>
      <c r="J590" s="67">
        <f t="shared" si="254"/>
        <v>0.90919776843782307</v>
      </c>
      <c r="K590" s="93">
        <f t="shared" si="255"/>
        <v>0.39796914285121882</v>
      </c>
      <c r="L590" s="81">
        <f t="shared" si="234"/>
        <v>0.945266631253599</v>
      </c>
      <c r="M590" s="81">
        <f t="shared" si="235"/>
        <v>34.629780159617134</v>
      </c>
      <c r="N590" s="81">
        <f t="shared" si="236"/>
        <v>1.9264226575555603</v>
      </c>
      <c r="O590" s="91">
        <f t="shared" si="237"/>
        <v>3.711104255543427E-4</v>
      </c>
      <c r="P590" s="90">
        <f t="shared" si="256"/>
        <v>1900.6634170825073</v>
      </c>
      <c r="Q590" s="88">
        <f t="shared" si="238"/>
        <v>148.67132278668214</v>
      </c>
      <c r="R590" s="88">
        <f t="shared" si="257"/>
        <v>1.212857901082542</v>
      </c>
      <c r="S590" s="88">
        <f t="shared" si="239"/>
        <v>30.571865288822671</v>
      </c>
      <c r="T590" s="83">
        <f t="shared" si="240"/>
        <v>13.418676610527699</v>
      </c>
      <c r="U590" s="86">
        <f t="shared" si="241"/>
        <v>1.8006088197792314E-2</v>
      </c>
      <c r="V590" s="96">
        <f t="shared" si="233"/>
        <v>1.4220362320397522</v>
      </c>
      <c r="W590" s="81">
        <f t="shared" si="242"/>
        <v>28.233945181417955</v>
      </c>
      <c r="X590" s="97">
        <f t="shared" si="243"/>
        <v>20.039804074149099</v>
      </c>
      <c r="Y590" s="98">
        <f t="shared" si="244"/>
        <v>4.0159374733028289E-2</v>
      </c>
      <c r="Z590" s="99">
        <f t="shared" si="245"/>
        <v>1.3285209320072355</v>
      </c>
      <c r="AA590" s="101">
        <f t="shared" si="246"/>
        <v>29.21074929628865</v>
      </c>
      <c r="AB590" s="102">
        <f t="shared" si="247"/>
        <v>17.273437280405979</v>
      </c>
      <c r="AC590" s="98">
        <f t="shared" si="248"/>
        <v>2.983716354801191E-2</v>
      </c>
      <c r="AD590" s="104">
        <f t="shared" si="249"/>
        <v>0.60064395552898453</v>
      </c>
      <c r="AE590" s="88">
        <f t="shared" si="250"/>
        <v>43.442853391042732</v>
      </c>
      <c r="AF590" s="88">
        <f t="shared" si="251"/>
        <v>23.032719884006596</v>
      </c>
      <c r="AG590" s="94">
        <f t="shared" si="252"/>
        <v>5.3050618525511288E-2</v>
      </c>
      <c r="AH590" s="72"/>
    </row>
    <row r="591" spans="1:34">
      <c r="A591" s="62">
        <v>589</v>
      </c>
      <c r="B591" s="26">
        <v>1.0200000000000001E-2</v>
      </c>
      <c r="C591" s="27">
        <v>2.0709999999999997</v>
      </c>
      <c r="D591" s="28">
        <v>1</v>
      </c>
      <c r="E591" s="63">
        <v>0.75624822556439375</v>
      </c>
      <c r="F591" s="63">
        <v>0.65802847546751797</v>
      </c>
      <c r="G591" s="63">
        <v>0.5483570628895984</v>
      </c>
      <c r="H591" s="73">
        <v>30</v>
      </c>
      <c r="I591" s="67">
        <f t="shared" si="253"/>
        <v>2224.2594869540994</v>
      </c>
      <c r="J591" s="67">
        <f t="shared" si="254"/>
        <v>1.1771154880554899</v>
      </c>
      <c r="K591" s="93">
        <f t="shared" si="255"/>
        <v>0.397319225994124</v>
      </c>
      <c r="L591" s="81">
        <f t="shared" si="234"/>
        <v>2.4709113833506775</v>
      </c>
      <c r="M591" s="81">
        <f t="shared" si="235"/>
        <v>20.706285921781515</v>
      </c>
      <c r="N591" s="81">
        <f t="shared" si="236"/>
        <v>30.979046927394954</v>
      </c>
      <c r="O591" s="91">
        <f t="shared" si="237"/>
        <v>9.5970134852973871E-2</v>
      </c>
      <c r="P591" s="90">
        <f t="shared" si="256"/>
        <v>2200.0405852236872</v>
      </c>
      <c r="Q591" s="88">
        <f t="shared" si="238"/>
        <v>163.46210233512656</v>
      </c>
      <c r="R591" s="88">
        <f t="shared" si="257"/>
        <v>1.2031744258224437</v>
      </c>
      <c r="S591" s="88">
        <f t="shared" si="239"/>
        <v>29.673344294506162</v>
      </c>
      <c r="T591" s="83">
        <f t="shared" si="240"/>
        <v>1.0888523516461273</v>
      </c>
      <c r="U591" s="86">
        <f t="shared" si="241"/>
        <v>1.1855994436853014E-4</v>
      </c>
      <c r="V591" s="96">
        <f t="shared" si="233"/>
        <v>1.1718225530668471</v>
      </c>
      <c r="W591" s="81">
        <f t="shared" si="242"/>
        <v>30.067676265487851</v>
      </c>
      <c r="X591" s="97">
        <f t="shared" si="243"/>
        <v>0.22558755162616961</v>
      </c>
      <c r="Y591" s="98">
        <f t="shared" si="244"/>
        <v>5.0889743448689745E-6</v>
      </c>
      <c r="Z591" s="99">
        <f t="shared" si="245"/>
        <v>1.0549624378813145</v>
      </c>
      <c r="AA591" s="101">
        <f t="shared" si="246"/>
        <v>31.6892742706431</v>
      </c>
      <c r="AB591" s="102">
        <f t="shared" si="247"/>
        <v>5.6309142354770003</v>
      </c>
      <c r="AC591" s="98">
        <f t="shared" si="248"/>
        <v>3.1707195127297534E-3</v>
      </c>
      <c r="AD591" s="104">
        <f t="shared" si="249"/>
        <v>1.1651385823205993</v>
      </c>
      <c r="AE591" s="88">
        <f t="shared" si="250"/>
        <v>30.153796522151829</v>
      </c>
      <c r="AF591" s="88">
        <f t="shared" si="251"/>
        <v>0.51265507383943054</v>
      </c>
      <c r="AG591" s="94">
        <f t="shared" si="252"/>
        <v>2.6281522473331199E-5</v>
      </c>
      <c r="AH591" s="72"/>
    </row>
    <row r="592" spans="1:34">
      <c r="A592" s="62">
        <v>590</v>
      </c>
      <c r="B592" s="26">
        <v>1.0200000000000001E-2</v>
      </c>
      <c r="C592" s="27">
        <v>1.9370000000000001</v>
      </c>
      <c r="D592" s="28">
        <v>1</v>
      </c>
      <c r="E592" s="63">
        <v>0.82185091955968415</v>
      </c>
      <c r="F592" s="63">
        <v>0.70720833801751593</v>
      </c>
      <c r="G592" s="63">
        <v>0.57967896558812781</v>
      </c>
      <c r="H592" s="73">
        <v>28</v>
      </c>
      <c r="I592" s="67">
        <f t="shared" si="253"/>
        <v>2256.0613478108976</v>
      </c>
      <c r="J592" s="67">
        <f t="shared" si="254"/>
        <v>1.2847668362355493</v>
      </c>
      <c r="K592" s="93">
        <f t="shared" si="255"/>
        <v>0.39663485403375087</v>
      </c>
      <c r="L592" s="81">
        <f t="shared" si="234"/>
        <v>1.9321720482924707</v>
      </c>
      <c r="M592" s="81">
        <f t="shared" si="235"/>
        <v>22.832175426093542</v>
      </c>
      <c r="N592" s="81">
        <f t="shared" si="236"/>
        <v>18.456516335380208</v>
      </c>
      <c r="O592" s="91">
        <f t="shared" si="237"/>
        <v>3.4064299523815643E-2</v>
      </c>
      <c r="P592" s="90">
        <f t="shared" si="256"/>
        <v>2334.8656124229678</v>
      </c>
      <c r="Q592" s="88">
        <f t="shared" si="238"/>
        <v>169.90094599738953</v>
      </c>
      <c r="R592" s="88">
        <f t="shared" si="257"/>
        <v>1.1995057927325077</v>
      </c>
      <c r="S592" s="88">
        <f t="shared" si="239"/>
        <v>28.978040517949129</v>
      </c>
      <c r="T592" s="83">
        <f t="shared" si="240"/>
        <v>3.4930018498183175</v>
      </c>
      <c r="U592" s="86">
        <f t="shared" si="241"/>
        <v>1.2201061922834189E-3</v>
      </c>
      <c r="V592" s="96">
        <f t="shared" ref="V592:V618" si="258">K592*(I592/1.1883)^(1/0.4826)/(I592^2*G592^(I592^0.05))</f>
        <v>1.0797894832562058</v>
      </c>
      <c r="W592" s="81">
        <f t="shared" si="242"/>
        <v>30.542222981021052</v>
      </c>
      <c r="X592" s="97">
        <f t="shared" si="243"/>
        <v>9.0793677893608997</v>
      </c>
      <c r="Y592" s="98">
        <f t="shared" si="244"/>
        <v>8.243491945448423E-3</v>
      </c>
      <c r="Z592" s="99">
        <f t="shared" si="245"/>
        <v>0.95691266348455173</v>
      </c>
      <c r="AA592" s="101">
        <f t="shared" si="246"/>
        <v>32.443973587955767</v>
      </c>
      <c r="AB592" s="102">
        <f t="shared" si="247"/>
        <v>15.87133424269917</v>
      </c>
      <c r="AC592" s="98">
        <f t="shared" si="248"/>
        <v>2.5189925064347522E-2</v>
      </c>
      <c r="AD592" s="104">
        <f t="shared" si="249"/>
        <v>0.96472353648251707</v>
      </c>
      <c r="AE592" s="88">
        <f t="shared" si="250"/>
        <v>32.312365526592117</v>
      </c>
      <c r="AF592" s="88">
        <f t="shared" si="251"/>
        <v>15.401305452114705</v>
      </c>
      <c r="AG592" s="94">
        <f t="shared" si="252"/>
        <v>2.3720020962933814E-2</v>
      </c>
      <c r="AH592" s="72"/>
    </row>
    <row r="593" spans="1:34">
      <c r="A593" s="62">
        <v>591</v>
      </c>
      <c r="B593" s="26">
        <v>1.0200000000000001E-2</v>
      </c>
      <c r="C593" s="27">
        <v>1.6139999999999999</v>
      </c>
      <c r="D593" s="28">
        <v>1</v>
      </c>
      <c r="E593" s="63">
        <v>1.122105573485662</v>
      </c>
      <c r="F593" s="63">
        <v>0.5297305917859344</v>
      </c>
      <c r="G593" s="63">
        <v>0.35792607553103678</v>
      </c>
      <c r="H593" s="62">
        <v>20.82</v>
      </c>
      <c r="I593" s="67">
        <f t="shared" si="253"/>
        <v>2290.4154941148513</v>
      </c>
      <c r="J593" s="67">
        <f t="shared" si="254"/>
        <v>2.0789707749171962</v>
      </c>
      <c r="K593" s="93">
        <f t="shared" si="255"/>
        <v>0.3959269323404398</v>
      </c>
      <c r="L593" s="81">
        <f t="shared" si="234"/>
        <v>4.6985009109879377</v>
      </c>
      <c r="M593" s="81">
        <f t="shared" si="235"/>
        <v>13.84921825794782</v>
      </c>
      <c r="N593" s="81">
        <f t="shared" si="236"/>
        <v>33.481180317253504</v>
      </c>
      <c r="O593" s="91">
        <f t="shared" si="237"/>
        <v>0.11209894354364436</v>
      </c>
      <c r="P593" s="90">
        <f t="shared" si="256"/>
        <v>3033.7274097761347</v>
      </c>
      <c r="Q593" s="88">
        <f t="shared" si="238"/>
        <v>201.48655180300221</v>
      </c>
      <c r="R593" s="88">
        <f t="shared" si="257"/>
        <v>1.1850149223595072</v>
      </c>
      <c r="S593" s="88">
        <f t="shared" si="239"/>
        <v>27.576745282169295</v>
      </c>
      <c r="T593" s="83">
        <f t="shared" si="240"/>
        <v>32.453147368728601</v>
      </c>
      <c r="U593" s="86">
        <f t="shared" si="241"/>
        <v>0.10532067741364162</v>
      </c>
      <c r="V593" s="96">
        <f t="shared" si="258"/>
        <v>2.1957887901344821</v>
      </c>
      <c r="W593" s="81">
        <f t="shared" si="242"/>
        <v>20.258609609633886</v>
      </c>
      <c r="X593" s="97">
        <f t="shared" si="243"/>
        <v>2.696399569481815</v>
      </c>
      <c r="Y593" s="98">
        <f t="shared" si="244"/>
        <v>7.2705706383017186E-4</v>
      </c>
      <c r="Z593" s="99">
        <f t="shared" si="245"/>
        <v>2.2273641950029641</v>
      </c>
      <c r="AA593" s="101">
        <f t="shared" si="246"/>
        <v>20.114502723268341</v>
      </c>
      <c r="AB593" s="102">
        <f t="shared" si="247"/>
        <v>3.388555603898459</v>
      </c>
      <c r="AC593" s="98">
        <f t="shared" si="248"/>
        <v>1.148230908071165E-3</v>
      </c>
      <c r="AD593" s="104">
        <f t="shared" si="249"/>
        <v>2.0638551628645199</v>
      </c>
      <c r="AE593" s="88">
        <f t="shared" si="250"/>
        <v>20.896103430832447</v>
      </c>
      <c r="AF593" s="88">
        <f t="shared" si="251"/>
        <v>0.3655304074565171</v>
      </c>
      <c r="AG593" s="94">
        <f t="shared" si="252"/>
        <v>1.3361247877532742E-5</v>
      </c>
      <c r="AH593" s="72"/>
    </row>
    <row r="594" spans="1:34">
      <c r="A594" s="62">
        <v>592</v>
      </c>
      <c r="B594" s="26">
        <v>1.0200000000000001E-2</v>
      </c>
      <c r="C594" s="27">
        <v>2.4666666666666668</v>
      </c>
      <c r="D594" s="28">
        <v>1</v>
      </c>
      <c r="E594" s="63">
        <v>0.66858875399196505</v>
      </c>
      <c r="F594" s="63">
        <v>0.86236964590483967</v>
      </c>
      <c r="G594" s="63">
        <v>0.79116481275673356</v>
      </c>
      <c r="H594" s="63">
        <v>35</v>
      </c>
      <c r="I594" s="67">
        <f t="shared" si="253"/>
        <v>2294.1770970312527</v>
      </c>
      <c r="J594" s="67">
        <f t="shared" si="254"/>
        <v>1.0470372780883148</v>
      </c>
      <c r="K594" s="93">
        <f t="shared" si="255"/>
        <v>0.39585134392721338</v>
      </c>
      <c r="L594" s="81">
        <f t="shared" si="234"/>
        <v>0.89229446119260936</v>
      </c>
      <c r="M594" s="81">
        <f t="shared" si="235"/>
        <v>37.913599484239874</v>
      </c>
      <c r="N594" s="81">
        <f t="shared" si="236"/>
        <v>8.3245699549710697</v>
      </c>
      <c r="O594" s="91">
        <f t="shared" si="237"/>
        <v>6.9298464935207043E-3</v>
      </c>
      <c r="P594" s="90">
        <f t="shared" si="256"/>
        <v>2138.5468782116459</v>
      </c>
      <c r="Q594" s="88">
        <f t="shared" si="238"/>
        <v>160.48179099094537</v>
      </c>
      <c r="R594" s="88">
        <f t="shared" si="257"/>
        <v>1.2049762154686368</v>
      </c>
      <c r="S594" s="88">
        <f t="shared" si="239"/>
        <v>32.625703061139049</v>
      </c>
      <c r="T594" s="83">
        <f t="shared" si="240"/>
        <v>6.7837055396027175</v>
      </c>
      <c r="U594" s="86">
        <f t="shared" si="241"/>
        <v>4.6018660848036602E-3</v>
      </c>
      <c r="V594" s="96">
        <f t="shared" si="258"/>
        <v>0.68297294952548571</v>
      </c>
      <c r="W594" s="81">
        <f t="shared" si="242"/>
        <v>43.335854559572944</v>
      </c>
      <c r="X594" s="97">
        <f t="shared" si="243"/>
        <v>23.816727313065552</v>
      </c>
      <c r="Y594" s="98">
        <f t="shared" si="244"/>
        <v>5.6723649990492273E-2</v>
      </c>
      <c r="Z594" s="99">
        <f t="shared" si="245"/>
        <v>0.56932016742961045</v>
      </c>
      <c r="AA594" s="101">
        <f t="shared" si="246"/>
        <v>47.464710059212607</v>
      </c>
      <c r="AB594" s="102">
        <f t="shared" si="247"/>
        <v>35.613457312036019</v>
      </c>
      <c r="AC594" s="98">
        <f t="shared" si="248"/>
        <v>0.12683183417162117</v>
      </c>
      <c r="AD594" s="104">
        <f t="shared" si="249"/>
        <v>0.57768386164899377</v>
      </c>
      <c r="AE594" s="88">
        <f t="shared" si="250"/>
        <v>47.119860815326973</v>
      </c>
      <c r="AF594" s="88">
        <f t="shared" si="251"/>
        <v>34.628173758077068</v>
      </c>
      <c r="AG594" s="94">
        <f t="shared" si="252"/>
        <v>0.11991104178195773</v>
      </c>
      <c r="AH594" s="72"/>
    </row>
    <row r="595" spans="1:34">
      <c r="A595" s="62">
        <v>593</v>
      </c>
      <c r="B595" s="26">
        <v>1.0200000000000001E-2</v>
      </c>
      <c r="C595" s="27">
        <v>2.6</v>
      </c>
      <c r="D595" s="28">
        <v>1</v>
      </c>
      <c r="E595" s="63">
        <v>0.65865633283474811</v>
      </c>
      <c r="F595" s="63">
        <v>0.7800209355993748</v>
      </c>
      <c r="G595" s="63">
        <v>0.59543582870181277</v>
      </c>
      <c r="H595" s="63">
        <v>36.25</v>
      </c>
      <c r="I595" s="67">
        <f t="shared" si="253"/>
        <v>2340.8129475744722</v>
      </c>
      <c r="J595" s="67">
        <f t="shared" si="254"/>
        <v>1.0489881366803793</v>
      </c>
      <c r="K595" s="93">
        <f t="shared" si="255"/>
        <v>0.3949447456495912</v>
      </c>
      <c r="L595" s="81">
        <f t="shared" si="234"/>
        <v>1.3432317872049033</v>
      </c>
      <c r="M595" s="81">
        <f t="shared" si="235"/>
        <v>32.034490340299435</v>
      </c>
      <c r="N595" s="81">
        <f t="shared" si="236"/>
        <v>11.628992164691214</v>
      </c>
      <c r="O595" s="91">
        <f t="shared" si="237"/>
        <v>1.3523345876644964E-2</v>
      </c>
      <c r="P595" s="90">
        <f t="shared" si="256"/>
        <v>2185.3005514737911</v>
      </c>
      <c r="Q595" s="88">
        <f t="shared" si="238"/>
        <v>162.75028359126227</v>
      </c>
      <c r="R595" s="88">
        <f t="shared" si="257"/>
        <v>1.2035985279546018</v>
      </c>
      <c r="S595" s="88">
        <f t="shared" si="239"/>
        <v>33.84172369390258</v>
      </c>
      <c r="T595" s="83">
        <f t="shared" si="240"/>
        <v>6.6435208444066767</v>
      </c>
      <c r="U595" s="86">
        <f t="shared" si="241"/>
        <v>4.4136369210066003E-3</v>
      </c>
      <c r="V595" s="96">
        <f t="shared" si="258"/>
        <v>1.0378038932839586</v>
      </c>
      <c r="W595" s="81">
        <f t="shared" si="242"/>
        <v>36.444806727035733</v>
      </c>
      <c r="X595" s="97">
        <f t="shared" si="243"/>
        <v>0.53739786768478004</v>
      </c>
      <c r="Y595" s="98">
        <f t="shared" si="244"/>
        <v>2.8879646819214836E-5</v>
      </c>
      <c r="Z595" s="99">
        <f t="shared" si="245"/>
        <v>0.90881775015935673</v>
      </c>
      <c r="AA595" s="101">
        <f t="shared" si="246"/>
        <v>38.945286126424321</v>
      </c>
      <c r="AB595" s="102">
        <f t="shared" si="247"/>
        <v>7.4352720728946791</v>
      </c>
      <c r="AC595" s="98">
        <f t="shared" si="248"/>
        <v>5.5283270797967538E-3</v>
      </c>
      <c r="AD595" s="104">
        <f t="shared" si="249"/>
        <v>0.74628618756978771</v>
      </c>
      <c r="AE595" s="88">
        <f t="shared" si="250"/>
        <v>42.977445414516062</v>
      </c>
      <c r="AF595" s="88">
        <f t="shared" si="251"/>
        <v>18.558470109009825</v>
      </c>
      <c r="AG595" s="94">
        <f t="shared" si="252"/>
        <v>3.4441681278701113E-2</v>
      </c>
      <c r="AH595" s="72"/>
    </row>
    <row r="596" spans="1:34">
      <c r="A596" s="62">
        <v>594</v>
      </c>
      <c r="B596" s="26">
        <v>1.0200000000000001E-2</v>
      </c>
      <c r="C596" s="27">
        <v>2.2013333333333329</v>
      </c>
      <c r="D596" s="28">
        <v>1</v>
      </c>
      <c r="E596" s="63">
        <v>0.8079901079653562</v>
      </c>
      <c r="F596" s="63">
        <v>0.69141129138108681</v>
      </c>
      <c r="G596" s="63">
        <v>0.55758975111377962</v>
      </c>
      <c r="H596" s="73">
        <v>30.17</v>
      </c>
      <c r="I596" s="67">
        <f t="shared" si="253"/>
        <v>2389.907995815176</v>
      </c>
      <c r="J596" s="67">
        <f t="shared" si="254"/>
        <v>1.3948473930136849</v>
      </c>
      <c r="K596" s="93">
        <f t="shared" si="255"/>
        <v>0.39404911391169362</v>
      </c>
      <c r="L596" s="81">
        <f t="shared" si="234"/>
        <v>2.0901207876662253</v>
      </c>
      <c r="M596" s="81">
        <f t="shared" si="235"/>
        <v>24.646370080480434</v>
      </c>
      <c r="N596" s="81">
        <f t="shared" si="236"/>
        <v>18.308352401456968</v>
      </c>
      <c r="O596" s="91">
        <f t="shared" si="237"/>
        <v>3.3519576765593515E-2</v>
      </c>
      <c r="P596" s="90">
        <f t="shared" si="256"/>
        <v>2583.5440118343031</v>
      </c>
      <c r="Q596" s="88">
        <f t="shared" si="238"/>
        <v>181.46105896393237</v>
      </c>
      <c r="R596" s="88">
        <f t="shared" si="257"/>
        <v>1.1935959344954663</v>
      </c>
      <c r="S596" s="88">
        <f t="shared" si="239"/>
        <v>32.614444980110839</v>
      </c>
      <c r="T596" s="83">
        <f t="shared" si="240"/>
        <v>8.102237255919249</v>
      </c>
      <c r="U596" s="86">
        <f t="shared" si="241"/>
        <v>6.5646248551205887E-3</v>
      </c>
      <c r="V596" s="96">
        <f t="shared" si="258"/>
        <v>1.1434140309677028</v>
      </c>
      <c r="W596" s="81">
        <f t="shared" si="242"/>
        <v>33.322448015434482</v>
      </c>
      <c r="X596" s="97">
        <f t="shared" si="243"/>
        <v>10.44894933852993</v>
      </c>
      <c r="Y596" s="98">
        <f t="shared" si="244"/>
        <v>1.0918054227916505E-2</v>
      </c>
      <c r="Z596" s="99">
        <f t="shared" si="245"/>
        <v>1.0135698295006683</v>
      </c>
      <c r="AA596" s="101">
        <f t="shared" si="246"/>
        <v>35.392547239696555</v>
      </c>
      <c r="AB596" s="102">
        <f t="shared" si="247"/>
        <v>17.310398540591819</v>
      </c>
      <c r="AC596" s="98">
        <f t="shared" si="248"/>
        <v>2.9964989763412341E-2</v>
      </c>
      <c r="AD596" s="104">
        <f t="shared" si="249"/>
        <v>1.0190621607928583</v>
      </c>
      <c r="AE596" s="88">
        <f t="shared" si="250"/>
        <v>35.297042653245498</v>
      </c>
      <c r="AF596" s="88">
        <f t="shared" si="251"/>
        <v>16.993843729683448</v>
      </c>
      <c r="AG596" s="94">
        <f t="shared" si="252"/>
        <v>2.8879072470890142E-2</v>
      </c>
      <c r="AH596" s="72"/>
    </row>
    <row r="597" spans="1:34">
      <c r="A597" s="62">
        <v>595</v>
      </c>
      <c r="B597" s="26">
        <v>1.0200000000000001E-2</v>
      </c>
      <c r="C597" s="27">
        <v>2.4</v>
      </c>
      <c r="D597" s="28">
        <v>1</v>
      </c>
      <c r="E597" s="63">
        <v>0.75740340701972642</v>
      </c>
      <c r="F597" s="63">
        <v>0.89262062249498142</v>
      </c>
      <c r="G597" s="63">
        <v>0.70285088385431604</v>
      </c>
      <c r="H597" s="63">
        <v>35.69</v>
      </c>
      <c r="I597" s="67">
        <f t="shared" si="253"/>
        <v>2650.1693722092186</v>
      </c>
      <c r="J597" s="67">
        <f t="shared" si="254"/>
        <v>1.088854720177685</v>
      </c>
      <c r="K597" s="93">
        <f t="shared" si="255"/>
        <v>0.39018430576211816</v>
      </c>
      <c r="L597" s="81">
        <f t="shared" si="234"/>
        <v>0.76643523383740908</v>
      </c>
      <c r="M597" s="81">
        <f t="shared" si="235"/>
        <v>42.539637647771251</v>
      </c>
      <c r="N597" s="81">
        <f t="shared" si="236"/>
        <v>19.192035998238314</v>
      </c>
      <c r="O597" s="91">
        <f t="shared" si="237"/>
        <v>3.6833424575767527E-2</v>
      </c>
      <c r="P597" s="90">
        <f t="shared" si="256"/>
        <v>2529.9587747077999</v>
      </c>
      <c r="Q597" s="88">
        <f t="shared" si="238"/>
        <v>179.00266117718411</v>
      </c>
      <c r="R597" s="88">
        <f t="shared" si="257"/>
        <v>1.194786509593903</v>
      </c>
      <c r="S597" s="88">
        <f t="shared" si="239"/>
        <v>34.071116214753772</v>
      </c>
      <c r="T597" s="83">
        <f t="shared" si="240"/>
        <v>4.5359590508440055</v>
      </c>
      <c r="U597" s="86">
        <f t="shared" si="241"/>
        <v>2.0574924510933655E-3</v>
      </c>
      <c r="V597" s="96">
        <f t="shared" si="258"/>
        <v>0.81279050653472884</v>
      </c>
      <c r="W597" s="81">
        <f t="shared" si="242"/>
        <v>41.308764493891715</v>
      </c>
      <c r="X597" s="97">
        <f t="shared" si="243"/>
        <v>15.743245990170127</v>
      </c>
      <c r="Y597" s="98">
        <f t="shared" si="244"/>
        <v>2.4784979430700776E-2</v>
      </c>
      <c r="Z597" s="99">
        <f t="shared" si="245"/>
        <v>0.67600079449633044</v>
      </c>
      <c r="AA597" s="101">
        <f t="shared" si="246"/>
        <v>45.295797851962746</v>
      </c>
      <c r="AB597" s="102">
        <f t="shared" si="247"/>
        <v>26.914535869887217</v>
      </c>
      <c r="AC597" s="98">
        <f t="shared" si="248"/>
        <v>7.2439224109144579E-2</v>
      </c>
      <c r="AD597" s="104">
        <f t="shared" si="249"/>
        <v>0.52199617970853707</v>
      </c>
      <c r="AE597" s="88">
        <f t="shared" si="250"/>
        <v>51.546342455952292</v>
      </c>
      <c r="AF597" s="88">
        <f t="shared" si="251"/>
        <v>44.42796989619584</v>
      </c>
      <c r="AG597" s="94">
        <f t="shared" si="252"/>
        <v>0.19738445090972839</v>
      </c>
      <c r="AH597" s="72"/>
    </row>
    <row r="598" spans="1:34">
      <c r="A598" s="62">
        <v>596</v>
      </c>
      <c r="B598" s="26">
        <v>1.0200000000000001E-2</v>
      </c>
      <c r="C598" s="27">
        <v>2.0366666666666666</v>
      </c>
      <c r="D598" s="28">
        <v>1</v>
      </c>
      <c r="E598" s="63">
        <v>0.95643182075119459</v>
      </c>
      <c r="F598" s="63">
        <v>0.67883159307062468</v>
      </c>
      <c r="G598" s="63">
        <v>0.51426635838683687</v>
      </c>
      <c r="H598" s="73">
        <v>28.56</v>
      </c>
      <c r="I598" s="67">
        <f t="shared" si="253"/>
        <v>2678.0090981033445</v>
      </c>
      <c r="J598" s="67">
        <f t="shared" si="254"/>
        <v>1.5899537408907067</v>
      </c>
      <c r="K598" s="93">
        <f t="shared" si="255"/>
        <v>0.38984865096760846</v>
      </c>
      <c r="L598" s="81">
        <f t="shared" si="234"/>
        <v>2.2244785554618054</v>
      </c>
      <c r="M598" s="81">
        <f t="shared" si="235"/>
        <v>24.145507379484798</v>
      </c>
      <c r="N598" s="81">
        <f t="shared" si="236"/>
        <v>15.456906934577036</v>
      </c>
      <c r="O598" s="91">
        <f t="shared" si="237"/>
        <v>2.3891597198417568E-2</v>
      </c>
      <c r="P598" s="90">
        <f t="shared" si="256"/>
        <v>3103.4981343780369</v>
      </c>
      <c r="Q598" s="88">
        <f t="shared" si="238"/>
        <v>204.49841651626733</v>
      </c>
      <c r="R598" s="88">
        <f t="shared" si="257"/>
        <v>1.1838743408407142</v>
      </c>
      <c r="S598" s="88">
        <f t="shared" si="239"/>
        <v>33.09768692743117</v>
      </c>
      <c r="T598" s="83">
        <f t="shared" si="240"/>
        <v>15.888259549829032</v>
      </c>
      <c r="U598" s="86">
        <f t="shared" si="241"/>
        <v>2.5243679152273341E-2</v>
      </c>
      <c r="V598" s="96">
        <f t="shared" si="258"/>
        <v>1.2923274500768676</v>
      </c>
      <c r="W598" s="81">
        <f t="shared" si="242"/>
        <v>31.678467445775368</v>
      </c>
      <c r="X598" s="97">
        <f t="shared" si="243"/>
        <v>10.919003661678465</v>
      </c>
      <c r="Y598" s="98">
        <f t="shared" si="244"/>
        <v>1.192246409637477E-2</v>
      </c>
      <c r="Z598" s="99">
        <f t="shared" si="245"/>
        <v>1.1462136958372697</v>
      </c>
      <c r="AA598" s="101">
        <f t="shared" si="246"/>
        <v>33.637030640652853</v>
      </c>
      <c r="AB598" s="102">
        <f t="shared" si="247"/>
        <v>17.776717929456773</v>
      </c>
      <c r="AC598" s="98">
        <f t="shared" si="248"/>
        <v>3.1601170034346988E-2</v>
      </c>
      <c r="AD598" s="104">
        <f t="shared" si="249"/>
        <v>1.0626052929719683</v>
      </c>
      <c r="AE598" s="88">
        <f t="shared" si="250"/>
        <v>34.935298639442763</v>
      </c>
      <c r="AF598" s="88">
        <f t="shared" si="251"/>
        <v>22.322474227740774</v>
      </c>
      <c r="AG598" s="94">
        <f t="shared" si="252"/>
        <v>4.9829285564815105E-2</v>
      </c>
      <c r="AH598" s="72"/>
    </row>
    <row r="599" spans="1:34">
      <c r="A599" s="62">
        <v>597</v>
      </c>
      <c r="B599" s="26">
        <v>1.0200000000000001E-2</v>
      </c>
      <c r="C599" s="27">
        <v>2.5666666666666664</v>
      </c>
      <c r="D599" s="28">
        <v>1</v>
      </c>
      <c r="E599" s="63">
        <v>0.7045463725162151</v>
      </c>
      <c r="F599" s="63">
        <v>0.82719823071859888</v>
      </c>
      <c r="G599" s="63">
        <v>0.71310192303327491</v>
      </c>
      <c r="H599" s="63">
        <v>39.83</v>
      </c>
      <c r="I599" s="67">
        <f t="shared" si="253"/>
        <v>2751.1845115020437</v>
      </c>
      <c r="J599" s="67">
        <f t="shared" si="254"/>
        <v>0.9100668971425242</v>
      </c>
      <c r="K599" s="93">
        <f t="shared" si="255"/>
        <v>0.38902928681818311</v>
      </c>
      <c r="L599" s="81">
        <f t="shared" si="234"/>
        <v>1.0602740702381166</v>
      </c>
      <c r="M599" s="81">
        <f t="shared" si="235"/>
        <v>36.900979559147565</v>
      </c>
      <c r="N599" s="81">
        <f t="shared" si="236"/>
        <v>7.3538047724138424</v>
      </c>
      <c r="O599" s="91">
        <f t="shared" si="237"/>
        <v>5.4078444630776606E-3</v>
      </c>
      <c r="P599" s="90">
        <f t="shared" si="256"/>
        <v>2397.9743664479374</v>
      </c>
      <c r="Q599" s="88">
        <f t="shared" si="238"/>
        <v>172.87200626421318</v>
      </c>
      <c r="R599" s="88">
        <f t="shared" si="257"/>
        <v>1.1979085940280185</v>
      </c>
      <c r="S599" s="88">
        <f t="shared" si="239"/>
        <v>34.716435272265997</v>
      </c>
      <c r="T599" s="83">
        <f t="shared" si="240"/>
        <v>12.838475339527996</v>
      </c>
      <c r="U599" s="86">
        <f t="shared" si="241"/>
        <v>1.648264490436685E-2</v>
      </c>
      <c r="V599" s="96">
        <f t="shared" si="258"/>
        <v>0.79605697093493166</v>
      </c>
      <c r="W599" s="81">
        <f t="shared" si="242"/>
        <v>42.586788448792973</v>
      </c>
      <c r="X599" s="97">
        <f t="shared" si="243"/>
        <v>6.9213870168038527</v>
      </c>
      <c r="Y599" s="98">
        <f t="shared" si="244"/>
        <v>4.7905598236380933E-3</v>
      </c>
      <c r="Z599" s="99">
        <f t="shared" si="245"/>
        <v>0.65689759771030332</v>
      </c>
      <c r="AA599" s="101">
        <f t="shared" si="246"/>
        <v>46.881136176819375</v>
      </c>
      <c r="AB599" s="102">
        <f t="shared" si="247"/>
        <v>17.70307852578302</v>
      </c>
      <c r="AC599" s="98">
        <f t="shared" si="248"/>
        <v>3.133989892900399E-2</v>
      </c>
      <c r="AD599" s="104">
        <f t="shared" si="249"/>
        <v>0.63341867064467583</v>
      </c>
      <c r="AE599" s="88">
        <f t="shared" si="250"/>
        <v>47.74210185193661</v>
      </c>
      <c r="AF599" s="88">
        <f t="shared" si="251"/>
        <v>19.864679517792148</v>
      </c>
      <c r="AG599" s="94">
        <f t="shared" si="252"/>
        <v>3.9460549234459082E-2</v>
      </c>
      <c r="AH599" s="72"/>
    </row>
    <row r="600" spans="1:34">
      <c r="A600" s="62">
        <v>598</v>
      </c>
      <c r="B600" s="26">
        <v>1.0200000000000001E-2</v>
      </c>
      <c r="C600" s="27">
        <v>2.5666666666666664</v>
      </c>
      <c r="D600" s="28">
        <v>1</v>
      </c>
      <c r="E600" s="63">
        <v>0.77269397706899867</v>
      </c>
      <c r="F600" s="63">
        <v>0.82988465953820156</v>
      </c>
      <c r="G600" s="63">
        <v>0.58033892275398713</v>
      </c>
      <c r="H600" s="63">
        <v>38.25</v>
      </c>
      <c r="I600" s="67">
        <f t="shared" si="253"/>
        <v>2897.6024140087452</v>
      </c>
      <c r="J600" s="67">
        <f t="shared" si="254"/>
        <v>1.0822534907495693</v>
      </c>
      <c r="K600" s="93">
        <f t="shared" si="255"/>
        <v>0.38764123671531509</v>
      </c>
      <c r="L600" s="81">
        <f t="shared" si="234"/>
        <v>1.0456385813344911</v>
      </c>
      <c r="M600" s="81">
        <f t="shared" si="235"/>
        <v>38.913933959860415</v>
      </c>
      <c r="N600" s="81">
        <f t="shared" si="236"/>
        <v>1.735775058458602</v>
      </c>
      <c r="O600" s="91">
        <f t="shared" si="237"/>
        <v>3.0129150535669635E-4</v>
      </c>
      <c r="P600" s="90">
        <f t="shared" si="256"/>
        <v>2763.4445978615936</v>
      </c>
      <c r="Q600" s="88">
        <f t="shared" si="238"/>
        <v>189.59313858523552</v>
      </c>
      <c r="R600" s="88">
        <f t="shared" si="257"/>
        <v>1.1898851938906507</v>
      </c>
      <c r="S600" s="88">
        <f t="shared" si="239"/>
        <v>36.479040518871912</v>
      </c>
      <c r="T600" s="83">
        <f t="shared" si="240"/>
        <v>4.6299594277858507</v>
      </c>
      <c r="U600" s="86">
        <f t="shared" si="241"/>
        <v>2.1436524302943082E-3</v>
      </c>
      <c r="V600" s="96">
        <f t="shared" si="258"/>
        <v>1.0835934443108974</v>
      </c>
      <c r="W600" s="81">
        <f t="shared" si="242"/>
        <v>38.226343028598784</v>
      </c>
      <c r="X600" s="97">
        <f t="shared" si="243"/>
        <v>6.1848291245009818E-2</v>
      </c>
      <c r="Y600" s="98">
        <f t="shared" si="244"/>
        <v>3.8252111299275583E-7</v>
      </c>
      <c r="Z600" s="99">
        <f t="shared" si="245"/>
        <v>0.92036438306935164</v>
      </c>
      <c r="AA600" s="101">
        <f t="shared" si="246"/>
        <v>41.477830764985946</v>
      </c>
      <c r="AB600" s="102">
        <f t="shared" si="247"/>
        <v>8.4387732417933226</v>
      </c>
      <c r="AC600" s="98">
        <f t="shared" si="248"/>
        <v>7.121289382640698E-3</v>
      </c>
      <c r="AD600" s="104">
        <f t="shared" si="249"/>
        <v>0.62616791270078576</v>
      </c>
      <c r="AE600" s="88">
        <f t="shared" si="250"/>
        <v>50.286398501639901</v>
      </c>
      <c r="AF600" s="88">
        <f t="shared" si="251"/>
        <v>31.467708501019349</v>
      </c>
      <c r="AG600" s="94">
        <f t="shared" si="252"/>
        <v>9.9021667830512528E-2</v>
      </c>
      <c r="AH600" s="72"/>
    </row>
    <row r="601" spans="1:34">
      <c r="A601" s="62">
        <v>599</v>
      </c>
      <c r="B601" s="26">
        <v>1.0200000000000001E-2</v>
      </c>
      <c r="C601" s="27">
        <v>1.8146666666666667</v>
      </c>
      <c r="D601" s="28">
        <v>1</v>
      </c>
      <c r="E601" s="63">
        <v>1.0361584248694993</v>
      </c>
      <c r="F601" s="63">
        <v>0.74825434314468631</v>
      </c>
      <c r="G601" s="63">
        <v>0.53067683910970664</v>
      </c>
      <c r="H601" s="62">
        <v>28.9</v>
      </c>
      <c r="I601" s="67">
        <f t="shared" si="253"/>
        <v>2935.782203796914</v>
      </c>
      <c r="J601" s="67">
        <f t="shared" si="254"/>
        <v>1.3219595538920041</v>
      </c>
      <c r="K601" s="93">
        <f t="shared" si="255"/>
        <v>0.38732978335586077</v>
      </c>
      <c r="L601" s="81">
        <f t="shared" si="234"/>
        <v>1.571141924412782</v>
      </c>
      <c r="M601" s="81">
        <f t="shared" si="235"/>
        <v>26.509358473639629</v>
      </c>
      <c r="N601" s="81">
        <f t="shared" si="236"/>
        <v>8.2721160081673677</v>
      </c>
      <c r="O601" s="91">
        <f t="shared" si="237"/>
        <v>6.842790325257881E-3</v>
      </c>
      <c r="P601" s="90">
        <f t="shared" si="256"/>
        <v>3102.2474271385058</v>
      </c>
      <c r="Q601" s="88">
        <f t="shared" si="238"/>
        <v>204.44462609364379</v>
      </c>
      <c r="R601" s="88">
        <f t="shared" si="257"/>
        <v>1.1838944069358772</v>
      </c>
      <c r="S601" s="88">
        <f t="shared" si="239"/>
        <v>30.538692730118076</v>
      </c>
      <c r="T601" s="83">
        <f t="shared" si="240"/>
        <v>5.6702170592321002</v>
      </c>
      <c r="U601" s="86">
        <f t="shared" si="241"/>
        <v>3.2151361498806725E-3</v>
      </c>
      <c r="V601" s="96">
        <f t="shared" si="258"/>
        <v>1.2390054538285362</v>
      </c>
      <c r="W601" s="81">
        <f t="shared" si="242"/>
        <v>29.851785866231271</v>
      </c>
      <c r="X601" s="97">
        <f t="shared" si="243"/>
        <v>3.2933766997621889</v>
      </c>
      <c r="Y601" s="98">
        <f t="shared" si="244"/>
        <v>1.0846330086536488E-3</v>
      </c>
      <c r="Z601" s="99">
        <f t="shared" si="245"/>
        <v>1.0715201839514656</v>
      </c>
      <c r="AA601" s="101">
        <f t="shared" si="246"/>
        <v>32.100126850429419</v>
      </c>
      <c r="AB601" s="102">
        <f t="shared" si="247"/>
        <v>11.073103288683116</v>
      </c>
      <c r="AC601" s="98">
        <f t="shared" si="248"/>
        <v>1.2261361644184484E-2</v>
      </c>
      <c r="AD601" s="104">
        <f t="shared" si="249"/>
        <v>0.81926959179229308</v>
      </c>
      <c r="AE601" s="88">
        <f t="shared" si="250"/>
        <v>36.710771265599696</v>
      </c>
      <c r="AF601" s="88">
        <f t="shared" si="251"/>
        <v>27.026890192386499</v>
      </c>
      <c r="AG601" s="94">
        <f t="shared" si="252"/>
        <v>7.3045279347131759E-2</v>
      </c>
      <c r="AH601" s="72"/>
    </row>
    <row r="602" spans="1:34">
      <c r="A602" s="62">
        <v>600</v>
      </c>
      <c r="B602" s="26">
        <v>1.0200000000000001E-2</v>
      </c>
      <c r="C602" s="27">
        <v>2.0976666666666701</v>
      </c>
      <c r="D602" s="28">
        <v>1</v>
      </c>
      <c r="E602" s="63">
        <v>0.82288365454614909</v>
      </c>
      <c r="F602" s="63">
        <v>0.7174200405325768</v>
      </c>
      <c r="G602" s="63">
        <v>0.52751473568571816</v>
      </c>
      <c r="H602" s="73">
        <v>38.5</v>
      </c>
      <c r="I602" s="67">
        <f t="shared" si="253"/>
        <v>3105.9824215712488</v>
      </c>
      <c r="J602" s="67">
        <f t="shared" si="254"/>
        <v>0.79706767498554787</v>
      </c>
      <c r="K602" s="93">
        <f t="shared" si="255"/>
        <v>0.38616733744637122</v>
      </c>
      <c r="L602" s="81">
        <f t="shared" si="234"/>
        <v>1.8324591292417383</v>
      </c>
      <c r="M602" s="81">
        <f t="shared" si="235"/>
        <v>25.391664981735129</v>
      </c>
      <c r="N602" s="81">
        <f t="shared" si="236"/>
        <v>34.047623424064597</v>
      </c>
      <c r="O602" s="91">
        <f t="shared" si="237"/>
        <v>0.11592406608269124</v>
      </c>
      <c r="P602" s="90">
        <f t="shared" si="256"/>
        <v>2537.0589074694799</v>
      </c>
      <c r="Q602" s="88">
        <f t="shared" si="238"/>
        <v>179.32939460650584</v>
      </c>
      <c r="R602" s="88">
        <f t="shared" si="257"/>
        <v>1.1946263269666102</v>
      </c>
      <c r="S602" s="88">
        <f t="shared" si="239"/>
        <v>31.447946150372118</v>
      </c>
      <c r="T602" s="83">
        <f t="shared" si="240"/>
        <v>18.317022986046446</v>
      </c>
      <c r="U602" s="86">
        <f t="shared" si="241"/>
        <v>3.3551333107135387E-2</v>
      </c>
      <c r="V602" s="96">
        <f t="shared" si="258"/>
        <v>1.2547877601110713</v>
      </c>
      <c r="W602" s="81">
        <f t="shared" si="242"/>
        <v>30.68479251530324</v>
      </c>
      <c r="X602" s="97">
        <f t="shared" si="243"/>
        <v>20.299240219991585</v>
      </c>
      <c r="Y602" s="98">
        <f t="shared" si="244"/>
        <v>4.1205915350892401E-2</v>
      </c>
      <c r="Z602" s="99">
        <f t="shared" si="245"/>
        <v>1.0745953569397386</v>
      </c>
      <c r="AA602" s="101">
        <f t="shared" si="246"/>
        <v>33.157810713769699</v>
      </c>
      <c r="AB602" s="102">
        <f t="shared" si="247"/>
        <v>13.875816327870913</v>
      </c>
      <c r="AC602" s="98">
        <f t="shared" si="248"/>
        <v>1.9253827876480903E-2</v>
      </c>
      <c r="AD602" s="104">
        <f t="shared" si="249"/>
        <v>0.91298582481695867</v>
      </c>
      <c r="AE602" s="88">
        <f t="shared" si="250"/>
        <v>35.972971244273026</v>
      </c>
      <c r="AF602" s="88">
        <f t="shared" si="251"/>
        <v>6.5637110538362968</v>
      </c>
      <c r="AG602" s="94">
        <f t="shared" si="252"/>
        <v>4.3082302798252781E-3</v>
      </c>
      <c r="AH602" s="72"/>
    </row>
    <row r="603" spans="1:34">
      <c r="A603" s="62">
        <v>601</v>
      </c>
      <c r="B603" s="26">
        <v>1.0200000000000001E-2</v>
      </c>
      <c r="C603" s="27">
        <v>2.0326666666666666</v>
      </c>
      <c r="D603" s="28">
        <v>1</v>
      </c>
      <c r="E603" s="63">
        <v>0.9708773839657171</v>
      </c>
      <c r="F603" s="63">
        <v>0.78221505597050345</v>
      </c>
      <c r="G603" s="63">
        <v>0.67432332411250306</v>
      </c>
      <c r="H603" s="73">
        <v>35.17</v>
      </c>
      <c r="I603" s="67">
        <f t="shared" si="253"/>
        <v>3347.6232935366929</v>
      </c>
      <c r="J603" s="67">
        <f t="shared" si="254"/>
        <v>1.0601993914842194</v>
      </c>
      <c r="K603" s="93">
        <f t="shared" si="255"/>
        <v>0.3850667653637147</v>
      </c>
      <c r="L603" s="81">
        <f t="shared" si="234"/>
        <v>1.3247750015068653</v>
      </c>
      <c r="M603" s="81">
        <f t="shared" si="235"/>
        <v>31.46263423223953</v>
      </c>
      <c r="N603" s="81">
        <f t="shared" si="236"/>
        <v>10.541273152574556</v>
      </c>
      <c r="O603" s="91">
        <f t="shared" si="237"/>
        <v>1.111184396771891E-2</v>
      </c>
      <c r="P603" s="90">
        <f t="shared" si="256"/>
        <v>3169.333346537182</v>
      </c>
      <c r="Q603" s="88">
        <f t="shared" si="238"/>
        <v>207.31974154261491</v>
      </c>
      <c r="R603" s="88">
        <f t="shared" si="257"/>
        <v>1.1828369222507211</v>
      </c>
      <c r="S603" s="88">
        <f t="shared" si="239"/>
        <v>33.296892757593355</v>
      </c>
      <c r="T603" s="83">
        <f t="shared" si="240"/>
        <v>5.325866483954071</v>
      </c>
      <c r="U603" s="86">
        <f t="shared" si="241"/>
        <v>2.8364853804905303E-3</v>
      </c>
      <c r="V603" s="96">
        <f t="shared" si="258"/>
        <v>0.87343665915001667</v>
      </c>
      <c r="W603" s="81">
        <f t="shared" si="242"/>
        <v>38.748102127100829</v>
      </c>
      <c r="X603" s="97">
        <f t="shared" si="243"/>
        <v>10.173733656812132</v>
      </c>
      <c r="Y603" s="98">
        <f t="shared" si="244"/>
        <v>1.0350485651975197E-2</v>
      </c>
      <c r="Z603" s="99">
        <f t="shared" si="245"/>
        <v>0.70324552643857186</v>
      </c>
      <c r="AA603" s="101">
        <f t="shared" si="246"/>
        <v>43.182984517047913</v>
      </c>
      <c r="AB603" s="102">
        <f t="shared" si="247"/>
        <v>22.783578382280101</v>
      </c>
      <c r="AC603" s="98">
        <f t="shared" si="248"/>
        <v>5.1909144390150111E-2</v>
      </c>
      <c r="AD603" s="104">
        <f t="shared" si="249"/>
        <v>0.72592658263483734</v>
      </c>
      <c r="AE603" s="88">
        <f t="shared" si="250"/>
        <v>42.503020408869318</v>
      </c>
      <c r="AF603" s="88">
        <f t="shared" si="251"/>
        <v>20.850214412480284</v>
      </c>
      <c r="AG603" s="94">
        <f t="shared" si="252"/>
        <v>4.3473144104640052E-2</v>
      </c>
      <c r="AH603" s="72"/>
    </row>
    <row r="604" spans="1:34">
      <c r="A604" s="62">
        <v>602</v>
      </c>
      <c r="B604" s="26">
        <v>1.0200000000000001E-2</v>
      </c>
      <c r="C604" s="27">
        <v>1.897</v>
      </c>
      <c r="D604" s="28">
        <v>1</v>
      </c>
      <c r="E604" s="63">
        <v>1.3007516823837819</v>
      </c>
      <c r="F604" s="63">
        <v>0.56550212581111525</v>
      </c>
      <c r="G604" s="63">
        <v>0.49605449632553972</v>
      </c>
      <c r="H604" s="62">
        <v>30.87</v>
      </c>
      <c r="I604" s="67">
        <f t="shared" si="253"/>
        <v>3936.6867093320925</v>
      </c>
      <c r="J604" s="67">
        <f t="shared" si="254"/>
        <v>1.6014792808578375</v>
      </c>
      <c r="K604" s="93">
        <f t="shared" si="255"/>
        <v>0.38438529379666814</v>
      </c>
      <c r="L604" s="81">
        <f t="shared" si="234"/>
        <v>3.9214688171253771</v>
      </c>
      <c r="M604" s="81">
        <f t="shared" si="235"/>
        <v>19.72753891236971</v>
      </c>
      <c r="N604" s="81">
        <f t="shared" si="236"/>
        <v>36.094788103758631</v>
      </c>
      <c r="O604" s="91">
        <f t="shared" si="237"/>
        <v>0.13028337282552357</v>
      </c>
      <c r="P604" s="90">
        <f t="shared" si="256"/>
        <v>4612.4701038871153</v>
      </c>
      <c r="Q604" s="88">
        <f t="shared" si="238"/>
        <v>265.02169783524118</v>
      </c>
      <c r="R604" s="88">
        <f t="shared" si="257"/>
        <v>1.1665836995815551</v>
      </c>
      <c r="S604" s="88">
        <f t="shared" si="239"/>
        <v>36.169236370641485</v>
      </c>
      <c r="T604" s="83">
        <f t="shared" si="240"/>
        <v>17.16629857674598</v>
      </c>
      <c r="U604" s="86">
        <f t="shared" si="241"/>
        <v>2.9468180682599109E-2</v>
      </c>
      <c r="V604" s="96">
        <f t="shared" si="258"/>
        <v>1.4103636335762586</v>
      </c>
      <c r="W604" s="81">
        <f t="shared" si="242"/>
        <v>32.895140154487983</v>
      </c>
      <c r="X604" s="97">
        <f t="shared" si="243"/>
        <v>6.5602207790346023</v>
      </c>
      <c r="Y604" s="98">
        <f t="shared" si="244"/>
        <v>4.3036496669677359E-3</v>
      </c>
      <c r="Z604" s="99">
        <f t="shared" si="245"/>
        <v>1.1624032564065048</v>
      </c>
      <c r="AA604" s="101">
        <f t="shared" si="246"/>
        <v>36.234217148256931</v>
      </c>
      <c r="AB604" s="102">
        <f t="shared" si="247"/>
        <v>17.37679672256861</v>
      </c>
      <c r="AC604" s="98">
        <f t="shared" si="248"/>
        <v>3.019530643374712E-2</v>
      </c>
      <c r="AD604" s="104">
        <f t="shared" si="249"/>
        <v>1.7310887889147177</v>
      </c>
      <c r="AE604" s="88">
        <f t="shared" si="250"/>
        <v>29.69187474255056</v>
      </c>
      <c r="AF604" s="88">
        <f t="shared" si="251"/>
        <v>3.8164083493665077</v>
      </c>
      <c r="AG604" s="94">
        <f t="shared" si="252"/>
        <v>1.4564972689114391E-3</v>
      </c>
      <c r="AH604" s="72"/>
    </row>
    <row r="605" spans="1:34">
      <c r="A605" s="62">
        <v>603</v>
      </c>
      <c r="B605" s="26">
        <v>1.0200000000000001E-2</v>
      </c>
      <c r="C605" s="27">
        <v>2.31</v>
      </c>
      <c r="D605" s="28">
        <v>1</v>
      </c>
      <c r="E605" s="63">
        <v>1.0355111946415936</v>
      </c>
      <c r="F605" s="63">
        <v>0.79004307485385838</v>
      </c>
      <c r="G605" s="63">
        <v>0.60308631668233459</v>
      </c>
      <c r="H605" s="73">
        <v>43.57</v>
      </c>
      <c r="I605" s="67">
        <f t="shared" si="253"/>
        <v>4423.257132405317</v>
      </c>
      <c r="J605" s="67">
        <f t="shared" si="254"/>
        <v>0.93467089241500734</v>
      </c>
      <c r="K605" s="93">
        <f t="shared" si="255"/>
        <v>0.38527897339824807</v>
      </c>
      <c r="L605" s="81">
        <f t="shared" si="234"/>
        <v>1.2717924363965489</v>
      </c>
      <c r="M605" s="81">
        <f t="shared" si="235"/>
        <v>37.351564737344212</v>
      </c>
      <c r="N605" s="81">
        <f t="shared" si="236"/>
        <v>14.272286579425725</v>
      </c>
      <c r="O605" s="91">
        <f t="shared" si="237"/>
        <v>2.0369816420525565E-2</v>
      </c>
      <c r="P605" s="90">
        <f t="shared" si="256"/>
        <v>3948.7231132541997</v>
      </c>
      <c r="Q605" s="88">
        <f t="shared" si="238"/>
        <v>239.36911721712724</v>
      </c>
      <c r="R605" s="88">
        <f t="shared" si="257"/>
        <v>1.1728155820216117</v>
      </c>
      <c r="S605" s="88">
        <f t="shared" si="239"/>
        <v>38.895741507780919</v>
      </c>
      <c r="T605" s="83">
        <f t="shared" si="240"/>
        <v>10.728158118473907</v>
      </c>
      <c r="U605" s="86">
        <f t="shared" si="241"/>
        <v>1.1509337661497761E-2</v>
      </c>
      <c r="V605" s="96">
        <f t="shared" si="258"/>
        <v>1.0655573609453479</v>
      </c>
      <c r="W605" s="81">
        <f t="shared" si="242"/>
        <v>40.806420654141135</v>
      </c>
      <c r="X605" s="97">
        <f t="shared" si="243"/>
        <v>6.3428490839083436</v>
      </c>
      <c r="Y605" s="98">
        <f t="shared" si="244"/>
        <v>4.0231734501236906E-3</v>
      </c>
      <c r="Z605" s="99">
        <f t="shared" si="245"/>
        <v>0.82292298757841242</v>
      </c>
      <c r="AA605" s="101">
        <f t="shared" si="246"/>
        <v>46.434130961966936</v>
      </c>
      <c r="AB605" s="102">
        <f t="shared" si="247"/>
        <v>6.5736308514274411</v>
      </c>
      <c r="AC605" s="98">
        <f t="shared" si="248"/>
        <v>4.3212622570838657E-3</v>
      </c>
      <c r="AD605" s="104">
        <f t="shared" si="249"/>
        <v>0.70612351094365056</v>
      </c>
      <c r="AE605" s="88">
        <f t="shared" si="250"/>
        <v>50.127562022858363</v>
      </c>
      <c r="AF605" s="88">
        <f t="shared" si="251"/>
        <v>15.050635811012997</v>
      </c>
      <c r="AG605" s="94">
        <f t="shared" si="252"/>
        <v>2.2652163831574684E-2</v>
      </c>
      <c r="AH605" s="72"/>
    </row>
    <row r="606" spans="1:34">
      <c r="A606" s="62">
        <v>604</v>
      </c>
      <c r="B606" s="26">
        <v>1.0200000000000001E-2</v>
      </c>
      <c r="C606" s="27">
        <v>2.0139999999999998</v>
      </c>
      <c r="D606" s="28">
        <v>1</v>
      </c>
      <c r="E606" s="63">
        <v>1.4868134623512952</v>
      </c>
      <c r="F606" s="63">
        <v>0.66123691374271698</v>
      </c>
      <c r="G606" s="63">
        <v>0.55195067925101582</v>
      </c>
      <c r="H606" s="62">
        <v>32.71</v>
      </c>
      <c r="I606" s="67">
        <f t="shared" si="253"/>
        <v>4768.0067013245944</v>
      </c>
      <c r="J606" s="67">
        <f t="shared" si="254"/>
        <v>1.8430668825390693</v>
      </c>
      <c r="K606" s="93">
        <f t="shared" si="255"/>
        <v>0.38643646681045685</v>
      </c>
      <c r="L606" s="81">
        <f t="shared" si="234"/>
        <v>2.4243749916840316</v>
      </c>
      <c r="M606" s="81">
        <f t="shared" si="235"/>
        <v>28.520109863431852</v>
      </c>
      <c r="N606" s="81">
        <f t="shared" si="236"/>
        <v>12.809202496386881</v>
      </c>
      <c r="O606" s="91">
        <f t="shared" si="237"/>
        <v>1.6407566859344393E-2</v>
      </c>
      <c r="P606" s="90">
        <f t="shared" si="256"/>
        <v>6016.9816260758134</v>
      </c>
      <c r="Q606" s="88">
        <f t="shared" si="238"/>
        <v>315.56732206369765</v>
      </c>
      <c r="R606" s="88">
        <f t="shared" si="257"/>
        <v>1.157330608151353</v>
      </c>
      <c r="S606" s="88">
        <f t="shared" si="239"/>
        <v>41.278354104297449</v>
      </c>
      <c r="T606" s="83">
        <f t="shared" si="240"/>
        <v>26.194907075198557</v>
      </c>
      <c r="U606" s="86">
        <f t="shared" si="241"/>
        <v>6.8617315667828749E-2</v>
      </c>
      <c r="V606" s="96">
        <f t="shared" si="258"/>
        <v>1.2338279999698485</v>
      </c>
      <c r="W606" s="81">
        <f t="shared" si="242"/>
        <v>39.978250141592888</v>
      </c>
      <c r="X606" s="97">
        <f t="shared" si="243"/>
        <v>22.2202694637508</v>
      </c>
      <c r="Y606" s="98">
        <f t="shared" si="244"/>
        <v>4.9374037504169625E-2</v>
      </c>
      <c r="Z606" s="99">
        <f t="shared" si="245"/>
        <v>0.94858200815319793</v>
      </c>
      <c r="AA606" s="101">
        <f t="shared" si="246"/>
        <v>45.594625230055435</v>
      </c>
      <c r="AB606" s="102">
        <f t="shared" si="247"/>
        <v>39.390477621691936</v>
      </c>
      <c r="AC606" s="98">
        <f t="shared" si="248"/>
        <v>0.15516097272650134</v>
      </c>
      <c r="AD606" s="104">
        <f t="shared" si="249"/>
        <v>1.1341272979454176</v>
      </c>
      <c r="AE606" s="88">
        <f t="shared" si="250"/>
        <v>41.698476703234277</v>
      </c>
      <c r="AF606" s="88">
        <f t="shared" si="251"/>
        <v>27.479292886683815</v>
      </c>
      <c r="AG606" s="94">
        <f t="shared" si="252"/>
        <v>7.5511153755215166E-2</v>
      </c>
      <c r="AH606" s="72"/>
    </row>
    <row r="607" spans="1:34">
      <c r="A607" s="62">
        <v>605</v>
      </c>
      <c r="B607" s="26">
        <v>1.0200000000000001E-2</v>
      </c>
      <c r="C607" s="27">
        <v>2.0110000000000001</v>
      </c>
      <c r="D607" s="28">
        <v>1</v>
      </c>
      <c r="E607" s="63">
        <v>1.4960870594978255</v>
      </c>
      <c r="F607" s="63">
        <v>0.54927778924823434</v>
      </c>
      <c r="G607" s="63">
        <v>0.3736583600328125</v>
      </c>
      <c r="H607" s="62">
        <v>35.54</v>
      </c>
      <c r="I607" s="67">
        <f t="shared" si="253"/>
        <v>5212.8366759365408</v>
      </c>
      <c r="J607" s="67">
        <f t="shared" si="254"/>
        <v>1.566321535536465</v>
      </c>
      <c r="K607" s="93">
        <f t="shared" si="255"/>
        <v>0.38837353187731333</v>
      </c>
      <c r="L607" s="81">
        <f t="shared" si="234"/>
        <v>4.2524010291464664</v>
      </c>
      <c r="M607" s="81">
        <f t="shared" si="235"/>
        <v>21.569534659406166</v>
      </c>
      <c r="N607" s="81">
        <f t="shared" si="236"/>
        <v>39.309131515458169</v>
      </c>
      <c r="O607" s="91">
        <f t="shared" si="237"/>
        <v>0.15452078204995864</v>
      </c>
      <c r="P607" s="90">
        <f t="shared" si="256"/>
        <v>6065.0328412731369</v>
      </c>
      <c r="Q607" s="88">
        <f t="shared" si="238"/>
        <v>317.22212714623225</v>
      </c>
      <c r="R607" s="88">
        <f t="shared" si="257"/>
        <v>1.1570785477675498</v>
      </c>
      <c r="S607" s="88">
        <f t="shared" si="239"/>
        <v>41.350090282681109</v>
      </c>
      <c r="T607" s="83">
        <f t="shared" si="240"/>
        <v>16.348031183683482</v>
      </c>
      <c r="U607" s="86">
        <f t="shared" si="241"/>
        <v>2.6725812358268753E-2</v>
      </c>
      <c r="V607" s="96">
        <f t="shared" si="258"/>
        <v>2.2798022480530995</v>
      </c>
      <c r="W607" s="81">
        <f t="shared" si="242"/>
        <v>29.458409450436044</v>
      </c>
      <c r="X607" s="97">
        <f t="shared" si="243"/>
        <v>17.111959903106232</v>
      </c>
      <c r="Y607" s="98">
        <f t="shared" si="244"/>
        <v>2.9281917172551547E-2</v>
      </c>
      <c r="Z607" s="99">
        <f t="shared" si="245"/>
        <v>1.8774889352512019</v>
      </c>
      <c r="AA607" s="101">
        <f t="shared" si="246"/>
        <v>32.461545283653344</v>
      </c>
      <c r="AB607" s="102">
        <f t="shared" si="247"/>
        <v>8.6619434900018444</v>
      </c>
      <c r="AC607" s="98">
        <f t="shared" si="248"/>
        <v>7.5029265023985334E-3</v>
      </c>
      <c r="AD607" s="104">
        <f t="shared" si="249"/>
        <v>1.8974706302634625</v>
      </c>
      <c r="AE607" s="88">
        <f t="shared" si="250"/>
        <v>32.290171511693224</v>
      </c>
      <c r="AF607" s="88">
        <f t="shared" si="251"/>
        <v>9.1441431860066835</v>
      </c>
      <c r="AG607" s="94">
        <f t="shared" si="252"/>
        <v>8.3615354606192474E-3</v>
      </c>
      <c r="AH607" s="72"/>
    </row>
    <row r="608" spans="1:34">
      <c r="A608" s="62">
        <v>606</v>
      </c>
      <c r="B608" s="26">
        <v>1.0200000000000001E-2</v>
      </c>
      <c r="C608" s="27">
        <v>1.823</v>
      </c>
      <c r="D608" s="28">
        <v>1</v>
      </c>
      <c r="E608" s="63">
        <v>1.821221535835911</v>
      </c>
      <c r="F608" s="63">
        <v>0.83698265714440923</v>
      </c>
      <c r="G608" s="63">
        <v>0.63891805888886199</v>
      </c>
      <c r="H608" s="62">
        <v>36.6</v>
      </c>
      <c r="I608" s="67">
        <f t="shared" si="253"/>
        <v>6534.9713932935629</v>
      </c>
      <c r="J608" s="67">
        <f t="shared" si="254"/>
        <v>1.463552094555514</v>
      </c>
      <c r="K608" s="93">
        <f t="shared" si="255"/>
        <v>0.39574846167723349</v>
      </c>
      <c r="L608" s="81">
        <f t="shared" si="234"/>
        <v>1.0035652224934615</v>
      </c>
      <c r="M608" s="81">
        <f t="shared" si="235"/>
        <v>44.198993199122938</v>
      </c>
      <c r="N608" s="81">
        <f t="shared" si="236"/>
        <v>20.76227650033589</v>
      </c>
      <c r="O608" s="91">
        <f t="shared" si="237"/>
        <v>4.3107212547639995E-2</v>
      </c>
      <c r="P608" s="90">
        <f t="shared" si="256"/>
        <v>7368.017823054186</v>
      </c>
      <c r="Q608" s="88">
        <f t="shared" si="238"/>
        <v>360.56669589730183</v>
      </c>
      <c r="R608" s="88">
        <f t="shared" si="257"/>
        <v>1.151315182336343</v>
      </c>
      <c r="S608" s="88">
        <f t="shared" si="239"/>
        <v>41.265590328448631</v>
      </c>
      <c r="T608" s="83">
        <f t="shared" si="240"/>
        <v>12.747514558602813</v>
      </c>
      <c r="U608" s="86">
        <f t="shared" si="241"/>
        <v>1.6249912742179067E-2</v>
      </c>
      <c r="V608" s="96">
        <f t="shared" si="258"/>
        <v>1.0450526880623854</v>
      </c>
      <c r="W608" s="81">
        <f t="shared" si="242"/>
        <v>43.312782527412601</v>
      </c>
      <c r="X608" s="97">
        <f t="shared" si="243"/>
        <v>18.340935867247541</v>
      </c>
      <c r="Y608" s="98">
        <f t="shared" si="244"/>
        <v>3.3638992848648727E-2</v>
      </c>
      <c r="Z608" s="99">
        <f t="shared" si="245"/>
        <v>0.73218180679620259</v>
      </c>
      <c r="AA608" s="101">
        <f t="shared" si="246"/>
        <v>51.745872192089791</v>
      </c>
      <c r="AB608" s="102">
        <f t="shared" si="247"/>
        <v>41.382164459261723</v>
      </c>
      <c r="AC608" s="98">
        <f t="shared" si="248"/>
        <v>0.17124835353333839</v>
      </c>
      <c r="AD608" s="104">
        <f t="shared" si="249"/>
        <v>0.61895804424212009</v>
      </c>
      <c r="AE608" s="88">
        <f t="shared" si="250"/>
        <v>56.280062673519971</v>
      </c>
      <c r="AF608" s="88">
        <f t="shared" si="251"/>
        <v>53.770663042404287</v>
      </c>
      <c r="AG608" s="94">
        <f t="shared" si="252"/>
        <v>0.28912842040197823</v>
      </c>
      <c r="AH608" s="72"/>
    </row>
    <row r="609" spans="1:34">
      <c r="A609" s="62">
        <v>607</v>
      </c>
      <c r="B609" s="26">
        <v>1.0200000000000001E-2</v>
      </c>
      <c r="C609" s="27">
        <v>2.0299999999999998</v>
      </c>
      <c r="D609" s="28">
        <v>1</v>
      </c>
      <c r="E609" s="63">
        <v>1.6119559140431652</v>
      </c>
      <c r="F609" s="63">
        <v>0.998869375386502</v>
      </c>
      <c r="G609" s="63">
        <v>0.73500321956328329</v>
      </c>
      <c r="H609" s="62">
        <v>41.44</v>
      </c>
      <c r="I609" s="67">
        <f t="shared" si="253"/>
        <v>6548.9659880341915</v>
      </c>
      <c r="J609" s="67">
        <f t="shared" si="254"/>
        <v>1.2646158920951871</v>
      </c>
      <c r="K609" s="93">
        <f t="shared" si="255"/>
        <v>0.39583345509634388</v>
      </c>
      <c r="L609" s="81">
        <f t="shared" si="234"/>
        <v>0.4470802706579266</v>
      </c>
      <c r="M609" s="81">
        <f t="shared" si="235"/>
        <v>69.695752538317791</v>
      </c>
      <c r="N609" s="81">
        <f t="shared" si="236"/>
        <v>68.18473102875916</v>
      </c>
      <c r="O609" s="91">
        <f t="shared" si="237"/>
        <v>0.4649157545464232</v>
      </c>
      <c r="P609" s="90">
        <f t="shared" si="256"/>
        <v>6857.5784099417106</v>
      </c>
      <c r="Q609" s="88">
        <f t="shared" si="238"/>
        <v>343.9181712598604</v>
      </c>
      <c r="R609" s="88">
        <f t="shared" si="257"/>
        <v>1.1533537736708304</v>
      </c>
      <c r="S609" s="88">
        <f t="shared" si="239"/>
        <v>43.392811907591955</v>
      </c>
      <c r="T609" s="83">
        <f t="shared" si="240"/>
        <v>4.7123839468917899</v>
      </c>
      <c r="U609" s="86">
        <f t="shared" si="241"/>
        <v>2.2206562462923443E-3</v>
      </c>
      <c r="V609" s="96">
        <f t="shared" si="258"/>
        <v>0.84123780914118707</v>
      </c>
      <c r="W609" s="81">
        <f t="shared" si="242"/>
        <v>50.808885943013749</v>
      </c>
      <c r="X609" s="97">
        <f t="shared" si="243"/>
        <v>22.60831549955056</v>
      </c>
      <c r="Y609" s="98">
        <f t="shared" si="244"/>
        <v>5.1113592972721812E-2</v>
      </c>
      <c r="Z609" s="99">
        <f t="shared" si="245"/>
        <v>0.5926944868026286</v>
      </c>
      <c r="AA609" s="101">
        <f t="shared" si="246"/>
        <v>60.531804475216774</v>
      </c>
      <c r="AB609" s="102">
        <f t="shared" si="247"/>
        <v>46.070956745214232</v>
      </c>
      <c r="AC609" s="98">
        <f t="shared" si="248"/>
        <v>0.21225330554194005</v>
      </c>
      <c r="AD609" s="104">
        <f t="shared" si="249"/>
        <v>0.39694749749294367</v>
      </c>
      <c r="AE609" s="88">
        <f t="shared" si="250"/>
        <v>73.966067612649283</v>
      </c>
      <c r="AF609" s="88">
        <f t="shared" si="251"/>
        <v>78.489545397319702</v>
      </c>
      <c r="AG609" s="94">
        <f t="shared" si="252"/>
        <v>0.61606087366779105</v>
      </c>
      <c r="AH609" s="72"/>
    </row>
    <row r="610" spans="1:34">
      <c r="A610" s="62">
        <v>608</v>
      </c>
      <c r="B610" s="26">
        <v>1.0200000000000001E-2</v>
      </c>
      <c r="C610" s="27">
        <v>1.921</v>
      </c>
      <c r="D610" s="28">
        <v>1</v>
      </c>
      <c r="E610" s="63">
        <v>1.8747865636846672</v>
      </c>
      <c r="F610" s="63">
        <v>0.99210966218287633</v>
      </c>
      <c r="G610" s="63">
        <v>0.74763350578965815</v>
      </c>
      <c r="H610" s="62">
        <v>38.96</v>
      </c>
      <c r="I610" s="67">
        <f t="shared" si="253"/>
        <v>7160.949462858297</v>
      </c>
      <c r="J610" s="67">
        <f t="shared" si="254"/>
        <v>1.4879259226153614</v>
      </c>
      <c r="K610" s="93">
        <f t="shared" si="255"/>
        <v>0.39960550503999204</v>
      </c>
      <c r="L610" s="81">
        <f t="shared" si="234"/>
        <v>0.46199307239899101</v>
      </c>
      <c r="M610" s="81">
        <f t="shared" si="235"/>
        <v>69.918462813719842</v>
      </c>
      <c r="N610" s="81">
        <f t="shared" si="236"/>
        <v>79.462173546508836</v>
      </c>
      <c r="O610" s="91">
        <f t="shared" si="237"/>
        <v>0.63142370247354873</v>
      </c>
      <c r="P610" s="90">
        <f t="shared" si="256"/>
        <v>8150.3194495991975</v>
      </c>
      <c r="Q610" s="88">
        <f t="shared" si="238"/>
        <v>385.35523543594172</v>
      </c>
      <c r="R610" s="88">
        <f t="shared" si="257"/>
        <v>1.1486117783528758</v>
      </c>
      <c r="S610" s="88">
        <f t="shared" si="239"/>
        <v>44.342785464881622</v>
      </c>
      <c r="T610" s="83">
        <f t="shared" si="240"/>
        <v>13.816184458115044</v>
      </c>
      <c r="U610" s="86">
        <f t="shared" si="241"/>
        <v>1.908869529806597E-2</v>
      </c>
      <c r="V610" s="96">
        <f t="shared" si="258"/>
        <v>0.83412478211543284</v>
      </c>
      <c r="W610" s="81">
        <f t="shared" si="242"/>
        <v>52.034824130422365</v>
      </c>
      <c r="X610" s="97">
        <f t="shared" si="243"/>
        <v>33.559610191022493</v>
      </c>
      <c r="Y610" s="98">
        <f t="shared" si="244"/>
        <v>0.11262474361733808</v>
      </c>
      <c r="Z610" s="99">
        <f t="shared" si="245"/>
        <v>0.57865528836371538</v>
      </c>
      <c r="AA610" s="101">
        <f t="shared" si="246"/>
        <v>62.474047003588581</v>
      </c>
      <c r="AB610" s="102">
        <f t="shared" si="247"/>
        <v>60.354330091346455</v>
      </c>
      <c r="AC610" s="98">
        <f t="shared" si="248"/>
        <v>0.36426451607752081</v>
      </c>
      <c r="AD610" s="104">
        <f t="shared" si="249"/>
        <v>0.40749595050463838</v>
      </c>
      <c r="AE610" s="88">
        <f t="shared" si="250"/>
        <v>74.447129078504645</v>
      </c>
      <c r="AF610" s="88">
        <f t="shared" si="251"/>
        <v>91.086060263102269</v>
      </c>
      <c r="AG610" s="94">
        <f t="shared" si="252"/>
        <v>0.82966703742534975</v>
      </c>
      <c r="AH610" s="72"/>
    </row>
    <row r="611" spans="1:34">
      <c r="A611" s="62">
        <v>609</v>
      </c>
      <c r="B611" s="26">
        <v>1.0200000000000001E-2</v>
      </c>
      <c r="C611" s="27">
        <v>1.9590000000000001</v>
      </c>
      <c r="D611" s="28">
        <v>1</v>
      </c>
      <c r="E611" s="63">
        <v>1.9807344041905957</v>
      </c>
      <c r="F611" s="63">
        <v>0.66154139701732517</v>
      </c>
      <c r="G611" s="63">
        <v>0.43579802175054361</v>
      </c>
      <c r="H611" s="62">
        <v>37.44</v>
      </c>
      <c r="I611" s="67">
        <f t="shared" si="253"/>
        <v>7270.4604012643031</v>
      </c>
      <c r="J611" s="67">
        <f t="shared" si="254"/>
        <v>1.772478255845654</v>
      </c>
      <c r="K611" s="93">
        <f t="shared" si="255"/>
        <v>0.40028730600526852</v>
      </c>
      <c r="L611" s="81">
        <f t="shared" si="234"/>
        <v>2.4185087576906832</v>
      </c>
      <c r="M611" s="81">
        <f t="shared" si="235"/>
        <v>32.051803086430702</v>
      </c>
      <c r="N611" s="81">
        <f t="shared" si="236"/>
        <v>14.391551585388077</v>
      </c>
      <c r="O611" s="91">
        <f t="shared" si="237"/>
        <v>2.0711675703488606E-2</v>
      </c>
      <c r="P611" s="90">
        <f t="shared" si="256"/>
        <v>9041.8438937230876</v>
      </c>
      <c r="Q611" s="88">
        <f t="shared" si="238"/>
        <v>412.65647950375364</v>
      </c>
      <c r="R611" s="88">
        <f t="shared" si="257"/>
        <v>1.1460161382875524</v>
      </c>
      <c r="S611" s="88">
        <f t="shared" si="239"/>
        <v>46.561925476153384</v>
      </c>
      <c r="T611" s="83">
        <f t="shared" si="240"/>
        <v>24.364117190580629</v>
      </c>
      <c r="U611" s="86">
        <f t="shared" si="241"/>
        <v>5.9361020647634648E-2</v>
      </c>
      <c r="V611" s="96">
        <f t="shared" si="258"/>
        <v>1.9418981188557756</v>
      </c>
      <c r="W611" s="81">
        <f t="shared" si="242"/>
        <v>35.769517143959547</v>
      </c>
      <c r="X611" s="97">
        <f t="shared" si="243"/>
        <v>4.4617597650653069</v>
      </c>
      <c r="Y611" s="98">
        <f t="shared" si="244"/>
        <v>1.990730020115562E-3</v>
      </c>
      <c r="Z611" s="99">
        <f t="shared" si="245"/>
        <v>1.3820547913517998</v>
      </c>
      <c r="AA611" s="101">
        <f t="shared" si="246"/>
        <v>42.399786296201931</v>
      </c>
      <c r="AB611" s="102">
        <f t="shared" si="247"/>
        <v>13.24729245780431</v>
      </c>
      <c r="AC611" s="98">
        <f t="shared" si="248"/>
        <v>1.7549075746259898E-2</v>
      </c>
      <c r="AD611" s="104">
        <f t="shared" si="249"/>
        <v>1.1553193922921881</v>
      </c>
      <c r="AE611" s="88">
        <f t="shared" si="250"/>
        <v>46.374075693714182</v>
      </c>
      <c r="AF611" s="88">
        <f t="shared" si="251"/>
        <v>23.862381660561393</v>
      </c>
      <c r="AG611" s="94">
        <f t="shared" si="252"/>
        <v>5.6941325851429671E-2</v>
      </c>
      <c r="AH611" s="72"/>
    </row>
    <row r="612" spans="1:34">
      <c r="A612" s="62">
        <v>610</v>
      </c>
      <c r="B612" s="26">
        <v>1.0200000000000001E-2</v>
      </c>
      <c r="C612" s="27">
        <v>2.6829999999999998</v>
      </c>
      <c r="D612" s="28">
        <v>1</v>
      </c>
      <c r="E612" s="63">
        <v>1.8008854597203523</v>
      </c>
      <c r="F612" s="63">
        <v>0.66122835913458922</v>
      </c>
      <c r="G612" s="63">
        <v>0.5542567972628577</v>
      </c>
      <c r="H612" s="62">
        <v>43.5</v>
      </c>
      <c r="I612" s="67">
        <f t="shared" si="253"/>
        <v>7680.2468135132667</v>
      </c>
      <c r="J612" s="67">
        <f t="shared" si="254"/>
        <v>2.0950743396231117</v>
      </c>
      <c r="K612" s="93">
        <f t="shared" si="255"/>
        <v>0.40284135205326854</v>
      </c>
      <c r="L612" s="81">
        <f t="shared" si="234"/>
        <v>2.422093230262655</v>
      </c>
      <c r="M612" s="81">
        <f t="shared" si="235"/>
        <v>40.456988113576237</v>
      </c>
      <c r="N612" s="81">
        <f t="shared" si="236"/>
        <v>6.9954296239626732</v>
      </c>
      <c r="O612" s="91">
        <f t="shared" si="237"/>
        <v>4.8936035623814555E-3</v>
      </c>
      <c r="P612" s="90">
        <f t="shared" si="256"/>
        <v>10398.982842383653</v>
      </c>
      <c r="Q612" s="88">
        <f t="shared" si="238"/>
        <v>452.55394133292981</v>
      </c>
      <c r="R612" s="88">
        <f t="shared" si="257"/>
        <v>1.142794306380331</v>
      </c>
      <c r="S612" s="88">
        <f t="shared" si="239"/>
        <v>58.898595921133236</v>
      </c>
      <c r="T612" s="83">
        <f t="shared" si="240"/>
        <v>35.399071083064911</v>
      </c>
      <c r="U612" s="86">
        <f t="shared" si="241"/>
        <v>0.12530942335438822</v>
      </c>
      <c r="V612" s="96">
        <f t="shared" si="258"/>
        <v>1.351812858414412</v>
      </c>
      <c r="W612" s="81">
        <f t="shared" si="242"/>
        <v>54.154018529610418</v>
      </c>
      <c r="X612" s="97">
        <f t="shared" si="243"/>
        <v>24.491996619794065</v>
      </c>
      <c r="Y612" s="98">
        <f t="shared" si="244"/>
        <v>5.998578984240039E-2</v>
      </c>
      <c r="Z612" s="99">
        <f t="shared" si="245"/>
        <v>0.91284966144833135</v>
      </c>
      <c r="AA612" s="101">
        <f t="shared" si="246"/>
        <v>65.900596612529284</v>
      </c>
      <c r="AB612" s="102">
        <f t="shared" si="247"/>
        <v>51.495624396619043</v>
      </c>
      <c r="AC612" s="98">
        <f t="shared" si="248"/>
        <v>0.26517993319976663</v>
      </c>
      <c r="AD612" s="104">
        <f t="shared" si="249"/>
        <v>1.1609600927651162</v>
      </c>
      <c r="AE612" s="88">
        <f t="shared" si="250"/>
        <v>58.435979773315367</v>
      </c>
      <c r="AF612" s="88">
        <f t="shared" si="251"/>
        <v>34.335585685782455</v>
      </c>
      <c r="AG612" s="94">
        <f t="shared" si="252"/>
        <v>0.1178932444385709</v>
      </c>
      <c r="AH612" s="72"/>
    </row>
    <row r="613" spans="1:34">
      <c r="A613" s="62">
        <v>611</v>
      </c>
      <c r="B613" s="26">
        <v>1.0200000000000001E-2</v>
      </c>
      <c r="C613" s="27">
        <v>2.1669999999999998</v>
      </c>
      <c r="D613" s="28">
        <v>1</v>
      </c>
      <c r="E613" s="63">
        <v>1.9575251346170064</v>
      </c>
      <c r="F613" s="63">
        <v>0.56966755551938486</v>
      </c>
      <c r="G613" s="63">
        <v>0.34799484149015569</v>
      </c>
      <c r="H613" s="62">
        <v>42.94</v>
      </c>
      <c r="I613" s="67">
        <f t="shared" si="253"/>
        <v>8240.7969882798279</v>
      </c>
      <c r="J613" s="67">
        <f t="shared" si="254"/>
        <v>1.6205478796489274</v>
      </c>
      <c r="K613" s="93">
        <f t="shared" si="255"/>
        <v>0.4063139052514862</v>
      </c>
      <c r="L613" s="81">
        <f t="shared" si="234"/>
        <v>3.8363383400551561</v>
      </c>
      <c r="M613" s="81">
        <f t="shared" si="235"/>
        <v>27.908373240355736</v>
      </c>
      <c r="N613" s="81">
        <f t="shared" si="236"/>
        <v>35.006117279097026</v>
      </c>
      <c r="O613" s="91">
        <f t="shared" si="237"/>
        <v>0.12254282469578955</v>
      </c>
      <c r="P613" s="90">
        <f t="shared" si="256"/>
        <v>9807.6956796889317</v>
      </c>
      <c r="Q613" s="88">
        <f t="shared" si="238"/>
        <v>435.39875921905906</v>
      </c>
      <c r="R613" s="88">
        <f t="shared" si="257"/>
        <v>1.1441061873172358</v>
      </c>
      <c r="S613" s="88">
        <f t="shared" si="239"/>
        <v>51.104578001957456</v>
      </c>
      <c r="T613" s="83">
        <f t="shared" si="240"/>
        <v>19.013921755839451</v>
      </c>
      <c r="U613" s="86">
        <f t="shared" si="241"/>
        <v>3.6152922053718471E-2</v>
      </c>
      <c r="V613" s="96">
        <f t="shared" si="258"/>
        <v>2.8546170075809099</v>
      </c>
      <c r="W613" s="81">
        <f t="shared" si="242"/>
        <v>32.353334587256214</v>
      </c>
      <c r="X613" s="97">
        <f t="shared" si="243"/>
        <v>24.654553825672533</v>
      </c>
      <c r="Y613" s="98">
        <f t="shared" si="244"/>
        <v>6.0784702434298406E-2</v>
      </c>
      <c r="Z613" s="99">
        <f t="shared" si="245"/>
        <v>2.0646923216192632</v>
      </c>
      <c r="AA613" s="101">
        <f t="shared" si="246"/>
        <v>38.042171773432763</v>
      </c>
      <c r="AB613" s="102">
        <f t="shared" si="247"/>
        <v>11.406213848549687</v>
      </c>
      <c r="AC613" s="98">
        <f t="shared" si="248"/>
        <v>1.3010171435884664E-2</v>
      </c>
      <c r="AD613" s="104">
        <f t="shared" si="249"/>
        <v>1.7632146788344252</v>
      </c>
      <c r="AE613" s="88">
        <f t="shared" si="250"/>
        <v>41.166161851820078</v>
      </c>
      <c r="AF613" s="88">
        <f t="shared" si="251"/>
        <v>4.130969138751559</v>
      </c>
      <c r="AG613" s="94">
        <f t="shared" si="252"/>
        <v>1.7064906025317799E-3</v>
      </c>
      <c r="AH613" s="72"/>
    </row>
    <row r="614" spans="1:34">
      <c r="A614" s="62">
        <v>612</v>
      </c>
      <c r="B614" s="26">
        <v>1.0200000000000001E-2</v>
      </c>
      <c r="C614" s="27">
        <v>2.4089999999999998</v>
      </c>
      <c r="D614" s="28">
        <v>1</v>
      </c>
      <c r="E614" s="63">
        <v>1.707916284777756</v>
      </c>
      <c r="F614" s="63">
        <v>0.42138472034591912</v>
      </c>
      <c r="G614" s="63">
        <v>0.33496400663427595</v>
      </c>
      <c r="H614" s="62">
        <v>51.33</v>
      </c>
      <c r="I614" s="67">
        <f t="shared" si="253"/>
        <v>8594.8375389845296</v>
      </c>
      <c r="J614" s="67">
        <f t="shared" si="254"/>
        <v>1.1946557784211853</v>
      </c>
      <c r="K614" s="93">
        <f t="shared" si="255"/>
        <v>0.40847855216920814</v>
      </c>
      <c r="L614" s="81">
        <f t="shared" si="234"/>
        <v>8.0838117359135708</v>
      </c>
      <c r="M614" s="81">
        <f t="shared" si="235"/>
        <v>19.732611385476041</v>
      </c>
      <c r="N614" s="81">
        <f t="shared" si="236"/>
        <v>61.557351674506059</v>
      </c>
      <c r="O614" s="91">
        <f t="shared" si="237"/>
        <v>0.37893075451788133</v>
      </c>
      <c r="P614" s="90">
        <f t="shared" si="256"/>
        <v>8772.5126776286725</v>
      </c>
      <c r="Q614" s="88">
        <f t="shared" si="238"/>
        <v>404.50739460765442</v>
      </c>
      <c r="R614" s="88">
        <f t="shared" si="257"/>
        <v>1.1467536286728199</v>
      </c>
      <c r="S614" s="88">
        <f t="shared" si="239"/>
        <v>52.391109628336444</v>
      </c>
      <c r="T614" s="83">
        <f t="shared" si="240"/>
        <v>2.0672309143511516</v>
      </c>
      <c r="U614" s="86">
        <f t="shared" si="241"/>
        <v>4.2734436532490978E-4</v>
      </c>
      <c r="V614" s="96">
        <f t="shared" si="258"/>
        <v>3.067317172312193</v>
      </c>
      <c r="W614" s="81">
        <f t="shared" si="242"/>
        <v>32.034158147635793</v>
      </c>
      <c r="X614" s="97">
        <f t="shared" si="243"/>
        <v>37.591743332094687</v>
      </c>
      <c r="Y614" s="98">
        <f t="shared" si="244"/>
        <v>0.14131391667460855</v>
      </c>
      <c r="Z614" s="99">
        <f t="shared" si="245"/>
        <v>2.2115099097220337</v>
      </c>
      <c r="AA614" s="101">
        <f t="shared" si="246"/>
        <v>37.726647427924661</v>
      </c>
      <c r="AB614" s="102">
        <f t="shared" si="247"/>
        <v>26.501758371469585</v>
      </c>
      <c r="AC614" s="98">
        <f t="shared" si="248"/>
        <v>7.0234319677975832E-2</v>
      </c>
      <c r="AD614" s="104">
        <f t="shared" si="249"/>
        <v>4.3261167640205143</v>
      </c>
      <c r="AE614" s="88">
        <f t="shared" si="250"/>
        <v>26.97388736930159</v>
      </c>
      <c r="AF614" s="88">
        <f t="shared" si="251"/>
        <v>47.450053829531285</v>
      </c>
      <c r="AG614" s="94">
        <f t="shared" si="252"/>
        <v>0.22515076084254165</v>
      </c>
      <c r="AH614" s="72"/>
    </row>
    <row r="615" spans="1:34">
      <c r="A615" s="62">
        <v>613</v>
      </c>
      <c r="B615" s="26">
        <v>1.0200000000000001E-2</v>
      </c>
      <c r="C615" s="27">
        <v>1.9670000000000001</v>
      </c>
      <c r="D615" s="28">
        <v>1</v>
      </c>
      <c r="E615" s="63">
        <v>2.1826376391652533</v>
      </c>
      <c r="F615" s="63">
        <v>0.81194389968861291</v>
      </c>
      <c r="G615" s="63">
        <v>0.4827252673535154</v>
      </c>
      <c r="H615" s="62">
        <v>40.83</v>
      </c>
      <c r="I615" s="67">
        <f t="shared" si="253"/>
        <v>8736.9700791291452</v>
      </c>
      <c r="J615" s="67">
        <f t="shared" si="254"/>
        <v>1.6559876686667534</v>
      </c>
      <c r="K615" s="93">
        <f t="shared" si="255"/>
        <v>0.40933922064616246</v>
      </c>
      <c r="L615" s="81">
        <f t="shared" si="234"/>
        <v>1.1364903117691743</v>
      </c>
      <c r="M615" s="81">
        <f t="shared" si="235"/>
        <v>49.286168813851006</v>
      </c>
      <c r="N615" s="81">
        <f t="shared" si="236"/>
        <v>20.710675517636563</v>
      </c>
      <c r="O615" s="91">
        <f t="shared" si="237"/>
        <v>4.2893208039683051E-2</v>
      </c>
      <c r="P615" s="90">
        <f t="shared" si="256"/>
        <v>10518.477574781467</v>
      </c>
      <c r="Q615" s="88">
        <f t="shared" si="238"/>
        <v>455.98093653347274</v>
      </c>
      <c r="R615" s="88">
        <f t="shared" si="257"/>
        <v>1.1425442382942037</v>
      </c>
      <c r="S615" s="88">
        <f t="shared" si="239"/>
        <v>49.155420642247975</v>
      </c>
      <c r="T615" s="83">
        <f t="shared" si="240"/>
        <v>20.390449772833644</v>
      </c>
      <c r="U615" s="86">
        <f t="shared" si="241"/>
        <v>4.1577044193845156E-2</v>
      </c>
      <c r="V615" s="96">
        <f t="shared" si="258"/>
        <v>1.7336691408730593</v>
      </c>
      <c r="W615" s="81">
        <f t="shared" si="242"/>
        <v>39.904770710738177</v>
      </c>
      <c r="X615" s="97">
        <f t="shared" si="243"/>
        <v>2.2660526310600577</v>
      </c>
      <c r="Y615" s="98">
        <f t="shared" si="244"/>
        <v>5.1349945267342093E-4</v>
      </c>
      <c r="Z615" s="99">
        <f t="shared" si="245"/>
        <v>1.1424363741942238</v>
      </c>
      <c r="AA615" s="101">
        <f t="shared" si="246"/>
        <v>49.157741112858716</v>
      </c>
      <c r="AB615" s="102">
        <f t="shared" si="247"/>
        <v>20.396133021941509</v>
      </c>
      <c r="AC615" s="98">
        <f t="shared" si="248"/>
        <v>4.1600224224873292E-2</v>
      </c>
      <c r="AD615" s="104">
        <f t="shared" si="249"/>
        <v>0.68494024095317729</v>
      </c>
      <c r="AE615" s="88">
        <f t="shared" si="250"/>
        <v>63.486529661171012</v>
      </c>
      <c r="AF615" s="88">
        <f t="shared" si="251"/>
        <v>55.489908550504566</v>
      </c>
      <c r="AG615" s="94">
        <f t="shared" si="252"/>
        <v>0.30791299509433595</v>
      </c>
      <c r="AH615" s="72"/>
    </row>
    <row r="616" spans="1:34">
      <c r="A616" s="62">
        <v>614</v>
      </c>
      <c r="B616" s="26">
        <v>1.0200000000000001E-2</v>
      </c>
      <c r="C616" s="27">
        <v>2.181</v>
      </c>
      <c r="D616" s="28">
        <v>1</v>
      </c>
      <c r="E616" s="63">
        <v>2.014505758633327</v>
      </c>
      <c r="F616" s="63">
        <v>0.68550400435899728</v>
      </c>
      <c r="G616" s="63">
        <v>0.37685761647003702</v>
      </c>
      <c r="H616" s="62">
        <v>44.45</v>
      </c>
      <c r="I616" s="67">
        <f t="shared" si="253"/>
        <v>8778.9000952207243</v>
      </c>
      <c r="J616" s="67">
        <f t="shared" si="254"/>
        <v>1.5750074927212181</v>
      </c>
      <c r="K616" s="93">
        <f t="shared" si="255"/>
        <v>0.40959211454581823</v>
      </c>
      <c r="L616" s="81">
        <f t="shared" si="234"/>
        <v>2.1436437194408788</v>
      </c>
      <c r="M616" s="81">
        <f t="shared" si="235"/>
        <v>38.101035104157859</v>
      </c>
      <c r="N616" s="81">
        <f t="shared" si="236"/>
        <v>14.283385592445768</v>
      </c>
      <c r="O616" s="91">
        <f t="shared" si="237"/>
        <v>2.0401510398248737E-2</v>
      </c>
      <c r="P616" s="90">
        <f t="shared" si="256"/>
        <v>10305.272514448552</v>
      </c>
      <c r="Q616" s="88">
        <f t="shared" si="238"/>
        <v>449.85722544168954</v>
      </c>
      <c r="R616" s="88">
        <f t="shared" si="257"/>
        <v>1.1429938035996057</v>
      </c>
      <c r="S616" s="88">
        <f t="shared" si="239"/>
        <v>52.178445852984879</v>
      </c>
      <c r="T616" s="83">
        <f t="shared" si="240"/>
        <v>17.386829815489037</v>
      </c>
      <c r="U616" s="86">
        <f t="shared" si="241"/>
        <v>3.0230185103277848E-2</v>
      </c>
      <c r="V616" s="96">
        <f t="shared" si="258"/>
        <v>2.5633598363798495</v>
      </c>
      <c r="W616" s="81">
        <f t="shared" si="242"/>
        <v>34.842418248449057</v>
      </c>
      <c r="X616" s="97">
        <f t="shared" si="243"/>
        <v>21.614357146346332</v>
      </c>
      <c r="Y616" s="98">
        <f t="shared" si="244"/>
        <v>4.6718043484981278E-2</v>
      </c>
      <c r="Z616" s="99">
        <f t="shared" si="245"/>
        <v>1.7733712906043562</v>
      </c>
      <c r="AA616" s="101">
        <f t="shared" si="246"/>
        <v>41.890277828366742</v>
      </c>
      <c r="AB616" s="102">
        <f t="shared" si="247"/>
        <v>5.758655054293051</v>
      </c>
      <c r="AC616" s="98">
        <f t="shared" si="248"/>
        <v>3.3162108034334899E-3</v>
      </c>
      <c r="AD616" s="104">
        <f t="shared" si="249"/>
        <v>1.0637377822789806</v>
      </c>
      <c r="AE616" s="88">
        <f t="shared" si="250"/>
        <v>54.087360104135904</v>
      </c>
      <c r="AF616" s="88">
        <f t="shared" si="251"/>
        <v>21.681350065547583</v>
      </c>
      <c r="AG616" s="94">
        <f t="shared" si="252"/>
        <v>4.7008094066482022E-2</v>
      </c>
      <c r="AH616" s="72"/>
    </row>
    <row r="617" spans="1:34">
      <c r="A617" s="62">
        <v>615</v>
      </c>
      <c r="B617" s="26">
        <v>1.0200000000000001E-2</v>
      </c>
      <c r="C617" s="27">
        <v>2.0110000000000001</v>
      </c>
      <c r="D617" s="28">
        <v>1</v>
      </c>
      <c r="E617" s="63">
        <v>2.2967423703651324</v>
      </c>
      <c r="F617" s="63">
        <v>0.6262719738966217</v>
      </c>
      <c r="G617" s="63">
        <v>0.35302817017847898</v>
      </c>
      <c r="H617" s="62">
        <v>39.450000000000003</v>
      </c>
      <c r="I617" s="67">
        <f t="shared" si="253"/>
        <v>8882.9888736180856</v>
      </c>
      <c r="J617" s="67">
        <f t="shared" si="254"/>
        <v>1.9515386948632456</v>
      </c>
      <c r="K617" s="93">
        <f t="shared" si="255"/>
        <v>0.41021783323899252</v>
      </c>
      <c r="L617" s="81">
        <f t="shared" si="234"/>
        <v>2.8864272006797531</v>
      </c>
      <c r="M617" s="81">
        <f t="shared" si="235"/>
        <v>32.438090917049443</v>
      </c>
      <c r="N617" s="81">
        <f t="shared" si="236"/>
        <v>17.774167510647803</v>
      </c>
      <c r="O617" s="91">
        <f t="shared" si="237"/>
        <v>3.1592103069656798E-2</v>
      </c>
      <c r="P617" s="90">
        <f t="shared" si="256"/>
        <v>11620.124169773173</v>
      </c>
      <c r="Q617" s="88">
        <f t="shared" si="238"/>
        <v>486.98870537564846</v>
      </c>
      <c r="R617" s="88">
        <f t="shared" si="257"/>
        <v>1.1404437393567122</v>
      </c>
      <c r="S617" s="88">
        <f t="shared" si="239"/>
        <v>51.605817030685678</v>
      </c>
      <c r="T617" s="83">
        <f t="shared" si="240"/>
        <v>30.813224412384471</v>
      </c>
      <c r="U617" s="86">
        <f t="shared" si="241"/>
        <v>9.4945479868796631E-2</v>
      </c>
      <c r="V617" s="96">
        <f t="shared" si="258"/>
        <v>2.8505570545101508</v>
      </c>
      <c r="W617" s="81">
        <f t="shared" si="242"/>
        <v>32.641546147673559</v>
      </c>
      <c r="X617" s="97">
        <f t="shared" si="243"/>
        <v>17.258438155453597</v>
      </c>
      <c r="Y617" s="98">
        <f t="shared" si="244"/>
        <v>2.978536875656165E-2</v>
      </c>
      <c r="Z617" s="99">
        <f t="shared" si="245"/>
        <v>1.9997244135916152</v>
      </c>
      <c r="AA617" s="101">
        <f t="shared" si="246"/>
        <v>38.971804620315559</v>
      </c>
      <c r="AB617" s="102">
        <f t="shared" si="247"/>
        <v>1.2121555885537221</v>
      </c>
      <c r="AC617" s="98">
        <f t="shared" si="248"/>
        <v>1.4693211708620204E-4</v>
      </c>
      <c r="AD617" s="104">
        <f t="shared" si="249"/>
        <v>1.3603817918463723</v>
      </c>
      <c r="AE617" s="88">
        <f t="shared" si="250"/>
        <v>47.25036696296624</v>
      </c>
      <c r="AF617" s="88">
        <f t="shared" si="251"/>
        <v>19.772793315503769</v>
      </c>
      <c r="AG617" s="94">
        <f t="shared" si="252"/>
        <v>3.9096335549763044E-2</v>
      </c>
      <c r="AH617" s="72"/>
    </row>
    <row r="618" spans="1:34">
      <c r="A618" s="62">
        <v>616</v>
      </c>
      <c r="B618" s="26">
        <v>1.0200000000000001E-2</v>
      </c>
      <c r="C618" s="27">
        <v>2.1779999999999999</v>
      </c>
      <c r="D618" s="28">
        <v>1</v>
      </c>
      <c r="E618" s="63">
        <v>2.2396825805797613</v>
      </c>
      <c r="F618" s="63">
        <v>0.74011131515650375</v>
      </c>
      <c r="G618" s="63">
        <v>0.45657699886274133</v>
      </c>
      <c r="H618" s="62">
        <v>44.73</v>
      </c>
      <c r="I618" s="67">
        <f t="shared" si="253"/>
        <v>9821.6668460130113</v>
      </c>
      <c r="J618" s="67">
        <f t="shared" si="254"/>
        <v>1.7248117827561691</v>
      </c>
      <c r="K618" s="93">
        <f t="shared" si="255"/>
        <v>0.41570999978780232</v>
      </c>
      <c r="L618" s="81">
        <f t="shared" si="234"/>
        <v>1.6292396014653463</v>
      </c>
      <c r="M618" s="81">
        <f t="shared" si="235"/>
        <v>46.023249010609035</v>
      </c>
      <c r="N618" s="81">
        <f t="shared" si="236"/>
        <v>2.8912340948111748</v>
      </c>
      <c r="O618" s="91">
        <f t="shared" si="237"/>
        <v>8.3592345909985928E-4</v>
      </c>
      <c r="P618" s="90">
        <f t="shared" si="256"/>
        <v>12082.83356821115</v>
      </c>
      <c r="Q618" s="88">
        <f t="shared" si="238"/>
        <v>499.71738308485448</v>
      </c>
      <c r="R618" s="88">
        <f t="shared" si="257"/>
        <v>1.1396579403287841</v>
      </c>
      <c r="S618" s="88">
        <f t="shared" si="239"/>
        <v>55.027843438354907</v>
      </c>
      <c r="T618" s="83">
        <f t="shared" si="240"/>
        <v>23.022229909132374</v>
      </c>
      <c r="U618" s="86">
        <f t="shared" si="241"/>
        <v>5.3002306998894924E-2</v>
      </c>
      <c r="V618" s="96">
        <f t="shared" si="258"/>
        <v>1.9523519479388933</v>
      </c>
      <c r="W618" s="81">
        <f t="shared" si="242"/>
        <v>42.042709628794107</v>
      </c>
      <c r="X618" s="97">
        <f t="shared" si="243"/>
        <v>6.0078031996554664</v>
      </c>
      <c r="Y618" s="98">
        <f t="shared" si="244"/>
        <v>3.609369928579046E-3</v>
      </c>
      <c r="Z618" s="99">
        <f t="shared" si="245"/>
        <v>1.2491060808238219</v>
      </c>
      <c r="AA618" s="101">
        <f t="shared" si="246"/>
        <v>52.56178337737132</v>
      </c>
      <c r="AB618" s="102">
        <f t="shared" si="247"/>
        <v>17.509017163808014</v>
      </c>
      <c r="AC618" s="98">
        <f t="shared" si="248"/>
        <v>3.065656820425236E-2</v>
      </c>
      <c r="AD618" s="104">
        <f t="shared" si="249"/>
        <v>0.8771779904987842</v>
      </c>
      <c r="AE618" s="88">
        <f t="shared" si="250"/>
        <v>62.722865405871659</v>
      </c>
      <c r="AF618" s="88">
        <f t="shared" si="251"/>
        <v>40.225498336399873</v>
      </c>
      <c r="AG618" s="94">
        <f t="shared" si="252"/>
        <v>0.16180907164117089</v>
      </c>
      <c r="AH618" s="72"/>
    </row>
    <row r="619" spans="1:34">
      <c r="A619" s="62">
        <v>617</v>
      </c>
      <c r="B619" s="62">
        <v>0.1487</v>
      </c>
      <c r="C619" s="62">
        <v>1.1708000000000001</v>
      </c>
      <c r="D619" s="62">
        <v>1.1444000000000001</v>
      </c>
      <c r="E619" s="63">
        <v>0.83056611841541483</v>
      </c>
      <c r="F619" s="63">
        <v>0.67724891195075299</v>
      </c>
      <c r="G619" s="63">
        <v>0.60019622100434145</v>
      </c>
      <c r="H619" s="62">
        <v>1.9330000000000001</v>
      </c>
      <c r="I619" s="67">
        <f t="shared" si="253"/>
        <v>12.35585905052403</v>
      </c>
      <c r="J619" s="67">
        <f t="shared" si="254"/>
        <v>6.707247379565465</v>
      </c>
      <c r="K619" s="93">
        <f t="shared" si="255"/>
        <v>3.5814574778888986</v>
      </c>
      <c r="L619" s="81">
        <f t="shared" si="234"/>
        <v>4.6589640777174885</v>
      </c>
      <c r="M619" s="81">
        <f t="shared" si="235"/>
        <v>2.3193128560858236</v>
      </c>
      <c r="N619" s="81">
        <f t="shared" si="236"/>
        <v>19.985145167399047</v>
      </c>
      <c r="O619" s="91">
        <f t="shared" si="237"/>
        <v>3.9940602736201342E-2</v>
      </c>
      <c r="P619" s="90">
        <f t="shared" si="256"/>
        <v>15.198588133232567</v>
      </c>
      <c r="Q619" s="88">
        <f t="shared" si="238"/>
        <v>9.1576454711002864</v>
      </c>
      <c r="R619" s="88">
        <f t="shared" si="257"/>
        <v>4.4328570139844787</v>
      </c>
      <c r="S619" s="88">
        <f t="shared" si="239"/>
        <v>2.3777279055552647</v>
      </c>
      <c r="T619" s="83">
        <f t="shared" si="240"/>
        <v>23.007134276009552</v>
      </c>
      <c r="U619" s="86">
        <f t="shared" si="241"/>
        <v>5.2932822759433361E-2</v>
      </c>
      <c r="V619" s="96">
        <f t="shared" ref="V619:V625" si="259">K619*(I619/1.1883)^(1/0.4826)/(I619^2*G619^(I619^(-0.23)))</f>
        <v>3.9984319424808352</v>
      </c>
      <c r="W619" s="81">
        <f t="shared" si="242"/>
        <v>2.5035666756265034</v>
      </c>
      <c r="X619" s="97">
        <f t="shared" si="243"/>
        <v>29.517158594231933</v>
      </c>
      <c r="Y619" s="98">
        <f t="shared" si="244"/>
        <v>8.712626514770401E-2</v>
      </c>
      <c r="Z619" s="99">
        <f t="shared" si="245"/>
        <v>5.0175689043591305</v>
      </c>
      <c r="AA619" s="101">
        <f t="shared" si="246"/>
        <v>2.2348961309513493</v>
      </c>
      <c r="AB619" s="102">
        <f t="shared" si="247"/>
        <v>15.618009878497116</v>
      </c>
      <c r="AC619" s="98">
        <f t="shared" si="248"/>
        <v>2.439222325648335E-2</v>
      </c>
      <c r="AD619" s="104">
        <f t="shared" si="249"/>
        <v>5.6154752680128004</v>
      </c>
      <c r="AE619" s="88">
        <f t="shared" si="250"/>
        <v>2.1125682908393255</v>
      </c>
      <c r="AF619" s="88">
        <f t="shared" si="251"/>
        <v>9.2896167014653628</v>
      </c>
      <c r="AG619" s="94">
        <f t="shared" si="252"/>
        <v>8.6296978460144204E-3</v>
      </c>
      <c r="AH619" s="72"/>
    </row>
    <row r="620" spans="1:34">
      <c r="A620" s="62">
        <v>618</v>
      </c>
      <c r="B620" s="62">
        <v>0.1487</v>
      </c>
      <c r="C620" s="62">
        <v>1.1708000000000001</v>
      </c>
      <c r="D620" s="62">
        <v>1.1444000000000001</v>
      </c>
      <c r="E620" s="63">
        <v>0.98474502184269652</v>
      </c>
      <c r="F620" s="63">
        <v>0.76161847317244447</v>
      </c>
      <c r="G620" s="63">
        <v>0.67496679784763935</v>
      </c>
      <c r="H620" s="62">
        <v>2.1909999999999998</v>
      </c>
      <c r="I620" s="67">
        <f t="shared" si="253"/>
        <v>16.604777180672155</v>
      </c>
      <c r="J620" s="67">
        <f t="shared" si="254"/>
        <v>6.1897464669800506</v>
      </c>
      <c r="K620" s="93">
        <f t="shared" si="255"/>
        <v>2.9396894778143134</v>
      </c>
      <c r="L620" s="81">
        <f t="shared" si="234"/>
        <v>3.2661534367015728</v>
      </c>
      <c r="M620" s="81">
        <f t="shared" si="235"/>
        <v>3.0162026440917349</v>
      </c>
      <c r="N620" s="81">
        <f t="shared" si="236"/>
        <v>37.663288183100647</v>
      </c>
      <c r="O620" s="91">
        <f t="shared" si="237"/>
        <v>0.14185232767632888</v>
      </c>
      <c r="P620" s="90">
        <f t="shared" si="256"/>
        <v>21.735780870082998</v>
      </c>
      <c r="Q620" s="88">
        <f t="shared" si="238"/>
        <v>10.857589287016784</v>
      </c>
      <c r="R620" s="88">
        <f t="shared" si="257"/>
        <v>3.6123387578644786</v>
      </c>
      <c r="S620" s="88">
        <f t="shared" si="239"/>
        <v>2.8680358289772672</v>
      </c>
      <c r="T620" s="83">
        <f t="shared" si="240"/>
        <v>30.900768095721926</v>
      </c>
      <c r="U620" s="86">
        <f t="shared" si="241"/>
        <v>9.5485746890558609E-2</v>
      </c>
      <c r="V620" s="96">
        <f t="shared" si="259"/>
        <v>3.0938253895955308</v>
      </c>
      <c r="W620" s="81">
        <f t="shared" si="242"/>
        <v>3.0990665914020767</v>
      </c>
      <c r="X620" s="97">
        <f t="shared" si="243"/>
        <v>41.445303121956961</v>
      </c>
      <c r="Y620" s="98">
        <f t="shared" si="244"/>
        <v>0.17177131508708954</v>
      </c>
      <c r="Z620" s="99">
        <f t="shared" si="245"/>
        <v>3.8967188580218948</v>
      </c>
      <c r="AA620" s="101">
        <f t="shared" si="246"/>
        <v>2.761399686618657</v>
      </c>
      <c r="AB620" s="102">
        <f t="shared" si="247"/>
        <v>26.033760229057833</v>
      </c>
      <c r="AC620" s="98">
        <f t="shared" si="248"/>
        <v>6.7775667166407344E-2</v>
      </c>
      <c r="AD620" s="104">
        <f t="shared" si="249"/>
        <v>4.1265387653050674</v>
      </c>
      <c r="AE620" s="88">
        <f t="shared" si="250"/>
        <v>2.6834026431652269</v>
      </c>
      <c r="AF620" s="88">
        <f t="shared" si="251"/>
        <v>22.473876913063766</v>
      </c>
      <c r="AG620" s="94">
        <f t="shared" si="252"/>
        <v>5.0507514350354062E-2</v>
      </c>
      <c r="AH620" s="72"/>
    </row>
    <row r="621" spans="1:34">
      <c r="A621" s="62">
        <v>619</v>
      </c>
      <c r="B621" s="62">
        <v>0.1487</v>
      </c>
      <c r="C621" s="62">
        <v>1.1708000000000001</v>
      </c>
      <c r="D621" s="62">
        <v>1.1444000000000001</v>
      </c>
      <c r="E621" s="63">
        <v>1.1517647645939444</v>
      </c>
      <c r="F621" s="63">
        <v>0.80144570441200691</v>
      </c>
      <c r="G621" s="63">
        <v>0.71026276253837284</v>
      </c>
      <c r="H621" s="62">
        <v>2.8239999999999998</v>
      </c>
      <c r="I621" s="67">
        <f t="shared" si="253"/>
        <v>25.03198911097579</v>
      </c>
      <c r="J621" s="67">
        <f t="shared" si="254"/>
        <v>4.3578093383174492</v>
      </c>
      <c r="K621" s="93">
        <f t="shared" si="255"/>
        <v>2.273120592548874</v>
      </c>
      <c r="L621" s="81">
        <f t="shared" si="234"/>
        <v>2.3929631344137752</v>
      </c>
      <c r="M621" s="81">
        <f t="shared" si="235"/>
        <v>3.8109285025336717</v>
      </c>
      <c r="N621" s="81">
        <f t="shared" si="236"/>
        <v>34.947893149209342</v>
      </c>
      <c r="O621" s="91">
        <f t="shared" si="237"/>
        <v>0.12213552355685532</v>
      </c>
      <c r="P621" s="90">
        <f t="shared" si="256"/>
        <v>29.842095393052844</v>
      </c>
      <c r="Q621" s="88">
        <f t="shared" si="238"/>
        <v>12.699113467786827</v>
      </c>
      <c r="R621" s="88">
        <f t="shared" si="257"/>
        <v>3.0661988684172226</v>
      </c>
      <c r="S621" s="88">
        <f t="shared" si="239"/>
        <v>3.3666552432714818</v>
      </c>
      <c r="T621" s="83">
        <f t="shared" si="240"/>
        <v>19.215837226327263</v>
      </c>
      <c r="U621" s="86">
        <f t="shared" si="241"/>
        <v>3.6924840030870473E-2</v>
      </c>
      <c r="V621" s="96">
        <f t="shared" si="259"/>
        <v>2.3607884841622599</v>
      </c>
      <c r="W621" s="81">
        <f t="shared" si="242"/>
        <v>3.8368097581781844</v>
      </c>
      <c r="X621" s="97">
        <f t="shared" si="243"/>
        <v>35.864368207442801</v>
      </c>
      <c r="Y621" s="98">
        <f t="shared" si="244"/>
        <v>0.12862529069190337</v>
      </c>
      <c r="Z621" s="99">
        <f t="shared" si="245"/>
        <v>3.0075060268147733</v>
      </c>
      <c r="AA621" s="101">
        <f t="shared" si="246"/>
        <v>3.3993474138976492</v>
      </c>
      <c r="AB621" s="102">
        <f t="shared" si="247"/>
        <v>20.373491993542824</v>
      </c>
      <c r="AC621" s="98">
        <f t="shared" si="248"/>
        <v>4.1507917601095359E-2</v>
      </c>
      <c r="AD621" s="104">
        <f t="shared" si="249"/>
        <v>3.0590815728531426</v>
      </c>
      <c r="AE621" s="88">
        <f t="shared" si="250"/>
        <v>3.3705694179644157</v>
      </c>
      <c r="AF621" s="88">
        <f t="shared" si="251"/>
        <v>19.354441146048721</v>
      </c>
      <c r="AG621" s="94">
        <f t="shared" si="252"/>
        <v>3.7459439207586369E-2</v>
      </c>
      <c r="AH621" s="72"/>
    </row>
    <row r="622" spans="1:34">
      <c r="A622" s="62">
        <v>620</v>
      </c>
      <c r="B622" s="62">
        <v>0.1487</v>
      </c>
      <c r="C622" s="62">
        <v>1.1708000000000001</v>
      </c>
      <c r="D622" s="62">
        <v>1.1444000000000001</v>
      </c>
      <c r="E622" s="63">
        <v>1.2407009817988</v>
      </c>
      <c r="F622" s="63">
        <v>0.80599597700823467</v>
      </c>
      <c r="G622" s="63">
        <v>0.71429533663129963</v>
      </c>
      <c r="H622" s="62">
        <v>3.2120000000000002</v>
      </c>
      <c r="I622" s="67">
        <f t="shared" si="253"/>
        <v>30.669701075108247</v>
      </c>
      <c r="J622" s="67">
        <f t="shared" si="254"/>
        <v>3.6286900544908414</v>
      </c>
      <c r="K622" s="93">
        <f t="shared" si="255"/>
        <v>2.0160528659071844</v>
      </c>
      <c r="L622" s="81">
        <f t="shared" si="234"/>
        <v>2.1456317441016055</v>
      </c>
      <c r="M622" s="81">
        <f t="shared" si="235"/>
        <v>4.1770808452471497</v>
      </c>
      <c r="N622" s="81">
        <f t="shared" si="236"/>
        <v>30.04610352575185</v>
      </c>
      <c r="O622" s="91">
        <f t="shared" si="237"/>
        <v>9.0276833708019769E-2</v>
      </c>
      <c r="P622" s="90">
        <f t="shared" si="256"/>
        <v>34.557293727726197</v>
      </c>
      <c r="Q622" s="88">
        <f t="shared" si="238"/>
        <v>13.679705293825513</v>
      </c>
      <c r="R622" s="88">
        <f t="shared" si="257"/>
        <v>2.8581795781355597</v>
      </c>
      <c r="S622" s="88">
        <f t="shared" si="239"/>
        <v>3.6191427879140114</v>
      </c>
      <c r="T622" s="83">
        <f t="shared" si="240"/>
        <v>12.675678328580672</v>
      </c>
      <c r="U622" s="86">
        <f t="shared" si="241"/>
        <v>1.6067282108964971E-2</v>
      </c>
      <c r="V622" s="96">
        <f t="shared" si="259"/>
        <v>2.1035126870186804</v>
      </c>
      <c r="W622" s="81">
        <f t="shared" si="242"/>
        <v>4.2186928407407693</v>
      </c>
      <c r="X622" s="97">
        <f t="shared" si="243"/>
        <v>31.341620197408755</v>
      </c>
      <c r="Y622" s="98">
        <f t="shared" si="244"/>
        <v>9.8229715659862035E-2</v>
      </c>
      <c r="Z622" s="99">
        <f t="shared" si="245"/>
        <v>2.7040520600479767</v>
      </c>
      <c r="AA622" s="101">
        <f t="shared" si="246"/>
        <v>3.7208567425566463</v>
      </c>
      <c r="AB622" s="102">
        <f t="shared" si="247"/>
        <v>15.842364338625345</v>
      </c>
      <c r="AC622" s="98">
        <f t="shared" si="248"/>
        <v>2.5098050783774806E-2</v>
      </c>
      <c r="AD622" s="104">
        <f t="shared" si="249"/>
        <v>2.718732990510865</v>
      </c>
      <c r="AE622" s="88">
        <f t="shared" si="250"/>
        <v>3.7107969863138202</v>
      </c>
      <c r="AF622" s="88">
        <f t="shared" si="251"/>
        <v>15.529171429446448</v>
      </c>
      <c r="AG622" s="94">
        <f t="shared" si="252"/>
        <v>2.4115516528513584E-2</v>
      </c>
      <c r="AH622" s="72"/>
    </row>
    <row r="623" spans="1:34">
      <c r="A623" s="62">
        <v>621</v>
      </c>
      <c r="B623" s="62">
        <v>0.1487</v>
      </c>
      <c r="C623" s="62">
        <v>1.1708000000000001</v>
      </c>
      <c r="D623" s="62">
        <v>1.1444000000000001</v>
      </c>
      <c r="E623" s="63">
        <v>1.4202480846149885</v>
      </c>
      <c r="F623" s="63">
        <v>0.79211513269174605</v>
      </c>
      <c r="G623" s="63">
        <v>0.68781060452440335</v>
      </c>
      <c r="H623" s="62">
        <v>3.3410000000000002</v>
      </c>
      <c r="I623" s="67">
        <f t="shared" si="253"/>
        <v>36.518049124005152</v>
      </c>
      <c r="J623" s="67">
        <f t="shared" si="254"/>
        <v>3.8392384171902503</v>
      </c>
      <c r="K623" s="93">
        <f t="shared" si="255"/>
        <v>1.8252982666539892</v>
      </c>
      <c r="L623" s="81">
        <f t="shared" si="234"/>
        <v>2.0734056412394479</v>
      </c>
      <c r="M623" s="81">
        <f t="shared" si="235"/>
        <v>4.5462873192136586</v>
      </c>
      <c r="N623" s="81">
        <f t="shared" si="236"/>
        <v>36.07564559154919</v>
      </c>
      <c r="O623" s="91">
        <f t="shared" si="237"/>
        <v>0.13014522048470623</v>
      </c>
      <c r="P623" s="90">
        <f t="shared" si="256"/>
        <v>44.855092582437514</v>
      </c>
      <c r="Q623" s="88">
        <f t="shared" si="238"/>
        <v>15.659353483774279</v>
      </c>
      <c r="R623" s="88">
        <f t="shared" si="257"/>
        <v>2.5447006742015215</v>
      </c>
      <c r="S623" s="88">
        <f t="shared" si="239"/>
        <v>4.1037478154716842</v>
      </c>
      <c r="T623" s="83">
        <f t="shared" si="240"/>
        <v>22.829925635189582</v>
      </c>
      <c r="U623" s="86">
        <f t="shared" si="241"/>
        <v>5.2120550450828647E-2</v>
      </c>
      <c r="V623" s="96">
        <f t="shared" si="259"/>
        <v>1.9489449326760298</v>
      </c>
      <c r="W623" s="81">
        <f t="shared" si="242"/>
        <v>4.6892051450110745</v>
      </c>
      <c r="X623" s="97">
        <f t="shared" si="243"/>
        <v>40.353341664503866</v>
      </c>
      <c r="Y623" s="98">
        <f t="shared" si="244"/>
        <v>0.16283921834921836</v>
      </c>
      <c r="Z623" s="99">
        <f t="shared" si="245"/>
        <v>2.5822267789647242</v>
      </c>
      <c r="AA623" s="101">
        <f t="shared" si="246"/>
        <v>4.0738199126228514</v>
      </c>
      <c r="AB623" s="102">
        <f t="shared" si="247"/>
        <v>21.934148836361903</v>
      </c>
      <c r="AC623" s="98">
        <f t="shared" si="248"/>
        <v>4.8110688517567619E-2</v>
      </c>
      <c r="AD623" s="104">
        <f t="shared" si="249"/>
        <v>2.5421278354291799</v>
      </c>
      <c r="AE623" s="88">
        <f t="shared" si="250"/>
        <v>4.1058239524851272</v>
      </c>
      <c r="AF623" s="88">
        <f t="shared" si="251"/>
        <v>22.892066820865818</v>
      </c>
      <c r="AG623" s="94">
        <f t="shared" si="252"/>
        <v>5.2404672333098555E-2</v>
      </c>
      <c r="AH623" s="72"/>
    </row>
    <row r="624" spans="1:34">
      <c r="A624" s="62">
        <v>622</v>
      </c>
      <c r="B624" s="62">
        <v>0.1487</v>
      </c>
      <c r="C624" s="62">
        <v>1.1708000000000001</v>
      </c>
      <c r="D624" s="62">
        <v>1.1444000000000001</v>
      </c>
      <c r="E624" s="63">
        <v>1.563185283593544</v>
      </c>
      <c r="F624" s="63">
        <v>0.7676633170710051</v>
      </c>
      <c r="G624" s="63">
        <v>0.64141552532240143</v>
      </c>
      <c r="H624" s="62">
        <v>3.6</v>
      </c>
      <c r="I624" s="67">
        <f t="shared" si="253"/>
        <v>43.309167846402332</v>
      </c>
      <c r="J624" s="67">
        <f t="shared" si="254"/>
        <v>3.6394795041140666</v>
      </c>
      <c r="K624" s="93">
        <f t="shared" si="255"/>
        <v>1.6616947578175789</v>
      </c>
      <c r="L624" s="81">
        <f t="shared" si="234"/>
        <v>2.1084310509672539</v>
      </c>
      <c r="M624" s="81">
        <f t="shared" si="235"/>
        <v>4.7297963088493065</v>
      </c>
      <c r="N624" s="81">
        <f t="shared" si="236"/>
        <v>31.383230801369621</v>
      </c>
      <c r="O624" s="91">
        <f t="shared" si="237"/>
        <v>9.8490717553203488E-2</v>
      </c>
      <c r="P624" s="90">
        <f t="shared" si="256"/>
        <v>53.748915130920025</v>
      </c>
      <c r="Q624" s="88">
        <f t="shared" si="238"/>
        <v>17.235348656049098</v>
      </c>
      <c r="R624" s="88">
        <f t="shared" si="257"/>
        <v>2.3629773052908098</v>
      </c>
      <c r="S624" s="88">
        <f t="shared" si="239"/>
        <v>4.4677860160590868</v>
      </c>
      <c r="T624" s="83">
        <f t="shared" si="240"/>
        <v>24.105167112752408</v>
      </c>
      <c r="U624" s="86">
        <f t="shared" si="241"/>
        <v>5.8105908153372021E-2</v>
      </c>
      <c r="V624" s="96">
        <f t="shared" si="259"/>
        <v>1.8381178343751758</v>
      </c>
      <c r="W624" s="81">
        <f t="shared" si="242"/>
        <v>5.0656533298516262</v>
      </c>
      <c r="X624" s="97">
        <f t="shared" si="243"/>
        <v>40.712592495878503</v>
      </c>
      <c r="Y624" s="98">
        <f t="shared" si="244"/>
        <v>0.16575151877354624</v>
      </c>
      <c r="Z624" s="99">
        <f t="shared" si="245"/>
        <v>2.5733611755716232</v>
      </c>
      <c r="AA624" s="101">
        <f t="shared" si="246"/>
        <v>4.2812616195070134</v>
      </c>
      <c r="AB624" s="102">
        <f t="shared" si="247"/>
        <v>18.923933875194816</v>
      </c>
      <c r="AC624" s="98">
        <f t="shared" si="248"/>
        <v>3.5811527331274587E-2</v>
      </c>
      <c r="AD624" s="104">
        <f t="shared" si="249"/>
        <v>2.4418511024547751</v>
      </c>
      <c r="AE624" s="88">
        <f t="shared" si="250"/>
        <v>4.3950371521356413</v>
      </c>
      <c r="AF624" s="88">
        <f t="shared" si="251"/>
        <v>22.084365337101143</v>
      </c>
      <c r="AG624" s="94">
        <f t="shared" si="252"/>
        <v>4.8771919234255452E-2</v>
      </c>
      <c r="AH624" s="72"/>
    </row>
    <row r="625" spans="1:34">
      <c r="A625" s="62">
        <v>623</v>
      </c>
      <c r="B625" s="62">
        <v>0.1487</v>
      </c>
      <c r="C625" s="62">
        <v>1.1708000000000001</v>
      </c>
      <c r="D625" s="62">
        <v>1.1444000000000001</v>
      </c>
      <c r="E625" s="63">
        <v>1.6838903009606296</v>
      </c>
      <c r="F625" s="63">
        <v>0.74232864176894242</v>
      </c>
      <c r="G625" s="63">
        <v>0.59439221668507525</v>
      </c>
      <c r="H625" s="62">
        <v>3.7290000000000001</v>
      </c>
      <c r="I625" s="67">
        <f t="shared" si="253"/>
        <v>48.325133162768907</v>
      </c>
      <c r="J625" s="67">
        <f t="shared" si="254"/>
        <v>3.6539521051260091</v>
      </c>
      <c r="K625" s="93">
        <f t="shared" si="255"/>
        <v>1.5669620653419594</v>
      </c>
      <c r="L625" s="81">
        <f t="shared" si="234"/>
        <v>2.2289437851223961</v>
      </c>
      <c r="M625" s="81">
        <f t="shared" si="235"/>
        <v>4.7744599077776542</v>
      </c>
      <c r="N625" s="81">
        <f t="shared" si="236"/>
        <v>28.035932093796035</v>
      </c>
      <c r="O625" s="91">
        <f t="shared" si="237"/>
        <v>7.8601348836794246E-2</v>
      </c>
      <c r="P625" s="90">
        <f t="shared" si="256"/>
        <v>61.709028229068998</v>
      </c>
      <c r="Q625" s="88">
        <f t="shared" si="238"/>
        <v>18.566216519693288</v>
      </c>
      <c r="R625" s="88">
        <f t="shared" si="257"/>
        <v>2.2408436445938213</v>
      </c>
      <c r="S625" s="88">
        <f t="shared" si="239"/>
        <v>4.7617657977502317</v>
      </c>
      <c r="T625" s="83">
        <f t="shared" si="240"/>
        <v>27.695516163857111</v>
      </c>
      <c r="U625" s="86">
        <f t="shared" si="241"/>
        <v>7.6704161558247039E-2</v>
      </c>
      <c r="V625" s="96">
        <f t="shared" si="259"/>
        <v>1.7941036119279281</v>
      </c>
      <c r="W625" s="81">
        <f t="shared" si="242"/>
        <v>5.3216958323547345</v>
      </c>
      <c r="X625" s="97">
        <f t="shared" si="243"/>
        <v>42.711070859606714</v>
      </c>
      <c r="Y625" s="98">
        <f t="shared" si="244"/>
        <v>0.1824235573974346</v>
      </c>
      <c r="Z625" s="99">
        <f t="shared" si="245"/>
        <v>2.6725581054174437</v>
      </c>
      <c r="AA625" s="101">
        <f t="shared" si="246"/>
        <v>4.3602383510832041</v>
      </c>
      <c r="AB625" s="102">
        <f t="shared" si="247"/>
        <v>16.927818479034702</v>
      </c>
      <c r="AC625" s="98">
        <f t="shared" si="248"/>
        <v>2.8655103845914871E-2</v>
      </c>
      <c r="AD625" s="104">
        <f t="shared" si="249"/>
        <v>2.4338056686674587</v>
      </c>
      <c r="AE625" s="88">
        <f t="shared" si="250"/>
        <v>4.5691020646535563</v>
      </c>
      <c r="AF625" s="88">
        <f t="shared" si="251"/>
        <v>22.52888347153543</v>
      </c>
      <c r="AG625" s="94">
        <f t="shared" si="252"/>
        <v>5.0755059047402226E-2</v>
      </c>
      <c r="AH625" s="72"/>
    </row>
    <row r="626" spans="1:34">
      <c r="A626" s="62">
        <v>624</v>
      </c>
      <c r="B626" s="62">
        <v>0.1487</v>
      </c>
      <c r="C626" s="62">
        <v>1.1708000000000001</v>
      </c>
      <c r="D626" s="62">
        <v>1.1444000000000001</v>
      </c>
      <c r="E626" s="63">
        <v>1.789400457879299</v>
      </c>
      <c r="F626" s="63">
        <v>0.71851679709417582</v>
      </c>
      <c r="G626" s="63">
        <v>0.55145807143097847</v>
      </c>
      <c r="H626" s="62">
        <v>3.859</v>
      </c>
      <c r="I626" s="67">
        <f t="shared" si="253"/>
        <v>53.143383741389997</v>
      </c>
      <c r="J626" s="67">
        <f t="shared" si="254"/>
        <v>3.625699517003286</v>
      </c>
      <c r="K626" s="93">
        <f t="shared" si="255"/>
        <v>1.4906923186738226</v>
      </c>
      <c r="L626" s="81">
        <f t="shared" si="234"/>
        <v>2.3772827549491184</v>
      </c>
      <c r="M626" s="81">
        <f t="shared" si="235"/>
        <v>4.7657390967829647</v>
      </c>
      <c r="N626" s="81">
        <f t="shared" si="236"/>
        <v>23.496737413396339</v>
      </c>
      <c r="O626" s="91">
        <f t="shared" si="237"/>
        <v>5.5209666907409936E-2</v>
      </c>
      <c r="P626" s="90">
        <f t="shared" si="256"/>
        <v>68.987972593541784</v>
      </c>
      <c r="Q626" s="88">
        <f t="shared" si="238"/>
        <v>19.729549081951827</v>
      </c>
      <c r="R626" s="88">
        <f t="shared" si="257"/>
        <v>2.1515104064724855</v>
      </c>
      <c r="S626" s="88">
        <f t="shared" si="239"/>
        <v>5.0095527889981257</v>
      </c>
      <c r="T626" s="83">
        <f t="shared" si="240"/>
        <v>29.814791111638396</v>
      </c>
      <c r="U626" s="86">
        <f t="shared" si="241"/>
        <v>8.8892176903063183E-2</v>
      </c>
      <c r="V626" s="96">
        <f t="shared" ref="V626:V642" si="260">K626*(I626/1.1883)^(1/0.4826)/(I626^2*G626^(I626^0.05))</f>
        <v>2.8697586869249903</v>
      </c>
      <c r="W626" s="81">
        <f t="shared" si="242"/>
        <v>4.337584949549198</v>
      </c>
      <c r="X626" s="97">
        <f t="shared" si="243"/>
        <v>12.401786720632238</v>
      </c>
      <c r="Y626" s="98">
        <f t="shared" si="244"/>
        <v>1.5380431386405012E-2</v>
      </c>
      <c r="Z626" s="99">
        <f t="shared" si="245"/>
        <v>2.8055277126629008</v>
      </c>
      <c r="AA626" s="101">
        <f t="shared" si="246"/>
        <v>4.3869572412256783</v>
      </c>
      <c r="AB626" s="102">
        <f t="shared" si="247"/>
        <v>13.681193086957199</v>
      </c>
      <c r="AC626" s="98">
        <f t="shared" si="248"/>
        <v>1.8717504428260548E-2</v>
      </c>
      <c r="AD626" s="104">
        <f t="shared" si="249"/>
        <v>2.4460968693851539</v>
      </c>
      <c r="AE626" s="88">
        <f t="shared" si="250"/>
        <v>4.6982254926677101</v>
      </c>
      <c r="AF626" s="88">
        <f t="shared" si="251"/>
        <v>21.747227070943513</v>
      </c>
      <c r="AG626" s="94">
        <f t="shared" si="252"/>
        <v>4.7294188527517829E-2</v>
      </c>
      <c r="AH626" s="72"/>
    </row>
    <row r="627" spans="1:34">
      <c r="A627" s="62">
        <v>625</v>
      </c>
      <c r="B627" s="62">
        <v>0.1487</v>
      </c>
      <c r="C627" s="62">
        <v>1.5103</v>
      </c>
      <c r="D627" s="62">
        <v>1.1444000000000001</v>
      </c>
      <c r="E627" s="63">
        <v>0.83056611841541483</v>
      </c>
      <c r="F627" s="63">
        <v>0.67724891195075299</v>
      </c>
      <c r="G627" s="63">
        <v>0.60019622100434145</v>
      </c>
      <c r="H627" s="62">
        <v>10.8</v>
      </c>
      <c r="I627" s="67">
        <f t="shared" si="253"/>
        <v>69.034287504221169</v>
      </c>
      <c r="J627" s="67">
        <f t="shared" si="254"/>
        <v>2.9779609885401714</v>
      </c>
      <c r="K627" s="93">
        <f t="shared" si="255"/>
        <v>1.3054708372935577</v>
      </c>
      <c r="L627" s="81">
        <f t="shared" si="234"/>
        <v>2.6655328274224361</v>
      </c>
      <c r="M627" s="81">
        <f t="shared" si="235"/>
        <v>11.41540278372992</v>
      </c>
      <c r="N627" s="81">
        <f t="shared" si="236"/>
        <v>5.6981739234251814</v>
      </c>
      <c r="O627" s="91">
        <f t="shared" si="237"/>
        <v>3.2469186061602727E-3</v>
      </c>
      <c r="P627" s="90">
        <f t="shared" si="256"/>
        <v>83.993917690926935</v>
      </c>
      <c r="Q627" s="88">
        <f t="shared" si="238"/>
        <v>21.997330863883626</v>
      </c>
      <c r="R627" s="88">
        <f t="shared" si="257"/>
        <v>2.0116527779600903</v>
      </c>
      <c r="S627" s="88">
        <f t="shared" si="239"/>
        <v>13.140344368826046</v>
      </c>
      <c r="T627" s="83">
        <f t="shared" si="240"/>
        <v>21.669855266907824</v>
      </c>
      <c r="U627" s="86">
        <f t="shared" si="241"/>
        <v>4.6958262728873282E-2</v>
      </c>
      <c r="V627" s="96">
        <f t="shared" si="260"/>
        <v>2.3287043821588509</v>
      </c>
      <c r="W627" s="81">
        <f t="shared" si="242"/>
        <v>12.213104619525629</v>
      </c>
      <c r="X627" s="97">
        <f t="shared" si="243"/>
        <v>13.0843020326447</v>
      </c>
      <c r="Y627" s="98">
        <f t="shared" si="244"/>
        <v>1.7119895968147027E-2</v>
      </c>
      <c r="Z627" s="99">
        <f t="shared" si="245"/>
        <v>2.3073051600788701</v>
      </c>
      <c r="AA627" s="101">
        <f t="shared" si="246"/>
        <v>12.269609445637874</v>
      </c>
      <c r="AB627" s="102">
        <f t="shared" si="247"/>
        <v>13.607494867017344</v>
      </c>
      <c r="AC627" s="98">
        <f t="shared" si="248"/>
        <v>1.8516391655590339E-2</v>
      </c>
      <c r="AD627" s="104">
        <f t="shared" si="249"/>
        <v>2.4027558930115562</v>
      </c>
      <c r="AE627" s="88">
        <f t="shared" si="250"/>
        <v>12.023431460524366</v>
      </c>
      <c r="AF627" s="88">
        <f t="shared" si="251"/>
        <v>11.328069078929305</v>
      </c>
      <c r="AG627" s="94">
        <f t="shared" si="252"/>
        <v>1.2832514905699423E-2</v>
      </c>
      <c r="AH627" s="72"/>
    </row>
    <row r="628" spans="1:34">
      <c r="A628" s="62">
        <v>626</v>
      </c>
      <c r="B628" s="62">
        <v>0.1487</v>
      </c>
      <c r="C628" s="62">
        <v>1.5103</v>
      </c>
      <c r="D628" s="62">
        <v>1.1444000000000001</v>
      </c>
      <c r="E628" s="63">
        <v>0.98474502184269652</v>
      </c>
      <c r="F628" s="63">
        <v>0.76161847317244447</v>
      </c>
      <c r="G628" s="63">
        <v>0.67496679784763935</v>
      </c>
      <c r="H628" s="62">
        <v>14.279</v>
      </c>
      <c r="I628" s="67">
        <f t="shared" si="253"/>
        <v>108.21525027969771</v>
      </c>
      <c r="J628" s="67">
        <f t="shared" si="254"/>
        <v>2.0198564763485898</v>
      </c>
      <c r="K628" s="93">
        <f t="shared" si="255"/>
        <v>1.05497185987247</v>
      </c>
      <c r="L628" s="81">
        <f t="shared" si="234"/>
        <v>1.7366697110361233</v>
      </c>
      <c r="M628" s="81">
        <f t="shared" si="235"/>
        <v>15.399245199371087</v>
      </c>
      <c r="N628" s="81">
        <f t="shared" si="236"/>
        <v>7.8454037353532273</v>
      </c>
      <c r="O628" s="91">
        <f t="shared" si="237"/>
        <v>6.1550359770694381E-3</v>
      </c>
      <c r="P628" s="90">
        <f t="shared" si="256"/>
        <v>113.54366779269432</v>
      </c>
      <c r="Q628" s="88">
        <f t="shared" si="238"/>
        <v>26.080719622133426</v>
      </c>
      <c r="R628" s="88">
        <f t="shared" si="257"/>
        <v>1.8347276644052524</v>
      </c>
      <c r="S628" s="88">
        <f t="shared" si="239"/>
        <v>14.982084578850277</v>
      </c>
      <c r="T628" s="83">
        <f t="shared" si="240"/>
        <v>4.9239062879072533</v>
      </c>
      <c r="U628" s="86">
        <f t="shared" si="241"/>
        <v>2.4244853132092585E-3</v>
      </c>
      <c r="V628" s="96">
        <f t="shared" si="260"/>
        <v>1.6999962052537829</v>
      </c>
      <c r="W628" s="81">
        <f t="shared" si="242"/>
        <v>15.56446055625057</v>
      </c>
      <c r="X628" s="97">
        <f t="shared" si="243"/>
        <v>9.0024550476263716</v>
      </c>
      <c r="Y628" s="98">
        <f t="shared" si="244"/>
        <v>8.1044196884533532E-3</v>
      </c>
      <c r="Z628" s="99">
        <f t="shared" si="245"/>
        <v>1.6961126389918246</v>
      </c>
      <c r="AA628" s="101">
        <f t="shared" si="246"/>
        <v>15.582269235842798</v>
      </c>
      <c r="AB628" s="102">
        <f t="shared" si="247"/>
        <v>9.1271744228783387</v>
      </c>
      <c r="AC628" s="98">
        <f t="shared" si="248"/>
        <v>8.3305312945644531E-3</v>
      </c>
      <c r="AD628" s="104">
        <f t="shared" si="249"/>
        <v>1.6792822403167555</v>
      </c>
      <c r="AE628" s="88">
        <f t="shared" si="250"/>
        <v>15.660160242794914</v>
      </c>
      <c r="AF628" s="88">
        <f t="shared" si="251"/>
        <v>9.6726678534555237</v>
      </c>
      <c r="AG628" s="94">
        <f t="shared" si="252"/>
        <v>9.3560503403271895E-3</v>
      </c>
      <c r="AH628" s="72"/>
    </row>
    <row r="629" spans="1:34">
      <c r="A629" s="62">
        <v>627</v>
      </c>
      <c r="B629" s="62">
        <v>0.1487</v>
      </c>
      <c r="C629" s="62">
        <v>1.5103</v>
      </c>
      <c r="D629" s="62">
        <v>1.1444000000000001</v>
      </c>
      <c r="E629" s="63">
        <v>1.1517647645939444</v>
      </c>
      <c r="F629" s="63">
        <v>0.80144570441200691</v>
      </c>
      <c r="G629" s="63">
        <v>0.71026276253837284</v>
      </c>
      <c r="H629" s="62">
        <v>19.553000000000001</v>
      </c>
      <c r="I629" s="67">
        <f t="shared" si="253"/>
        <v>173.31815973332493</v>
      </c>
      <c r="J629" s="67">
        <f t="shared" si="254"/>
        <v>1.2598803198417987</v>
      </c>
      <c r="K629" s="93">
        <f t="shared" si="255"/>
        <v>0.85938684795862919</v>
      </c>
      <c r="L629" s="81">
        <f t="shared" si="234"/>
        <v>1.3675887250664558</v>
      </c>
      <c r="M629" s="81">
        <f t="shared" si="235"/>
        <v>18.767234925290431</v>
      </c>
      <c r="N629" s="81">
        <f t="shared" si="236"/>
        <v>4.0186420227564552</v>
      </c>
      <c r="O629" s="91">
        <f t="shared" si="237"/>
        <v>1.6149483707064093E-3</v>
      </c>
      <c r="P629" s="90">
        <f t="shared" si="256"/>
        <v>148.9078263528985</v>
      </c>
      <c r="Q629" s="88">
        <f t="shared" si="238"/>
        <v>30.504194720189798</v>
      </c>
      <c r="R629" s="88">
        <f t="shared" si="257"/>
        <v>1.7067990085761706</v>
      </c>
      <c r="S629" s="88">
        <f t="shared" si="239"/>
        <v>16.799132492279718</v>
      </c>
      <c r="T629" s="83">
        <f t="shared" si="240"/>
        <v>14.084117566206123</v>
      </c>
      <c r="U629" s="86">
        <f t="shared" si="241"/>
        <v>1.9836236761871587E-2</v>
      </c>
      <c r="V629" s="96">
        <f t="shared" si="260"/>
        <v>1.3571961372151551</v>
      </c>
      <c r="W629" s="81">
        <f t="shared" si="242"/>
        <v>18.838951967583064</v>
      </c>
      <c r="X629" s="97">
        <f t="shared" si="243"/>
        <v>3.6518592155522769</v>
      </c>
      <c r="Y629" s="98">
        <f t="shared" si="244"/>
        <v>1.3336075730214093E-3</v>
      </c>
      <c r="Z629" s="99">
        <f t="shared" si="245"/>
        <v>1.3445167480191909</v>
      </c>
      <c r="AA629" s="101">
        <f t="shared" si="246"/>
        <v>18.927573358952653</v>
      </c>
      <c r="AB629" s="102">
        <f t="shared" si="247"/>
        <v>3.1986224162396959</v>
      </c>
      <c r="AC629" s="98">
        <f t="shared" si="248"/>
        <v>1.023118536167107E-3</v>
      </c>
      <c r="AD629" s="104">
        <f t="shared" si="249"/>
        <v>1.2952361213513406</v>
      </c>
      <c r="AE629" s="88">
        <f t="shared" si="250"/>
        <v>19.284286390550001</v>
      </c>
      <c r="AF629" s="88">
        <f t="shared" si="251"/>
        <v>1.3742832785250334</v>
      </c>
      <c r="AG629" s="94">
        <f t="shared" si="252"/>
        <v>1.8886545296335143E-4</v>
      </c>
      <c r="AH629" s="72"/>
    </row>
    <row r="630" spans="1:34">
      <c r="A630" s="62">
        <v>628</v>
      </c>
      <c r="B630" s="62">
        <v>0.1487</v>
      </c>
      <c r="C630" s="62">
        <v>1.5103</v>
      </c>
      <c r="D630" s="62">
        <v>1.1444000000000001</v>
      </c>
      <c r="E630" s="63">
        <v>1.2407009817988</v>
      </c>
      <c r="F630" s="63">
        <v>0.80599597700823467</v>
      </c>
      <c r="G630" s="63">
        <v>0.71429533663129963</v>
      </c>
      <c r="H630" s="62">
        <v>21.738</v>
      </c>
      <c r="I630" s="67">
        <f t="shared" si="253"/>
        <v>207.56474532089138</v>
      </c>
      <c r="J630" s="67">
        <f t="shared" si="254"/>
        <v>1.0980453102231797</v>
      </c>
      <c r="K630" s="93">
        <f t="shared" si="255"/>
        <v>0.79808242211113334</v>
      </c>
      <c r="L630" s="81">
        <f t="shared" si="234"/>
        <v>1.3120008771987561</v>
      </c>
      <c r="M630" s="81">
        <f t="shared" si="235"/>
        <v>19.886696801989235</v>
      </c>
      <c r="N630" s="81">
        <f t="shared" si="236"/>
        <v>8.5164375656029296</v>
      </c>
      <c r="O630" s="91">
        <f t="shared" si="237"/>
        <v>7.252970880881276E-3</v>
      </c>
      <c r="P630" s="90">
        <f t="shared" si="256"/>
        <v>169.05340858767448</v>
      </c>
      <c r="Q630" s="88">
        <f t="shared" si="238"/>
        <v>32.859647648332164</v>
      </c>
      <c r="R630" s="88">
        <f t="shared" si="257"/>
        <v>1.6553109185515356</v>
      </c>
      <c r="S630" s="88">
        <f t="shared" si="239"/>
        <v>17.704755160600925</v>
      </c>
      <c r="T630" s="83">
        <f t="shared" si="240"/>
        <v>18.553891063571047</v>
      </c>
      <c r="U630" s="86">
        <f t="shared" si="241"/>
        <v>3.4424687359886165E-2</v>
      </c>
      <c r="V630" s="96">
        <f t="shared" si="260"/>
        <v>1.2725628941869476</v>
      </c>
      <c r="W630" s="81">
        <f t="shared" si="242"/>
        <v>20.192499798905779</v>
      </c>
      <c r="X630" s="97">
        <f t="shared" si="243"/>
        <v>7.1096706279060671</v>
      </c>
      <c r="Y630" s="98">
        <f t="shared" si="244"/>
        <v>5.0547416437310257E-3</v>
      </c>
      <c r="Z630" s="99">
        <f t="shared" si="245"/>
        <v>1.2552330892932135</v>
      </c>
      <c r="AA630" s="101">
        <f t="shared" si="246"/>
        <v>20.331411271381398</v>
      </c>
      <c r="AB630" s="102">
        <f t="shared" si="247"/>
        <v>6.4706446251660745</v>
      </c>
      <c r="AC630" s="98">
        <f t="shared" si="248"/>
        <v>4.1869241865190613E-3</v>
      </c>
      <c r="AD630" s="104">
        <f t="shared" si="249"/>
        <v>1.2047941237497344</v>
      </c>
      <c r="AE630" s="88">
        <f t="shared" si="250"/>
        <v>20.752637250010576</v>
      </c>
      <c r="AF630" s="88">
        <f t="shared" si="251"/>
        <v>4.5329043609781206</v>
      </c>
      <c r="AG630" s="94">
        <f t="shared" si="252"/>
        <v>2.0547221945774463E-3</v>
      </c>
      <c r="AH630" s="72"/>
    </row>
    <row r="631" spans="1:34">
      <c r="A631" s="62">
        <v>629</v>
      </c>
      <c r="B631" s="62">
        <v>0.1487</v>
      </c>
      <c r="C631" s="62">
        <v>1.5103</v>
      </c>
      <c r="D631" s="62">
        <v>1.1444000000000001</v>
      </c>
      <c r="E631" s="63">
        <v>1.4202480846149885</v>
      </c>
      <c r="F631" s="63">
        <v>0.79211513269174605</v>
      </c>
      <c r="G631" s="63">
        <v>0.68781060452440335</v>
      </c>
      <c r="H631" s="62">
        <v>19.940999999999999</v>
      </c>
      <c r="I631" s="67">
        <f t="shared" si="253"/>
        <v>217.96061585806245</v>
      </c>
      <c r="J631" s="67">
        <f t="shared" si="254"/>
        <v>1.4936974844710165</v>
      </c>
      <c r="K631" s="93">
        <f t="shared" si="255"/>
        <v>0.78255436837090164</v>
      </c>
      <c r="L631" s="81">
        <f t="shared" si="234"/>
        <v>1.3895336126822861</v>
      </c>
      <c r="M631" s="81">
        <f t="shared" si="235"/>
        <v>20.674914865492571</v>
      </c>
      <c r="N631" s="81">
        <f t="shared" si="236"/>
        <v>3.6804316006848818</v>
      </c>
      <c r="O631" s="91">
        <f t="shared" si="237"/>
        <v>1.3545576767319881E-3</v>
      </c>
      <c r="P631" s="90">
        <f t="shared" si="256"/>
        <v>212.31476502726284</v>
      </c>
      <c r="Q631" s="88">
        <f t="shared" si="238"/>
        <v>37.61490666832993</v>
      </c>
      <c r="R631" s="88">
        <f t="shared" si="257"/>
        <v>1.5741941984361894</v>
      </c>
      <c r="S631" s="88">
        <f t="shared" si="239"/>
        <v>19.424466721849001</v>
      </c>
      <c r="T631" s="83">
        <f t="shared" si="240"/>
        <v>2.5903077987613368</v>
      </c>
      <c r="U631" s="86">
        <f t="shared" si="241"/>
        <v>6.7096944923238035E-4</v>
      </c>
      <c r="V631" s="96">
        <f t="shared" si="260"/>
        <v>1.3171086233999878</v>
      </c>
      <c r="W631" s="81">
        <f t="shared" si="242"/>
        <v>21.235743045828137</v>
      </c>
      <c r="X631" s="97">
        <f t="shared" si="243"/>
        <v>6.4928691932608098</v>
      </c>
      <c r="Y631" s="98">
        <f t="shared" si="244"/>
        <v>4.2157350360795282E-3</v>
      </c>
      <c r="Z631" s="99">
        <f t="shared" si="245"/>
        <v>1.3020350291310239</v>
      </c>
      <c r="AA631" s="101">
        <f t="shared" si="246"/>
        <v>21.358311889708595</v>
      </c>
      <c r="AB631" s="102">
        <f t="shared" si="247"/>
        <v>7.1075266521668752</v>
      </c>
      <c r="AC631" s="98">
        <f t="shared" si="248"/>
        <v>5.0516935111262467E-3</v>
      </c>
      <c r="AD631" s="104">
        <f t="shared" si="249"/>
        <v>1.2253097351586772</v>
      </c>
      <c r="AE631" s="88">
        <f t="shared" si="250"/>
        <v>22.016856726698595</v>
      </c>
      <c r="AF631" s="88">
        <f t="shared" si="251"/>
        <v>10.409993113176853</v>
      </c>
      <c r="AG631" s="94">
        <f t="shared" si="252"/>
        <v>1.0836795661638952E-2</v>
      </c>
      <c r="AH631" s="72"/>
    </row>
    <row r="632" spans="1:34">
      <c r="A632" s="62">
        <v>630</v>
      </c>
      <c r="B632" s="62">
        <v>0.1487</v>
      </c>
      <c r="C632" s="62">
        <v>1.5103</v>
      </c>
      <c r="D632" s="62">
        <v>1.1444000000000001</v>
      </c>
      <c r="E632" s="63">
        <v>1.563185283593544</v>
      </c>
      <c r="F632" s="63">
        <v>0.7676633170710051</v>
      </c>
      <c r="G632" s="63">
        <v>0.64141552532240143</v>
      </c>
      <c r="H632" s="62">
        <v>17.757000000000001</v>
      </c>
      <c r="I632" s="67">
        <f t="shared" si="253"/>
        <v>213.62247040237952</v>
      </c>
      <c r="J632" s="67">
        <f t="shared" si="254"/>
        <v>2.0733068031494568</v>
      </c>
      <c r="K632" s="93">
        <f t="shared" si="255"/>
        <v>0.78888867260545392</v>
      </c>
      <c r="L632" s="81">
        <f t="shared" si="234"/>
        <v>1.5561717320960597</v>
      </c>
      <c r="M632" s="81">
        <f t="shared" si="235"/>
        <v>20.496165538662098</v>
      </c>
      <c r="N632" s="81">
        <f t="shared" si="236"/>
        <v>15.425835099747118</v>
      </c>
      <c r="O632" s="91">
        <f t="shared" si="237"/>
        <v>2.3795638852459017E-2</v>
      </c>
      <c r="P632" s="90">
        <f t="shared" si="256"/>
        <v>249.0897754320178</v>
      </c>
      <c r="Q632" s="88">
        <f t="shared" si="238"/>
        <v>41.400561764262264</v>
      </c>
      <c r="R632" s="88">
        <f t="shared" si="257"/>
        <v>1.5249150009873385</v>
      </c>
      <c r="S632" s="88">
        <f t="shared" si="239"/>
        <v>20.705158656835156</v>
      </c>
      <c r="T632" s="83">
        <f t="shared" si="240"/>
        <v>16.602796963649009</v>
      </c>
      <c r="U632" s="86">
        <f t="shared" si="241"/>
        <v>2.7565286701615271E-2</v>
      </c>
      <c r="V632" s="96">
        <f t="shared" si="260"/>
        <v>1.4519071985065011</v>
      </c>
      <c r="W632" s="81">
        <f t="shared" si="242"/>
        <v>21.219343919449813</v>
      </c>
      <c r="X632" s="97">
        <f t="shared" si="243"/>
        <v>19.498473387677034</v>
      </c>
      <c r="Y632" s="98">
        <f t="shared" si="244"/>
        <v>3.8019046444994951E-2</v>
      </c>
      <c r="Z632" s="99">
        <f t="shared" si="245"/>
        <v>1.4456546936917369</v>
      </c>
      <c r="AA632" s="101">
        <f t="shared" si="246"/>
        <v>21.265181595993344</v>
      </c>
      <c r="AB632" s="102">
        <f t="shared" si="247"/>
        <v>19.756612017758304</v>
      </c>
      <c r="AC632" s="98">
        <f t="shared" si="248"/>
        <v>3.9032371842023184E-2</v>
      </c>
      <c r="AD632" s="104">
        <f t="shared" si="249"/>
        <v>1.3094059938683782</v>
      </c>
      <c r="AE632" s="88">
        <f t="shared" si="250"/>
        <v>22.344169580175834</v>
      </c>
      <c r="AF632" s="88">
        <f t="shared" si="251"/>
        <v>25.833021232054016</v>
      </c>
      <c r="AG632" s="94">
        <f t="shared" si="252"/>
        <v>6.6734498597575354E-2</v>
      </c>
      <c r="AH632" s="72"/>
    </row>
    <row r="633" spans="1:34">
      <c r="A633" s="62">
        <v>631</v>
      </c>
      <c r="B633" s="62">
        <v>0.1487</v>
      </c>
      <c r="C633" s="62">
        <v>1.5103</v>
      </c>
      <c r="D633" s="62">
        <v>1.1444000000000001</v>
      </c>
      <c r="E633" s="63">
        <v>1.6838903009606296</v>
      </c>
      <c r="F633" s="63">
        <v>0.74232864176894242</v>
      </c>
      <c r="G633" s="63">
        <v>0.59439221668507525</v>
      </c>
      <c r="H633" s="62">
        <v>18.648</v>
      </c>
      <c r="I633" s="67">
        <f t="shared" si="253"/>
        <v>241.66454363617984</v>
      </c>
      <c r="J633" s="67">
        <f t="shared" si="254"/>
        <v>2.0250771754191321</v>
      </c>
      <c r="K633" s="93">
        <f t="shared" si="255"/>
        <v>0.75116491647739891</v>
      </c>
      <c r="L633" s="81">
        <f t="shared" si="234"/>
        <v>1.7322878282701906</v>
      </c>
      <c r="M633" s="81">
        <f t="shared" si="235"/>
        <v>20.162436979958148</v>
      </c>
      <c r="N633" s="81">
        <f t="shared" si="236"/>
        <v>8.1211764262019965</v>
      </c>
      <c r="O633" s="91">
        <f t="shared" si="237"/>
        <v>6.5953506545499037E-3</v>
      </c>
      <c r="P633" s="90">
        <f t="shared" si="256"/>
        <v>281.66651199610033</v>
      </c>
      <c r="Q633" s="88">
        <f t="shared" si="238"/>
        <v>44.597403225867112</v>
      </c>
      <c r="R633" s="88">
        <f t="shared" si="257"/>
        <v>1.4907232344091357</v>
      </c>
      <c r="S633" s="88">
        <f t="shared" si="239"/>
        <v>21.734744520945604</v>
      </c>
      <c r="T633" s="83">
        <f t="shared" si="240"/>
        <v>16.55268404625485</v>
      </c>
      <c r="U633" s="86">
        <f t="shared" si="241"/>
        <v>2.7399134913513985E-2</v>
      </c>
      <c r="V633" s="96">
        <f t="shared" si="260"/>
        <v>1.5473440294524197</v>
      </c>
      <c r="W633" s="81">
        <f t="shared" si="242"/>
        <v>21.333376996943425</v>
      </c>
      <c r="X633" s="97">
        <f t="shared" si="243"/>
        <v>14.400348546457664</v>
      </c>
      <c r="Y633" s="98">
        <f t="shared" si="244"/>
        <v>2.0737003825946537E-2</v>
      </c>
      <c r="Z633" s="99">
        <f t="shared" si="245"/>
        <v>1.5530026346432872</v>
      </c>
      <c r="AA633" s="101">
        <f t="shared" si="246"/>
        <v>21.294475800378816</v>
      </c>
      <c r="AB633" s="102">
        <f t="shared" si="247"/>
        <v>14.191740671272074</v>
      </c>
      <c r="AC633" s="98">
        <f t="shared" si="248"/>
        <v>2.0140550328063795E-2</v>
      </c>
      <c r="AD633" s="104">
        <f t="shared" si="249"/>
        <v>1.3448201745949975</v>
      </c>
      <c r="AE633" s="88">
        <f t="shared" si="250"/>
        <v>22.883420548703839</v>
      </c>
      <c r="AF633" s="88">
        <f t="shared" si="251"/>
        <v>22.712465404889741</v>
      </c>
      <c r="AG633" s="94">
        <f t="shared" si="252"/>
        <v>5.1585608476831336E-2</v>
      </c>
      <c r="AH633" s="72"/>
    </row>
    <row r="634" spans="1:34">
      <c r="A634" s="62">
        <v>632</v>
      </c>
      <c r="B634" s="62">
        <v>0.1487</v>
      </c>
      <c r="C634" s="62">
        <v>1.5103</v>
      </c>
      <c r="D634" s="62">
        <v>1.1444000000000001</v>
      </c>
      <c r="E634" s="63">
        <v>1.789400457879299</v>
      </c>
      <c r="F634" s="63">
        <v>0.71851679709417582</v>
      </c>
      <c r="G634" s="63">
        <v>0.55145807143097847</v>
      </c>
      <c r="H634" s="62">
        <v>16.981000000000002</v>
      </c>
      <c r="I634" s="67">
        <f t="shared" si="253"/>
        <v>233.85016825927539</v>
      </c>
      <c r="J634" s="67">
        <f t="shared" si="254"/>
        <v>2.5952148913383506</v>
      </c>
      <c r="K634" s="93">
        <f t="shared" si="255"/>
        <v>0.76095666120471905</v>
      </c>
      <c r="L634" s="81">
        <f t="shared" si="234"/>
        <v>1.9410594911047594</v>
      </c>
      <c r="M634" s="81">
        <f t="shared" si="235"/>
        <v>19.634981713792811</v>
      </c>
      <c r="N634" s="81">
        <f t="shared" si="236"/>
        <v>15.629124985529765</v>
      </c>
      <c r="O634" s="91">
        <f t="shared" si="237"/>
        <v>2.442695478133108E-2</v>
      </c>
      <c r="P634" s="90">
        <f t="shared" si="256"/>
        <v>311.23530681324809</v>
      </c>
      <c r="Q634" s="88">
        <f t="shared" si="238"/>
        <v>47.391812701259909</v>
      </c>
      <c r="R634" s="88">
        <f t="shared" si="257"/>
        <v>1.465112528899928</v>
      </c>
      <c r="S634" s="88">
        <f t="shared" si="239"/>
        <v>22.600311919109082</v>
      </c>
      <c r="T634" s="83">
        <f t="shared" si="240"/>
        <v>33.09176090400495</v>
      </c>
      <c r="U634" s="86">
        <f t="shared" si="241"/>
        <v>0.10950646397278303</v>
      </c>
      <c r="V634" s="96">
        <f t="shared" si="260"/>
        <v>1.7237092778221621</v>
      </c>
      <c r="W634" s="81">
        <f t="shared" si="242"/>
        <v>20.836171079350883</v>
      </c>
      <c r="X634" s="97">
        <f t="shared" si="243"/>
        <v>22.702850711682949</v>
      </c>
      <c r="Y634" s="98">
        <f t="shared" si="244"/>
        <v>5.1541943043696296E-2</v>
      </c>
      <c r="Z634" s="99">
        <f t="shared" si="245"/>
        <v>1.7475426204817011</v>
      </c>
      <c r="AA634" s="101">
        <f t="shared" si="246"/>
        <v>20.693599329600104</v>
      </c>
      <c r="AB634" s="102">
        <f t="shared" si="247"/>
        <v>21.863254988517181</v>
      </c>
      <c r="AC634" s="98">
        <f t="shared" si="248"/>
        <v>4.7800191869292137E-2</v>
      </c>
      <c r="AD634" s="104">
        <f t="shared" si="249"/>
        <v>1.4466895153351831</v>
      </c>
      <c r="AE634" s="88">
        <f t="shared" si="250"/>
        <v>22.743759652396072</v>
      </c>
      <c r="AF634" s="88">
        <f t="shared" si="251"/>
        <v>33.936515237006475</v>
      </c>
      <c r="AG634" s="94">
        <f t="shared" si="252"/>
        <v>0.11516870664315727</v>
      </c>
      <c r="AH634" s="72"/>
    </row>
    <row r="635" spans="1:34">
      <c r="A635" s="62">
        <v>633</v>
      </c>
      <c r="B635" s="62">
        <v>0.1487</v>
      </c>
      <c r="C635" s="62">
        <v>2.7031999999999998</v>
      </c>
      <c r="D635" s="62">
        <v>1.1444000000000001</v>
      </c>
      <c r="E635" s="63">
        <v>0.83056611841541483</v>
      </c>
      <c r="F635" s="63">
        <v>0.67724891195075299</v>
      </c>
      <c r="G635" s="63">
        <v>0.60019622100434145</v>
      </c>
      <c r="H635" s="62">
        <v>23.792999999999999</v>
      </c>
      <c r="I635" s="67">
        <f t="shared" si="253"/>
        <v>152.08637060999393</v>
      </c>
      <c r="J635" s="67">
        <f t="shared" si="254"/>
        <v>2.6139428827618767</v>
      </c>
      <c r="K635" s="93">
        <f t="shared" si="255"/>
        <v>0.90811520050550409</v>
      </c>
      <c r="L635" s="81">
        <f t="shared" si="234"/>
        <v>2.4282224982857175</v>
      </c>
      <c r="M635" s="81">
        <f t="shared" si="235"/>
        <v>24.686130019586663</v>
      </c>
      <c r="N635" s="81">
        <f t="shared" si="236"/>
        <v>3.7537511855867867</v>
      </c>
      <c r="O635" s="91">
        <f t="shared" si="237"/>
        <v>1.4090647963294206E-3</v>
      </c>
      <c r="P635" s="90">
        <f t="shared" si="256"/>
        <v>194.12108943392101</v>
      </c>
      <c r="Q635" s="88">
        <f t="shared" si="238"/>
        <v>35.659833932020931</v>
      </c>
      <c r="R635" s="88">
        <f t="shared" si="257"/>
        <v>1.6044686866159206</v>
      </c>
      <c r="S635" s="88">
        <f t="shared" si="239"/>
        <v>30.36907950644315</v>
      </c>
      <c r="T635" s="83">
        <f t="shared" si="240"/>
        <v>27.638715195406842</v>
      </c>
      <c r="U635" s="86">
        <f t="shared" si="241"/>
        <v>7.6389857765281316E-2</v>
      </c>
      <c r="V635" s="96">
        <f t="shared" si="260"/>
        <v>1.7589780357526497</v>
      </c>
      <c r="W635" s="81">
        <f t="shared" si="242"/>
        <v>29.004610860758298</v>
      </c>
      <c r="X635" s="97">
        <f t="shared" si="243"/>
        <v>21.903966968260828</v>
      </c>
      <c r="Y635" s="98">
        <f t="shared" si="244"/>
        <v>4.797837689466615E-2</v>
      </c>
      <c r="Z635" s="99">
        <f t="shared" si="245"/>
        <v>1.7633074928228687</v>
      </c>
      <c r="AA635" s="101">
        <f t="shared" si="246"/>
        <v>28.968981399196689</v>
      </c>
      <c r="AB635" s="102">
        <f t="shared" si="247"/>
        <v>21.754219304823646</v>
      </c>
      <c r="AC635" s="98">
        <f t="shared" si="248"/>
        <v>4.7324605756236184E-2</v>
      </c>
      <c r="AD635" s="104">
        <f t="shared" si="249"/>
        <v>1.8354649349481411</v>
      </c>
      <c r="AE635" s="88">
        <f t="shared" si="250"/>
        <v>28.393844877607883</v>
      </c>
      <c r="AF635" s="88">
        <f t="shared" si="251"/>
        <v>19.336968341982448</v>
      </c>
      <c r="AG635" s="94">
        <f t="shared" si="252"/>
        <v>3.7391834465883136E-2</v>
      </c>
      <c r="AH635" s="72"/>
    </row>
    <row r="636" spans="1:34">
      <c r="A636" s="62">
        <v>634</v>
      </c>
      <c r="B636" s="62">
        <v>0.1487</v>
      </c>
      <c r="C636" s="62">
        <v>2.7031999999999998</v>
      </c>
      <c r="D636" s="62">
        <v>1.1444000000000001</v>
      </c>
      <c r="E636" s="63">
        <v>0.98474502184269652</v>
      </c>
      <c r="F636" s="63">
        <v>0.76161847317244447</v>
      </c>
      <c r="G636" s="63">
        <v>0.67496679784763935</v>
      </c>
      <c r="H636" s="62">
        <v>31.510999999999999</v>
      </c>
      <c r="I636" s="67">
        <f t="shared" si="253"/>
        <v>238.810193400347</v>
      </c>
      <c r="J636" s="67">
        <f t="shared" si="254"/>
        <v>1.7669315055684336</v>
      </c>
      <c r="K636" s="93">
        <f t="shared" si="255"/>
        <v>0.75468294179573481</v>
      </c>
      <c r="L636" s="81">
        <f t="shared" si="234"/>
        <v>1.5850672376826611</v>
      </c>
      <c r="M636" s="81">
        <f t="shared" si="235"/>
        <v>33.269647409250126</v>
      </c>
      <c r="N636" s="81">
        <f t="shared" si="236"/>
        <v>5.5810587072772266</v>
      </c>
      <c r="O636" s="91">
        <f t="shared" si="237"/>
        <v>3.1148216294074951E-3</v>
      </c>
      <c r="P636" s="90">
        <f t="shared" si="256"/>
        <v>257.90955248288566</v>
      </c>
      <c r="Q636" s="88">
        <f t="shared" si="238"/>
        <v>42.279408184010933</v>
      </c>
      <c r="R636" s="88">
        <f t="shared" si="257"/>
        <v>1.5149230705750272</v>
      </c>
      <c r="S636" s="88">
        <f t="shared" si="239"/>
        <v>34.031160029521601</v>
      </c>
      <c r="T636" s="83">
        <f t="shared" si="240"/>
        <v>7.9977151773082467</v>
      </c>
      <c r="U636" s="86">
        <f t="shared" si="241"/>
        <v>6.3963448057346682E-3</v>
      </c>
      <c r="V636" s="96">
        <f t="shared" si="260"/>
        <v>1.313624170181461</v>
      </c>
      <c r="W636" s="81">
        <f t="shared" si="242"/>
        <v>36.545716225888405</v>
      </c>
      <c r="X636" s="97">
        <f t="shared" si="243"/>
        <v>15.977646618286967</v>
      </c>
      <c r="Y636" s="98">
        <f t="shared" si="244"/>
        <v>2.5528519145885695E-2</v>
      </c>
      <c r="Z636" s="99">
        <f t="shared" si="245"/>
        <v>1.2987163613734407</v>
      </c>
      <c r="AA636" s="101">
        <f t="shared" si="246"/>
        <v>36.754869665809849</v>
      </c>
      <c r="AB636" s="102">
        <f t="shared" si="247"/>
        <v>16.641394007838056</v>
      </c>
      <c r="AC636" s="98">
        <f t="shared" si="248"/>
        <v>2.7693599452410837E-2</v>
      </c>
      <c r="AD636" s="104">
        <f t="shared" si="249"/>
        <v>1.2839364364760715</v>
      </c>
      <c r="AE636" s="88">
        <f t="shared" si="250"/>
        <v>36.965814609519434</v>
      </c>
      <c r="AF636" s="88">
        <f t="shared" si="251"/>
        <v>17.310826725649566</v>
      </c>
      <c r="AG636" s="94">
        <f t="shared" si="252"/>
        <v>2.9966472192546331E-2</v>
      </c>
      <c r="AH636" s="72"/>
    </row>
    <row r="637" spans="1:34">
      <c r="A637" s="62">
        <v>635</v>
      </c>
      <c r="B637" s="62">
        <v>0.1487</v>
      </c>
      <c r="C637" s="62">
        <v>2.7031999999999998</v>
      </c>
      <c r="D637" s="62">
        <v>1.1444000000000001</v>
      </c>
      <c r="E637" s="63">
        <v>1.1517647645939444</v>
      </c>
      <c r="F637" s="63">
        <v>0.80144570441200691</v>
      </c>
      <c r="G637" s="63">
        <v>0.71026276253837284</v>
      </c>
      <c r="H637" s="62">
        <v>38.466999999999999</v>
      </c>
      <c r="I637" s="67">
        <f t="shared" si="253"/>
        <v>340.97221144897509</v>
      </c>
      <c r="J637" s="67">
        <f t="shared" si="254"/>
        <v>1.3867796027340307</v>
      </c>
      <c r="K637" s="93">
        <f t="shared" si="255"/>
        <v>0.65896071101072295</v>
      </c>
      <c r="L637" s="81">
        <f t="shared" si="234"/>
        <v>1.2824803590101121</v>
      </c>
      <c r="M637" s="81">
        <f t="shared" si="235"/>
        <v>40.000615940058879</v>
      </c>
      <c r="N637" s="81">
        <f t="shared" si="236"/>
        <v>3.986835313538565</v>
      </c>
      <c r="O637" s="91">
        <f t="shared" si="237"/>
        <v>1.5894855817278146E-3</v>
      </c>
      <c r="P637" s="90">
        <f t="shared" si="256"/>
        <v>333.64793455080047</v>
      </c>
      <c r="Q637" s="88">
        <f t="shared" si="238"/>
        <v>49.450295796476077</v>
      </c>
      <c r="R637" s="88">
        <f t="shared" si="257"/>
        <v>1.4483333681122126</v>
      </c>
      <c r="S637" s="88">
        <f t="shared" si="239"/>
        <v>37.640706976750977</v>
      </c>
      <c r="T637" s="83">
        <f t="shared" si="240"/>
        <v>2.1480568363766919</v>
      </c>
      <c r="U637" s="86">
        <f t="shared" si="241"/>
        <v>4.6141481723046418E-4</v>
      </c>
      <c r="V637" s="96">
        <f t="shared" si="260"/>
        <v>1.1094838129443254</v>
      </c>
      <c r="W637" s="81">
        <f t="shared" si="242"/>
        <v>43.006247991838769</v>
      </c>
      <c r="X637" s="97">
        <f t="shared" si="243"/>
        <v>11.800369126364862</v>
      </c>
      <c r="Y637" s="98">
        <f t="shared" si="244"/>
        <v>1.3924871151846499E-2</v>
      </c>
      <c r="Z637" s="99">
        <f t="shared" si="245"/>
        <v>1.0797405235387885</v>
      </c>
      <c r="AA637" s="101">
        <f t="shared" si="246"/>
        <v>43.594564101882668</v>
      </c>
      <c r="AB637" s="102">
        <f t="shared" si="247"/>
        <v>13.329773837010084</v>
      </c>
      <c r="AC637" s="98">
        <f t="shared" si="248"/>
        <v>1.7768287054583852E-2</v>
      </c>
      <c r="AD637" s="104">
        <f t="shared" si="249"/>
        <v>1.0410088179781378</v>
      </c>
      <c r="AE637" s="88">
        <f t="shared" si="250"/>
        <v>44.398146098360797</v>
      </c>
      <c r="AF637" s="88">
        <f t="shared" si="251"/>
        <v>15.418790387503051</v>
      </c>
      <c r="AG637" s="94">
        <f t="shared" si="252"/>
        <v>2.3773909701375648E-2</v>
      </c>
      <c r="AH637" s="72"/>
    </row>
    <row r="638" spans="1:34">
      <c r="A638" s="62">
        <v>636</v>
      </c>
      <c r="B638" s="62">
        <v>0.1487</v>
      </c>
      <c r="C638" s="62">
        <v>2.7031999999999998</v>
      </c>
      <c r="D638" s="62">
        <v>1.1444000000000001</v>
      </c>
      <c r="E638" s="63">
        <v>1.2407009817988</v>
      </c>
      <c r="F638" s="63">
        <v>0.80599597700823467</v>
      </c>
      <c r="G638" s="63">
        <v>0.71429533663129963</v>
      </c>
      <c r="H638" s="62">
        <v>43.223999999999997</v>
      </c>
      <c r="I638" s="67">
        <f t="shared" si="253"/>
        <v>412.72327499080905</v>
      </c>
      <c r="J638" s="67">
        <f t="shared" si="254"/>
        <v>1.1831437361556629</v>
      </c>
      <c r="K638" s="93">
        <f t="shared" si="255"/>
        <v>0.61509005420942653</v>
      </c>
      <c r="L638" s="81">
        <f t="shared" si="234"/>
        <v>1.2401555907505908</v>
      </c>
      <c r="M638" s="81">
        <f t="shared" si="235"/>
        <v>42.218774352214282</v>
      </c>
      <c r="N638" s="81">
        <f t="shared" si="236"/>
        <v>2.3256192110533829</v>
      </c>
      <c r="O638" s="91">
        <f t="shared" si="237"/>
        <v>5.4085047148205603E-4</v>
      </c>
      <c r="P638" s="90">
        <f t="shared" si="256"/>
        <v>376.5939502710242</v>
      </c>
      <c r="Q638" s="88">
        <f t="shared" si="238"/>
        <v>53.268716348132941</v>
      </c>
      <c r="R638" s="88">
        <f t="shared" si="257"/>
        <v>1.4210480163191148</v>
      </c>
      <c r="S638" s="88">
        <f t="shared" si="239"/>
        <v>39.440220343466812</v>
      </c>
      <c r="T638" s="83">
        <f t="shared" si="240"/>
        <v>8.7538859349740523</v>
      </c>
      <c r="U638" s="86">
        <f t="shared" si="241"/>
        <v>7.6630518962536543E-3</v>
      </c>
      <c r="V638" s="96">
        <f t="shared" si="260"/>
        <v>1.0465653049265913</v>
      </c>
      <c r="W638" s="81">
        <f t="shared" si="242"/>
        <v>45.957938786223849</v>
      </c>
      <c r="X638" s="97">
        <f t="shared" si="243"/>
        <v>6.3250480895425047</v>
      </c>
      <c r="Y638" s="98">
        <f t="shared" si="244"/>
        <v>4.0006233335025294E-3</v>
      </c>
      <c r="Z638" s="99">
        <f t="shared" si="245"/>
        <v>1.0106884390687672</v>
      </c>
      <c r="AA638" s="101">
        <f t="shared" si="246"/>
        <v>46.766520608136837</v>
      </c>
      <c r="AB638" s="102">
        <f t="shared" si="247"/>
        <v>8.1957260043883959</v>
      </c>
      <c r="AC638" s="98">
        <f t="shared" si="248"/>
        <v>6.7169924739008176E-3</v>
      </c>
      <c r="AD638" s="104">
        <f t="shared" si="249"/>
        <v>0.97306435039737582</v>
      </c>
      <c r="AE638" s="88">
        <f t="shared" si="250"/>
        <v>47.662073056560423</v>
      </c>
      <c r="AF638" s="88">
        <f t="shared" si="251"/>
        <v>10.267613031094825</v>
      </c>
      <c r="AG638" s="94">
        <f t="shared" si="252"/>
        <v>1.0542387735630824E-2</v>
      </c>
      <c r="AH638" s="72"/>
    </row>
    <row r="639" spans="1:34">
      <c r="A639" s="62">
        <v>637</v>
      </c>
      <c r="B639" s="62">
        <v>0.1487</v>
      </c>
      <c r="C639" s="62">
        <v>2.7031999999999998</v>
      </c>
      <c r="D639" s="62">
        <v>1.1444000000000001</v>
      </c>
      <c r="E639" s="63">
        <v>1.4202480846149885</v>
      </c>
      <c r="F639" s="63">
        <v>0.79211513269174605</v>
      </c>
      <c r="G639" s="63">
        <v>0.68781060452440335</v>
      </c>
      <c r="H639" s="62">
        <v>42.06</v>
      </c>
      <c r="I639" s="67">
        <f t="shared" si="253"/>
        <v>459.72737089364171</v>
      </c>
      <c r="J639" s="67">
        <f t="shared" si="254"/>
        <v>1.4303620121536003</v>
      </c>
      <c r="K639" s="93">
        <f t="shared" si="255"/>
        <v>0.59235328840435508</v>
      </c>
      <c r="L639" s="81">
        <f t="shared" si="234"/>
        <v>1.3171501344036221</v>
      </c>
      <c r="M639" s="81">
        <f t="shared" si="235"/>
        <v>43.830317017839292</v>
      </c>
      <c r="N639" s="81">
        <f t="shared" si="236"/>
        <v>4.2090276220620293</v>
      </c>
      <c r="O639" s="91">
        <f t="shared" si="237"/>
        <v>1.7715913523281138E-3</v>
      </c>
      <c r="P639" s="90">
        <f t="shared" si="256"/>
        <v>468.47410584517559</v>
      </c>
      <c r="Q639" s="88">
        <f t="shared" si="238"/>
        <v>60.977458286241287</v>
      </c>
      <c r="R639" s="88">
        <f t="shared" si="257"/>
        <v>1.3774489363982605</v>
      </c>
      <c r="S639" s="88">
        <f t="shared" si="239"/>
        <v>42.860230082769291</v>
      </c>
      <c r="T639" s="83">
        <f t="shared" si="240"/>
        <v>1.9025917326897031</v>
      </c>
      <c r="U639" s="86">
        <f t="shared" si="241"/>
        <v>3.6198553012992065E-4</v>
      </c>
      <c r="V639" s="96">
        <f t="shared" si="260"/>
        <v>1.0718865949600112</v>
      </c>
      <c r="W639" s="81">
        <f t="shared" si="242"/>
        <v>48.586748041592188</v>
      </c>
      <c r="X639" s="97">
        <f t="shared" si="243"/>
        <v>15.517708135026592</v>
      </c>
      <c r="Y639" s="98">
        <f t="shared" si="244"/>
        <v>2.4079926576387047E-2</v>
      </c>
      <c r="Z639" s="99">
        <f t="shared" si="245"/>
        <v>1.0373354183962524</v>
      </c>
      <c r="AA639" s="101">
        <f t="shared" si="246"/>
        <v>49.389274746797327</v>
      </c>
      <c r="AB639" s="102">
        <f t="shared" si="247"/>
        <v>17.425760215875709</v>
      </c>
      <c r="AC639" s="98">
        <f t="shared" si="248"/>
        <v>3.0365711910119667E-2</v>
      </c>
      <c r="AD639" s="104">
        <f t="shared" si="249"/>
        <v>0.98006952822246929</v>
      </c>
      <c r="AE639" s="88">
        <f t="shared" si="250"/>
        <v>50.811709774895469</v>
      </c>
      <c r="AF639" s="88">
        <f t="shared" si="251"/>
        <v>20.807678970269773</v>
      </c>
      <c r="AG639" s="94">
        <f t="shared" si="252"/>
        <v>4.3295950412980691E-2</v>
      </c>
      <c r="AH639" s="72"/>
    </row>
    <row r="640" spans="1:34">
      <c r="A640" s="62">
        <v>638</v>
      </c>
      <c r="B640" s="62">
        <v>0.1487</v>
      </c>
      <c r="C640" s="62">
        <v>2.7031999999999998</v>
      </c>
      <c r="D640" s="62">
        <v>1.1444000000000001</v>
      </c>
      <c r="E640" s="63">
        <v>1.563185283593544</v>
      </c>
      <c r="F640" s="63">
        <v>0.7676633170710051</v>
      </c>
      <c r="G640" s="63">
        <v>0.64141552532240143</v>
      </c>
      <c r="H640" s="62">
        <v>42.06</v>
      </c>
      <c r="I640" s="67">
        <f t="shared" si="253"/>
        <v>505.99544433880061</v>
      </c>
      <c r="J640" s="67">
        <f t="shared" si="254"/>
        <v>1.5743171012379069</v>
      </c>
      <c r="K640" s="93">
        <f t="shared" si="255"/>
        <v>0.57329865342511432</v>
      </c>
      <c r="L640" s="81">
        <f t="shared" si="234"/>
        <v>1.4750261387574082</v>
      </c>
      <c r="M640" s="81">
        <f t="shared" si="235"/>
        <v>43.452574880629143</v>
      </c>
      <c r="N640" s="81">
        <f t="shared" si="236"/>
        <v>3.3109245854235398</v>
      </c>
      <c r="O640" s="91">
        <f t="shared" si="237"/>
        <v>1.0962221610362041E-3</v>
      </c>
      <c r="P640" s="90">
        <f t="shared" si="256"/>
        <v>546.30300389339868</v>
      </c>
      <c r="Q640" s="88">
        <f t="shared" si="238"/>
        <v>67.114377027891848</v>
      </c>
      <c r="R640" s="88">
        <f t="shared" si="257"/>
        <v>1.3505735791489435</v>
      </c>
      <c r="S640" s="88">
        <f t="shared" si="239"/>
        <v>45.410496479433242</v>
      </c>
      <c r="T640" s="83">
        <f t="shared" si="240"/>
        <v>7.9659925806781722</v>
      </c>
      <c r="U640" s="86">
        <f t="shared" si="241"/>
        <v>6.3457037795419677E-3</v>
      </c>
      <c r="V640" s="96">
        <f t="shared" si="260"/>
        <v>1.1519142705000802</v>
      </c>
      <c r="W640" s="81">
        <f t="shared" si="242"/>
        <v>49.170575978337155</v>
      </c>
      <c r="X640" s="97">
        <f t="shared" si="243"/>
        <v>16.90579167460093</v>
      </c>
      <c r="Y640" s="98">
        <f t="shared" si="244"/>
        <v>2.8580579214500617E-2</v>
      </c>
      <c r="Z640" s="99">
        <f t="shared" si="245"/>
        <v>1.1251116583346139</v>
      </c>
      <c r="AA640" s="101">
        <f t="shared" si="246"/>
        <v>49.752804051003636</v>
      </c>
      <c r="AB640" s="102">
        <f t="shared" si="247"/>
        <v>18.290071447940164</v>
      </c>
      <c r="AC640" s="98">
        <f t="shared" si="248"/>
        <v>3.3452671357075602E-2</v>
      </c>
      <c r="AD640" s="104">
        <f t="shared" si="249"/>
        <v>1.0231347449930628</v>
      </c>
      <c r="AE640" s="88">
        <f t="shared" si="250"/>
        <v>52.173378231259989</v>
      </c>
      <c r="AF640" s="88">
        <f t="shared" si="251"/>
        <v>24.045121805183037</v>
      </c>
      <c r="AG640" s="94">
        <f t="shared" si="252"/>
        <v>5.7816788262608873E-2</v>
      </c>
      <c r="AH640" s="72"/>
    </row>
    <row r="641" spans="1:34">
      <c r="A641" s="62">
        <v>639</v>
      </c>
      <c r="B641" s="62">
        <v>0.1487</v>
      </c>
      <c r="C641" s="62">
        <v>2.7031999999999998</v>
      </c>
      <c r="D641" s="62">
        <v>1.1444000000000001</v>
      </c>
      <c r="E641" s="63">
        <v>1.6838903009606296</v>
      </c>
      <c r="F641" s="63">
        <v>0.74232864176894242</v>
      </c>
      <c r="G641" s="63">
        <v>0.59439221668507525</v>
      </c>
      <c r="H641" s="62">
        <v>40.780999999999999</v>
      </c>
      <c r="I641" s="67">
        <f t="shared" si="253"/>
        <v>528.49215755185799</v>
      </c>
      <c r="J641" s="67">
        <f t="shared" si="254"/>
        <v>1.8039244520032149</v>
      </c>
      <c r="K641" s="93">
        <f t="shared" si="255"/>
        <v>0.56500223507899749</v>
      </c>
      <c r="L641" s="81">
        <f t="shared" si="234"/>
        <v>1.6649140766492774</v>
      </c>
      <c r="M641" s="81">
        <f t="shared" si="235"/>
        <v>42.449358459212405</v>
      </c>
      <c r="N641" s="81">
        <f t="shared" si="236"/>
        <v>4.0910190020166413</v>
      </c>
      <c r="O641" s="91">
        <f t="shared" si="237"/>
        <v>1.6736436474861234E-3</v>
      </c>
      <c r="P641" s="90">
        <f t="shared" si="256"/>
        <v>615.08813200079601</v>
      </c>
      <c r="Q641" s="88">
        <f t="shared" si="238"/>
        <v>72.296771034384577</v>
      </c>
      <c r="R641" s="88">
        <f t="shared" si="257"/>
        <v>1.3317439870979473</v>
      </c>
      <c r="S641" s="88">
        <f t="shared" si="239"/>
        <v>47.463162419137937</v>
      </c>
      <c r="T641" s="83">
        <f t="shared" si="240"/>
        <v>16.385479559446651</v>
      </c>
      <c r="U641" s="86">
        <f t="shared" si="241"/>
        <v>2.6848394039304398E-2</v>
      </c>
      <c r="V641" s="96">
        <f t="shared" si="260"/>
        <v>1.2655130355819439</v>
      </c>
      <c r="W641" s="81">
        <f t="shared" si="242"/>
        <v>48.689322580281079</v>
      </c>
      <c r="X641" s="97">
        <f t="shared" si="243"/>
        <v>19.392174248500723</v>
      </c>
      <c r="Y641" s="98">
        <f t="shared" si="244"/>
        <v>3.7605642208421462E-2</v>
      </c>
      <c r="Z641" s="99">
        <f t="shared" si="245"/>
        <v>1.2530597346223373</v>
      </c>
      <c r="AA641" s="101">
        <f t="shared" si="246"/>
        <v>48.930669303246887</v>
      </c>
      <c r="AB641" s="102">
        <f t="shared" si="247"/>
        <v>19.983985932779696</v>
      </c>
      <c r="AC641" s="98">
        <f t="shared" si="248"/>
        <v>3.9935969376153679E-2</v>
      </c>
      <c r="AD641" s="104">
        <f t="shared" si="249"/>
        <v>1.0897248534056585</v>
      </c>
      <c r="AE641" s="88">
        <f t="shared" si="250"/>
        <v>52.469704184206421</v>
      </c>
      <c r="AF641" s="88">
        <f t="shared" si="251"/>
        <v>28.662132326834609</v>
      </c>
      <c r="AG641" s="94">
        <f t="shared" si="252"/>
        <v>8.2151782952097754E-2</v>
      </c>
      <c r="AH641" s="72"/>
    </row>
    <row r="642" spans="1:34">
      <c r="A642" s="62">
        <v>640</v>
      </c>
      <c r="B642" s="62">
        <v>0.1487</v>
      </c>
      <c r="C642" s="62">
        <v>2.7031999999999998</v>
      </c>
      <c r="D642" s="62">
        <v>1.1444000000000001</v>
      </c>
      <c r="E642" s="63">
        <v>1.789400457879299</v>
      </c>
      <c r="F642" s="63">
        <v>0.71851679709417582</v>
      </c>
      <c r="G642" s="63">
        <v>0.55145807143097847</v>
      </c>
      <c r="H642" s="62">
        <v>41.557000000000002</v>
      </c>
      <c r="I642" s="67">
        <f t="shared" si="253"/>
        <v>572.29323610804465</v>
      </c>
      <c r="J642" s="67">
        <f t="shared" si="254"/>
        <v>1.8460329967615559</v>
      </c>
      <c r="K642" s="93">
        <f t="shared" si="255"/>
        <v>0.55036149880538809</v>
      </c>
      <c r="L642" s="81">
        <f t="shared" si="234"/>
        <v>1.8651928986733333</v>
      </c>
      <c r="M642" s="81">
        <f t="shared" si="235"/>
        <v>41.343005137444536</v>
      </c>
      <c r="N642" s="81">
        <f t="shared" si="236"/>
        <v>0.51494300010940774</v>
      </c>
      <c r="O642" s="91">
        <f t="shared" si="237"/>
        <v>2.6516629336167755E-5</v>
      </c>
      <c r="P642" s="90">
        <f t="shared" si="256"/>
        <v>677.41797592442174</v>
      </c>
      <c r="Q642" s="88">
        <f t="shared" si="238"/>
        <v>76.826783263921953</v>
      </c>
      <c r="R642" s="88">
        <f t="shared" si="257"/>
        <v>1.3175383094812871</v>
      </c>
      <c r="S642" s="88">
        <f t="shared" si="239"/>
        <v>49.190619509919259</v>
      </c>
      <c r="T642" s="83">
        <f t="shared" si="240"/>
        <v>18.369034121614302</v>
      </c>
      <c r="U642" s="86">
        <f t="shared" si="241"/>
        <v>3.3742141456103054E-2</v>
      </c>
      <c r="V642" s="96">
        <f t="shared" si="260"/>
        <v>1.3782199521027554</v>
      </c>
      <c r="W642" s="81">
        <f t="shared" si="242"/>
        <v>48.095522996231693</v>
      </c>
      <c r="X642" s="97">
        <f t="shared" si="243"/>
        <v>15.733866728184639</v>
      </c>
      <c r="Y642" s="98">
        <f t="shared" si="244"/>
        <v>2.4755456222027562E-2</v>
      </c>
      <c r="Z642" s="99">
        <f t="shared" si="245"/>
        <v>1.3832181763858074</v>
      </c>
      <c r="AA642" s="101">
        <f t="shared" si="246"/>
        <v>48.008548370280259</v>
      </c>
      <c r="AB642" s="102">
        <f t="shared" si="247"/>
        <v>15.524576774743743</v>
      </c>
      <c r="AC642" s="98">
        <f t="shared" si="248"/>
        <v>2.4101248403491281E-2</v>
      </c>
      <c r="AD642" s="104">
        <f t="shared" si="249"/>
        <v>1.1501688769198744</v>
      </c>
      <c r="AE642" s="88">
        <f t="shared" si="250"/>
        <v>52.648149650160619</v>
      </c>
      <c r="AF642" s="88">
        <f t="shared" si="251"/>
        <v>26.689004620546758</v>
      </c>
      <c r="AG642" s="94">
        <f t="shared" si="252"/>
        <v>7.1230296763556619E-2</v>
      </c>
      <c r="AH642" s="72"/>
    </row>
    <row r="643" spans="1:34">
      <c r="A643" s="62">
        <v>641</v>
      </c>
      <c r="B643" s="64">
        <v>0.1487</v>
      </c>
      <c r="C643" s="62">
        <v>1.1708000000000001</v>
      </c>
      <c r="D643" s="62">
        <v>1.1444000000000001</v>
      </c>
      <c r="E643" s="63">
        <v>0.67355612038425183</v>
      </c>
      <c r="F643" s="63">
        <v>0.74232864176894242</v>
      </c>
      <c r="G643" s="63">
        <v>0.59439221668507525</v>
      </c>
      <c r="H643" s="62">
        <v>1.74</v>
      </c>
      <c r="I643" s="67">
        <f t="shared" si="253"/>
        <v>9.0196547817879207</v>
      </c>
      <c r="J643" s="67">
        <f t="shared" si="254"/>
        <v>6.7128835268404705</v>
      </c>
      <c r="K643" s="93">
        <f t="shared" si="255"/>
        <v>4.4695221541386054</v>
      </c>
      <c r="L643" s="81">
        <f t="shared" ref="L643:L706" si="261">30/I643+67.289/EXP(5.03*F643)</f>
        <v>4.9342184541099616</v>
      </c>
      <c r="M643" s="81">
        <f t="shared" ref="M643:M706" si="262">SQRT(4*981*E643*(C643/D643-1)/(3*L643))</f>
        <v>2.0295259918655808</v>
      </c>
      <c r="N643" s="81">
        <f t="shared" ref="N643:N706" si="263">ABS(M643-H643)/H643*100</f>
        <v>16.639424819860967</v>
      </c>
      <c r="O643" s="91">
        <f t="shared" ref="O643:O706" si="264">((M643-H643)/H643)^2</f>
        <v>2.7687045833580511E-2</v>
      </c>
      <c r="P643" s="90">
        <f t="shared" si="256"/>
        <v>9.5864810456106362</v>
      </c>
      <c r="Q643" s="88">
        <f t="shared" ref="Q643:Q706" si="265">E643*((981/(B643/D643)^2)*(C643/D643-1))^(1/3)</f>
        <v>7.4264866078773153</v>
      </c>
      <c r="R643" s="88">
        <f t="shared" si="257"/>
        <v>5.9425180214581772</v>
      </c>
      <c r="S643" s="88">
        <f t="shared" ref="S643:S706" si="266">SQRT(4*981*E643*(C643/D643-1)/(3*R643))</f>
        <v>1.8493476106250741</v>
      </c>
      <c r="T643" s="83">
        <f t="shared" ref="T643:T706" si="267">ABS(S643-H643)/H643*100</f>
        <v>6.284345438222652</v>
      </c>
      <c r="U643" s="86">
        <f t="shared" ref="U643:U706" si="268">((S643-H643)/H643)^2</f>
        <v>3.9492997586909858E-3</v>
      </c>
      <c r="V643" s="96">
        <f t="shared" ref="V643:V649" si="269">K643*(I643/1.1883)^(1/0.4826)/(I643^2*G643^(I643^(-0.23)))</f>
        <v>5.0131957912084752</v>
      </c>
      <c r="W643" s="81">
        <f t="shared" ref="W643:W706" si="270">SQRT(4*981*E643*(C643/D643-1)/(3*V643))</f>
        <v>2.0134760636930729</v>
      </c>
      <c r="X643" s="97">
        <f t="shared" ref="X643:X706" si="271">ABS(W643-H643)/H643*100</f>
        <v>15.717015154774302</v>
      </c>
      <c r="Y643" s="98">
        <f t="shared" ref="Y643:Y706" si="272">((W643-H643)/H643)^2</f>
        <v>2.470245653754051E-2</v>
      </c>
      <c r="Z643" s="99">
        <f t="shared" ref="Z643:Z706" si="273">24/I643*((1-G643)/I643+1)^0.25+24/I643*0.15*I643^0.687*G643^(-(I643^0.08))+0.42/(1+42500/I643^1.16*G643^(-0.05))</f>
        <v>6.0533414117685771</v>
      </c>
      <c r="AA643" s="101">
        <f t="shared" ref="AA643:AA706" si="274">SQRT(4*981*E643*(C643/D643-1)/(3*Z643))</f>
        <v>1.8323406639657969</v>
      </c>
      <c r="AB643" s="102">
        <f t="shared" ref="AB643:AB706" si="275">ABS(AA643-H643)/H643*100</f>
        <v>5.3069347106779814</v>
      </c>
      <c r="AC643" s="98">
        <f t="shared" ref="AC643:AC706" si="276">((AA643-H643)/H643)^2</f>
        <v>2.8163556023398793E-3</v>
      </c>
      <c r="AD643" s="104">
        <f t="shared" ref="AD643:AD706" si="277">24/I643*(2-F643)^1.29+24/I643*0.15*I643^0.687*F643^(-(I643^0.134))+0.42/(1+42500/I643^1.16)*EXP(1.43*(1-F643))</f>
        <v>6.2749903394540016</v>
      </c>
      <c r="AE643" s="88">
        <f t="shared" ref="AE643:AE706" si="278">SQRT(4*981*E643*(C643/D643-1)/(3*AD643))</f>
        <v>1.7996882180260665</v>
      </c>
      <c r="AF643" s="88">
        <f t="shared" ref="AF643:AF706" si="279">ABS(AE643-H643)/H643*100</f>
        <v>3.430357357819914</v>
      </c>
      <c r="AG643" s="94">
        <f t="shared" ref="AG643:AG706" si="280">((AE643-H643)/H643)^2</f>
        <v>1.1767351602349221E-3</v>
      </c>
      <c r="AH643" s="72"/>
    </row>
    <row r="644" spans="1:34">
      <c r="A644" s="62">
        <v>642</v>
      </c>
      <c r="B644" s="62">
        <v>0.1487</v>
      </c>
      <c r="C644" s="62">
        <v>1.1708000000000001</v>
      </c>
      <c r="D644" s="62">
        <v>1.1444000000000001</v>
      </c>
      <c r="E644" s="63">
        <v>0.88260820300687981</v>
      </c>
      <c r="F644" s="63">
        <v>0.78438846358908787</v>
      </c>
      <c r="G644" s="63">
        <v>0.67307239113991291</v>
      </c>
      <c r="H644" s="62">
        <v>1.998</v>
      </c>
      <c r="I644" s="67">
        <f t="shared" ref="I644:I707" si="281">H644*E644*D644/B644</f>
        <v>13.571577278998685</v>
      </c>
      <c r="J644" s="67">
        <f t="shared" ref="J644:J707" si="282">4*981*E644*(C644/D644-1)/(3*H644^2)</f>
        <v>6.6713052636871613</v>
      </c>
      <c r="K644" s="93">
        <f t="shared" ref="K644:K707" si="283">24/I644*(1+0.15*I644^0.687)+0.42/(1+42500/I644^1.16)</f>
        <v>3.3600412606224168</v>
      </c>
      <c r="L644" s="81">
        <f t="shared" si="261"/>
        <v>3.5120090688463472</v>
      </c>
      <c r="M644" s="81">
        <f t="shared" si="262"/>
        <v>2.7537409080391004</v>
      </c>
      <c r="N644" s="81">
        <f t="shared" si="263"/>
        <v>37.824870272227251</v>
      </c>
      <c r="O644" s="91">
        <f t="shared" si="264"/>
        <v>0.14307208111108208</v>
      </c>
      <c r="P644" s="90">
        <f t="shared" ref="P644:P707" si="284">(SQRT(22+1.13*Q644^2)-4.67)^1.5</f>
        <v>17.297333973502155</v>
      </c>
      <c r="Q644" s="88">
        <f t="shared" si="265"/>
        <v>9.731450433401049</v>
      </c>
      <c r="R644" s="88">
        <f t="shared" ref="R644:R707" si="285">4/3*Q644^3/(P644^2)</f>
        <v>4.1068904644223796</v>
      </c>
      <c r="S644" s="88">
        <f t="shared" si="266"/>
        <v>2.5465038122383352</v>
      </c>
      <c r="T644" s="83">
        <f t="shared" si="267"/>
        <v>27.452643255171932</v>
      </c>
      <c r="U644" s="86">
        <f t="shared" si="268"/>
        <v>7.5364762169573704E-2</v>
      </c>
      <c r="V644" s="96">
        <f t="shared" si="269"/>
        <v>3.5248457937881241</v>
      </c>
      <c r="W644" s="81">
        <f t="shared" si="270"/>
        <v>2.74872207051156</v>
      </c>
      <c r="X644" s="97">
        <f t="shared" si="271"/>
        <v>37.573677202780779</v>
      </c>
      <c r="Y644" s="98">
        <f t="shared" si="272"/>
        <v>0.14117812185387682</v>
      </c>
      <c r="Z644" s="99">
        <f t="shared" si="273"/>
        <v>4.3710484732741586</v>
      </c>
      <c r="AA644" s="101">
        <f t="shared" si="274"/>
        <v>2.468357608615825</v>
      </c>
      <c r="AB644" s="102">
        <f t="shared" si="275"/>
        <v>23.541421852643893</v>
      </c>
      <c r="AC644" s="98">
        <f t="shared" si="276"/>
        <v>5.5419854284413941E-2</v>
      </c>
      <c r="AD644" s="104">
        <f t="shared" si="277"/>
        <v>4.5210286776406683</v>
      </c>
      <c r="AE644" s="88">
        <f t="shared" si="278"/>
        <v>2.4270697626344022</v>
      </c>
      <c r="AF644" s="88">
        <f t="shared" si="279"/>
        <v>21.474963094814925</v>
      </c>
      <c r="AG644" s="94">
        <f t="shared" si="280"/>
        <v>4.6117403992366302E-2</v>
      </c>
      <c r="AH644" s="72"/>
    </row>
    <row r="645" spans="1:34">
      <c r="A645" s="62">
        <v>643</v>
      </c>
      <c r="B645" s="62">
        <v>0.1487</v>
      </c>
      <c r="C645" s="62">
        <v>1.1708000000000001</v>
      </c>
      <c r="D645" s="62">
        <v>1.1444000000000001</v>
      </c>
      <c r="E645" s="63">
        <v>1.0692036940575806</v>
      </c>
      <c r="F645" s="63">
        <v>0.80166469860390954</v>
      </c>
      <c r="G645" s="63">
        <v>0.70605768522310453</v>
      </c>
      <c r="H645" s="62">
        <v>2.7869999999999999</v>
      </c>
      <c r="I645" s="67">
        <f t="shared" si="281"/>
        <v>22.933181060829543</v>
      </c>
      <c r="J645" s="67">
        <f t="shared" si="282"/>
        <v>4.1535585313139745</v>
      </c>
      <c r="K645" s="93">
        <f t="shared" si="283"/>
        <v>2.3973382042932068</v>
      </c>
      <c r="L645" s="81">
        <f t="shared" si="261"/>
        <v>2.501329807874729</v>
      </c>
      <c r="M645" s="81">
        <f t="shared" si="262"/>
        <v>3.5913824567526311</v>
      </c>
      <c r="N645" s="81">
        <f t="shared" si="263"/>
        <v>28.861946779785836</v>
      </c>
      <c r="O645" s="91">
        <f t="shared" si="264"/>
        <v>8.3301197191919002E-2</v>
      </c>
      <c r="P645" s="90">
        <f t="shared" si="284"/>
        <v>25.708646178248284</v>
      </c>
      <c r="Q645" s="88">
        <f t="shared" si="265"/>
        <v>11.788812653772197</v>
      </c>
      <c r="R645" s="88">
        <f t="shared" si="285"/>
        <v>3.3051450228697279</v>
      </c>
      <c r="S645" s="88">
        <f t="shared" si="266"/>
        <v>3.1242938652395678</v>
      </c>
      <c r="T645" s="83">
        <f t="shared" si="267"/>
        <v>12.102399183335768</v>
      </c>
      <c r="U645" s="86">
        <f t="shared" si="268"/>
        <v>1.4646806599280625E-2</v>
      </c>
      <c r="V645" s="96">
        <f t="shared" si="269"/>
        <v>2.4895308691415905</v>
      </c>
      <c r="W645" s="81">
        <f t="shared" si="270"/>
        <v>3.5998829363125515</v>
      </c>
      <c r="X645" s="97">
        <f t="shared" si="271"/>
        <v>29.166951428509208</v>
      </c>
      <c r="Y645" s="98">
        <f t="shared" si="272"/>
        <v>8.5071105563301538E-2</v>
      </c>
      <c r="Z645" s="99">
        <f t="shared" si="273"/>
        <v>3.1621946863395438</v>
      </c>
      <c r="AA645" s="101">
        <f t="shared" si="274"/>
        <v>3.194131809731112</v>
      </c>
      <c r="AB645" s="102">
        <f t="shared" si="275"/>
        <v>14.608245774349196</v>
      </c>
      <c r="AC645" s="98">
        <f t="shared" si="276"/>
        <v>2.1340084460379116E-2</v>
      </c>
      <c r="AD645" s="104">
        <f t="shared" si="277"/>
        <v>3.2125735686680299</v>
      </c>
      <c r="AE645" s="88">
        <f t="shared" si="278"/>
        <v>3.1689880039540883</v>
      </c>
      <c r="AF645" s="88">
        <f t="shared" si="279"/>
        <v>13.706064009834531</v>
      </c>
      <c r="AG645" s="94">
        <f t="shared" si="280"/>
        <v>1.8785619064168143E-2</v>
      </c>
      <c r="AH645" s="72"/>
    </row>
    <row r="646" spans="1:34">
      <c r="A646" s="62">
        <v>644</v>
      </c>
      <c r="B646" s="62">
        <v>0.1487</v>
      </c>
      <c r="C646" s="62">
        <v>1.1708000000000001</v>
      </c>
      <c r="D646" s="62">
        <v>1.1444000000000001</v>
      </c>
      <c r="E646" s="63">
        <v>1.2407009817988</v>
      </c>
      <c r="F646" s="63">
        <v>0.80599597700823467</v>
      </c>
      <c r="G646" s="63">
        <v>0.71429533663129963</v>
      </c>
      <c r="H646" s="62">
        <v>3.1739999999999999</v>
      </c>
      <c r="I646" s="67">
        <f t="shared" si="281"/>
        <v>30.306859032501112</v>
      </c>
      <c r="J646" s="67">
        <f t="shared" si="282"/>
        <v>3.7160975225950694</v>
      </c>
      <c r="K646" s="93">
        <f t="shared" si="283"/>
        <v>2.030015943241033</v>
      </c>
      <c r="L646" s="81">
        <f t="shared" si="261"/>
        <v>2.1573425932255139</v>
      </c>
      <c r="M646" s="81">
        <f t="shared" si="262"/>
        <v>4.1657280518625797</v>
      </c>
      <c r="N646" s="81">
        <f t="shared" si="263"/>
        <v>31.245370254019527</v>
      </c>
      <c r="O646" s="91">
        <f t="shared" si="264"/>
        <v>9.762731623107683E-2</v>
      </c>
      <c r="P646" s="90">
        <f t="shared" si="284"/>
        <v>34.557293727726197</v>
      </c>
      <c r="Q646" s="88">
        <f t="shared" si="265"/>
        <v>13.679705293825513</v>
      </c>
      <c r="R646" s="88">
        <f t="shared" si="285"/>
        <v>2.8581795781355597</v>
      </c>
      <c r="S646" s="88">
        <f t="shared" si="266"/>
        <v>3.6191427879140114</v>
      </c>
      <c r="T646" s="83">
        <f t="shared" si="267"/>
        <v>14.024662505167345</v>
      </c>
      <c r="U646" s="86">
        <f t="shared" si="268"/>
        <v>1.9669115838384682E-2</v>
      </c>
      <c r="V646" s="96">
        <f t="shared" si="269"/>
        <v>2.1171528817014531</v>
      </c>
      <c r="W646" s="81">
        <f t="shared" si="270"/>
        <v>4.2050809810658789</v>
      </c>
      <c r="X646" s="97">
        <f t="shared" si="271"/>
        <v>32.48522309596342</v>
      </c>
      <c r="Y646" s="98">
        <f t="shared" si="272"/>
        <v>0.10552897195945153</v>
      </c>
      <c r="Z646" s="99">
        <f t="shared" si="273"/>
        <v>2.7198088680004657</v>
      </c>
      <c r="AA646" s="101">
        <f t="shared" si="274"/>
        <v>3.7100629718970577</v>
      </c>
      <c r="AB646" s="102">
        <f t="shared" si="275"/>
        <v>16.889192561343975</v>
      </c>
      <c r="AC646" s="98">
        <f t="shared" si="276"/>
        <v>2.8524482537415664E-2</v>
      </c>
      <c r="AD646" s="104">
        <f t="shared" si="277"/>
        <v>2.7360265308853648</v>
      </c>
      <c r="AE646" s="88">
        <f t="shared" si="278"/>
        <v>3.6990510214197543</v>
      </c>
      <c r="AF646" s="88">
        <f t="shared" si="279"/>
        <v>16.542250202260693</v>
      </c>
      <c r="AG646" s="94">
        <f t="shared" si="280"/>
        <v>2.7364604175419388E-2</v>
      </c>
      <c r="AH646" s="72"/>
    </row>
    <row r="647" spans="1:34">
      <c r="A647" s="62">
        <v>645</v>
      </c>
      <c r="B647" s="62">
        <v>0.1487</v>
      </c>
      <c r="C647" s="62">
        <v>1.1708000000000001</v>
      </c>
      <c r="D647" s="62">
        <v>1.1444000000000001</v>
      </c>
      <c r="E647" s="63">
        <v>1.4010531899288832</v>
      </c>
      <c r="F647" s="63">
        <v>0.80296737346360458</v>
      </c>
      <c r="G647" s="63">
        <v>0.71161130662352678</v>
      </c>
      <c r="H647" s="62">
        <v>2.6579999999999999</v>
      </c>
      <c r="I647" s="67">
        <f t="shared" si="281"/>
        <v>28.660019429281533</v>
      </c>
      <c r="J647" s="67">
        <f t="shared" si="282"/>
        <v>5.9838195974546071</v>
      </c>
      <c r="K647" s="93">
        <f t="shared" si="283"/>
        <v>2.0973201215322588</v>
      </c>
      <c r="L647" s="81">
        <f t="shared" si="261"/>
        <v>2.2321432273152917</v>
      </c>
      <c r="M647" s="81">
        <f t="shared" si="262"/>
        <v>4.3519429495793949</v>
      </c>
      <c r="N647" s="81">
        <f t="shared" si="263"/>
        <v>63.729983054153315</v>
      </c>
      <c r="O647" s="91">
        <f t="shared" si="264"/>
        <v>0.40615107400826689</v>
      </c>
      <c r="P647" s="90">
        <f t="shared" si="284"/>
        <v>43.706542403504528</v>
      </c>
      <c r="Q647" s="88">
        <f t="shared" si="265"/>
        <v>15.447714655157215</v>
      </c>
      <c r="R647" s="88">
        <f t="shared" si="285"/>
        <v>2.5729926792774678</v>
      </c>
      <c r="S647" s="88">
        <f t="shared" si="266"/>
        <v>4.0534511846779777</v>
      </c>
      <c r="T647" s="83">
        <f t="shared" si="267"/>
        <v>52.500044570277574</v>
      </c>
      <c r="U647" s="86">
        <f t="shared" si="268"/>
        <v>0.27562546798811316</v>
      </c>
      <c r="V647" s="96">
        <f t="shared" si="269"/>
        <v>2.1866828569363692</v>
      </c>
      <c r="W647" s="81">
        <f t="shared" si="270"/>
        <v>4.3969479278928372</v>
      </c>
      <c r="X647" s="97">
        <f t="shared" si="271"/>
        <v>65.423172606953997</v>
      </c>
      <c r="Y647" s="98">
        <f t="shared" si="272"/>
        <v>0.42801915139592955</v>
      </c>
      <c r="Z647" s="99">
        <f t="shared" si="273"/>
        <v>2.805282789893405</v>
      </c>
      <c r="AA647" s="101">
        <f t="shared" si="274"/>
        <v>3.8820032872162868</v>
      </c>
      <c r="AB647" s="102">
        <f t="shared" si="275"/>
        <v>46.049785072095069</v>
      </c>
      <c r="AC647" s="98">
        <f t="shared" si="276"/>
        <v>0.21205827051861498</v>
      </c>
      <c r="AD647" s="104">
        <f t="shared" si="277"/>
        <v>2.8332862632685445</v>
      </c>
      <c r="AE647" s="88">
        <f t="shared" si="278"/>
        <v>3.8627712866942061</v>
      </c>
      <c r="AF647" s="88">
        <f t="shared" si="279"/>
        <v>45.326233509940039</v>
      </c>
      <c r="AG647" s="94">
        <f t="shared" si="280"/>
        <v>0.20544674441976113</v>
      </c>
      <c r="AH647" s="72"/>
    </row>
    <row r="648" spans="1:34">
      <c r="A648" s="62">
        <v>646</v>
      </c>
      <c r="B648" s="62">
        <v>0.1487</v>
      </c>
      <c r="C648" s="62">
        <v>1.1708000000000001</v>
      </c>
      <c r="D648" s="62">
        <v>1.1444000000000001</v>
      </c>
      <c r="E648" s="63">
        <v>1.6257782104178669</v>
      </c>
      <c r="F648" s="63">
        <v>0.79083006370458353</v>
      </c>
      <c r="G648" s="63">
        <v>0.70085489591252181</v>
      </c>
      <c r="H648" s="62">
        <v>3.9620000000000002</v>
      </c>
      <c r="I648" s="67">
        <f t="shared" si="281"/>
        <v>49.57270876810184</v>
      </c>
      <c r="J648" s="67">
        <f t="shared" si="282"/>
        <v>3.1251162556541945</v>
      </c>
      <c r="K648" s="93">
        <f t="shared" si="283"/>
        <v>1.5459919748693893</v>
      </c>
      <c r="L648" s="81">
        <f t="shared" si="261"/>
        <v>1.8651840828597395</v>
      </c>
      <c r="M648" s="81">
        <f t="shared" si="262"/>
        <v>5.1284568981046714</v>
      </c>
      <c r="N648" s="81">
        <f t="shared" si="263"/>
        <v>29.441113026367265</v>
      </c>
      <c r="O648" s="91">
        <f t="shared" si="264"/>
        <v>8.6677913623133235E-2</v>
      </c>
      <c r="P648" s="90">
        <f t="shared" si="284"/>
        <v>57.826777381493585</v>
      </c>
      <c r="Q648" s="88">
        <f t="shared" si="265"/>
        <v>17.925484962053549</v>
      </c>
      <c r="R648" s="88">
        <f t="shared" si="285"/>
        <v>2.2966430337667352</v>
      </c>
      <c r="S648" s="88">
        <f t="shared" si="266"/>
        <v>4.6216899919114596</v>
      </c>
      <c r="T648" s="83">
        <f t="shared" si="267"/>
        <v>16.65042887207116</v>
      </c>
      <c r="U648" s="86">
        <f t="shared" si="268"/>
        <v>2.7723678162390089E-2</v>
      </c>
      <c r="V648" s="96">
        <f t="shared" si="269"/>
        <v>1.6561391012064635</v>
      </c>
      <c r="W648" s="81">
        <f t="shared" si="270"/>
        <v>5.4425089851853299</v>
      </c>
      <c r="X648" s="97">
        <f t="shared" si="271"/>
        <v>37.367717950159758</v>
      </c>
      <c r="Y648" s="98">
        <f t="shared" si="272"/>
        <v>0.13963463448026917</v>
      </c>
      <c r="Z648" s="99">
        <f t="shared" si="273"/>
        <v>2.2101925479182767</v>
      </c>
      <c r="AA648" s="101">
        <f t="shared" si="274"/>
        <v>4.7112104543356468</v>
      </c>
      <c r="AB648" s="102">
        <f t="shared" si="275"/>
        <v>18.909905460263669</v>
      </c>
      <c r="AC648" s="98">
        <f t="shared" si="276"/>
        <v>3.5758452451610967E-2</v>
      </c>
      <c r="AD648" s="104">
        <f t="shared" si="277"/>
        <v>2.1961032844478505</v>
      </c>
      <c r="AE648" s="88">
        <f t="shared" si="278"/>
        <v>4.7262988528528638</v>
      </c>
      <c r="AF648" s="88">
        <f t="shared" si="279"/>
        <v>19.290733287553348</v>
      </c>
      <c r="AG648" s="94">
        <f t="shared" si="280"/>
        <v>3.7213239077151877E-2</v>
      </c>
      <c r="AH648" s="72"/>
    </row>
    <row r="649" spans="1:34">
      <c r="A649" s="62">
        <v>647</v>
      </c>
      <c r="B649" s="62">
        <v>0.1487</v>
      </c>
      <c r="C649" s="62">
        <v>1.1708000000000001</v>
      </c>
      <c r="D649" s="62">
        <v>1.1444000000000001</v>
      </c>
      <c r="E649" s="63">
        <v>1.8358990451675217</v>
      </c>
      <c r="F649" s="63">
        <v>0.77403636943951859</v>
      </c>
      <c r="G649" s="63">
        <v>0.68597187187699971</v>
      </c>
      <c r="H649" s="62">
        <v>2.9119999999999999</v>
      </c>
      <c r="I649" s="67">
        <f t="shared" si="281"/>
        <v>41.144050770327105</v>
      </c>
      <c r="J649" s="67">
        <f t="shared" si="282"/>
        <v>6.5328077291935074</v>
      </c>
      <c r="K649" s="93">
        <f t="shared" si="283"/>
        <v>1.7087202473010219</v>
      </c>
      <c r="L649" s="81">
        <f t="shared" si="261"/>
        <v>2.1002187771891538</v>
      </c>
      <c r="M649" s="81">
        <f t="shared" si="262"/>
        <v>5.1358110852044998</v>
      </c>
      <c r="N649" s="81">
        <f t="shared" si="263"/>
        <v>76.367138914989695</v>
      </c>
      <c r="O649" s="91">
        <f t="shared" si="264"/>
        <v>0.58319399060613342</v>
      </c>
      <c r="P649" s="90">
        <f t="shared" si="284"/>
        <v>72.287656066905157</v>
      </c>
      <c r="Q649" s="88">
        <f t="shared" si="265"/>
        <v>20.242232621348961</v>
      </c>
      <c r="R649" s="88">
        <f t="shared" si="285"/>
        <v>2.1163411916360828</v>
      </c>
      <c r="S649" s="88">
        <f t="shared" si="266"/>
        <v>5.1162112267915223</v>
      </c>
      <c r="T649" s="83">
        <f t="shared" si="267"/>
        <v>75.694066854104477</v>
      </c>
      <c r="U649" s="86">
        <f t="shared" si="268"/>
        <v>0.5729591756913639</v>
      </c>
      <c r="V649" s="96">
        <f t="shared" si="269"/>
        <v>1.8341877573356915</v>
      </c>
      <c r="W649" s="81">
        <f t="shared" si="270"/>
        <v>5.4956543978987238</v>
      </c>
      <c r="X649" s="97">
        <f t="shared" si="271"/>
        <v>88.7243955322364</v>
      </c>
      <c r="Y649" s="98">
        <f t="shared" si="272"/>
        <v>0.7872018362560731</v>
      </c>
      <c r="Z649" s="99">
        <f t="shared" si="273"/>
        <v>2.4532760816815649</v>
      </c>
      <c r="AA649" s="101">
        <f t="shared" si="274"/>
        <v>4.7519087951162504</v>
      </c>
      <c r="AB649" s="102">
        <f t="shared" si="275"/>
        <v>63.183681150970138</v>
      </c>
      <c r="AC649" s="98">
        <f t="shared" si="276"/>
        <v>0.3992177563787459</v>
      </c>
      <c r="AD649" s="104">
        <f t="shared" si="277"/>
        <v>2.4739202657443249</v>
      </c>
      <c r="AE649" s="88">
        <f t="shared" si="278"/>
        <v>4.7320405737312434</v>
      </c>
      <c r="AF649" s="88">
        <f t="shared" si="279"/>
        <v>62.501393328682816</v>
      </c>
      <c r="AG649" s="94">
        <f t="shared" si="280"/>
        <v>0.3906424168026717</v>
      </c>
      <c r="AH649" s="72"/>
    </row>
    <row r="650" spans="1:34">
      <c r="A650" s="62">
        <v>648</v>
      </c>
      <c r="B650" s="62">
        <v>0.1487</v>
      </c>
      <c r="C650" s="62">
        <v>1.1708000000000001</v>
      </c>
      <c r="D650" s="62">
        <v>1.1444000000000001</v>
      </c>
      <c r="E650" s="63">
        <v>1.9694900436853928</v>
      </c>
      <c r="F650" s="63">
        <v>0.76161847317244424</v>
      </c>
      <c r="G650" s="63">
        <v>0.67496679784763913</v>
      </c>
      <c r="H650" s="62">
        <v>4.22</v>
      </c>
      <c r="I650" s="67">
        <f t="shared" si="281"/>
        <v>63.963632772648545</v>
      </c>
      <c r="J650" s="67">
        <f t="shared" si="282"/>
        <v>3.3370499662580415</v>
      </c>
      <c r="K650" s="93">
        <f t="shared" si="283"/>
        <v>1.3560316221091393</v>
      </c>
      <c r="L650" s="81">
        <f t="shared" si="261"/>
        <v>1.9284609722756394</v>
      </c>
      <c r="M650" s="81">
        <f t="shared" si="262"/>
        <v>5.5512192261682296</v>
      </c>
      <c r="N650" s="81">
        <f t="shared" si="263"/>
        <v>31.545479293086014</v>
      </c>
      <c r="O650" s="91">
        <f t="shared" si="264"/>
        <v>9.9511726383051849E-2</v>
      </c>
      <c r="P650" s="90">
        <f t="shared" si="284"/>
        <v>82.070013873186284</v>
      </c>
      <c r="Q650" s="88">
        <f t="shared" si="265"/>
        <v>21.715178574033565</v>
      </c>
      <c r="R650" s="88">
        <f t="shared" si="285"/>
        <v>2.0270288891656008</v>
      </c>
      <c r="S650" s="88">
        <f t="shared" si="266"/>
        <v>5.4145683028332101</v>
      </c>
      <c r="T650" s="83">
        <f t="shared" si="267"/>
        <v>28.307305754341478</v>
      </c>
      <c r="U650" s="86">
        <f t="shared" si="268"/>
        <v>8.013035590697741E-2</v>
      </c>
      <c r="V650" s="96">
        <f t="shared" ref="V650:V666" si="286">K650*(I650/1.1883)^(1/0.4826)/(I650^2*G650^(I650^0.05))</f>
        <v>2.0768806858442312</v>
      </c>
      <c r="W650" s="81">
        <f t="shared" si="270"/>
        <v>5.3491900967987274</v>
      </c>
      <c r="X650" s="97">
        <f t="shared" si="271"/>
        <v>26.758059165846625</v>
      </c>
      <c r="Y650" s="98">
        <f t="shared" si="272"/>
        <v>7.1599373032294869E-2</v>
      </c>
      <c r="Z650" s="99">
        <f t="shared" si="273"/>
        <v>2.071782560140139</v>
      </c>
      <c r="AA650" s="101">
        <f t="shared" si="274"/>
        <v>5.3557675456160441</v>
      </c>
      <c r="AB650" s="102">
        <f t="shared" si="275"/>
        <v>26.913922881896784</v>
      </c>
      <c r="AC650" s="98">
        <f t="shared" si="276"/>
        <v>7.2435924489268735E-2</v>
      </c>
      <c r="AD650" s="104">
        <f t="shared" si="277"/>
        <v>2.0719299166681169</v>
      </c>
      <c r="AE650" s="88">
        <f t="shared" si="278"/>
        <v>5.3555770900083237</v>
      </c>
      <c r="AF650" s="88">
        <f t="shared" si="279"/>
        <v>26.909409715837064</v>
      </c>
      <c r="AG650" s="94">
        <f t="shared" si="280"/>
        <v>7.2411633125478617E-2</v>
      </c>
      <c r="AH650" s="72"/>
    </row>
    <row r="651" spans="1:34">
      <c r="A651" s="62">
        <v>649</v>
      </c>
      <c r="B651" s="62">
        <v>0.1487</v>
      </c>
      <c r="C651" s="62">
        <v>1.5103</v>
      </c>
      <c r="D651" s="62">
        <v>1.1444000000000001</v>
      </c>
      <c r="E651" s="63">
        <v>0.67355612038425183</v>
      </c>
      <c r="F651" s="63">
        <v>0.74232864176894242</v>
      </c>
      <c r="G651" s="63">
        <v>0.59439221668507525</v>
      </c>
      <c r="H651" s="62">
        <v>10.112</v>
      </c>
      <c r="I651" s="67">
        <f t="shared" si="281"/>
        <v>52.41767192726406</v>
      </c>
      <c r="J651" s="67">
        <f t="shared" si="282"/>
        <v>2.7548120198955379</v>
      </c>
      <c r="K651" s="93">
        <f t="shared" si="283"/>
        <v>1.5014063964642139</v>
      </c>
      <c r="L651" s="81">
        <f t="shared" si="261"/>
        <v>2.1804748733858301</v>
      </c>
      <c r="M651" s="81">
        <f t="shared" si="262"/>
        <v>11.365996090584385</v>
      </c>
      <c r="N651" s="81">
        <f t="shared" si="263"/>
        <v>12.401068933785455</v>
      </c>
      <c r="O651" s="91">
        <f t="shared" si="264"/>
        <v>1.5378651070049871E-2</v>
      </c>
      <c r="P651" s="90">
        <f t="shared" si="284"/>
        <v>57.309577634503377</v>
      </c>
      <c r="Q651" s="88">
        <f t="shared" si="265"/>
        <v>17.838961290346845</v>
      </c>
      <c r="R651" s="88">
        <f t="shared" si="285"/>
        <v>2.3045864833865322</v>
      </c>
      <c r="S651" s="88">
        <f t="shared" si="266"/>
        <v>11.055707507274368</v>
      </c>
      <c r="T651" s="83">
        <f t="shared" si="267"/>
        <v>9.3325505070645569</v>
      </c>
      <c r="U651" s="86">
        <f t="shared" si="268"/>
        <v>8.7096498966910928E-3</v>
      </c>
      <c r="V651" s="96">
        <f t="shared" si="286"/>
        <v>2.6340236875867453</v>
      </c>
      <c r="W651" s="81">
        <f t="shared" si="270"/>
        <v>10.341254050712747</v>
      </c>
      <c r="X651" s="97">
        <f t="shared" si="271"/>
        <v>2.2671484445485262</v>
      </c>
      <c r="Y651" s="98">
        <f t="shared" si="272"/>
        <v>5.1399620696188021E-4</v>
      </c>
      <c r="Z651" s="99">
        <f t="shared" si="273"/>
        <v>2.5889267300644128</v>
      </c>
      <c r="AA651" s="101">
        <f t="shared" si="274"/>
        <v>10.430933239016957</v>
      </c>
      <c r="AB651" s="102">
        <f t="shared" si="275"/>
        <v>3.1540075061012343</v>
      </c>
      <c r="AC651" s="98">
        <f t="shared" si="276"/>
        <v>9.9477633485429268E-4</v>
      </c>
      <c r="AD651" s="104">
        <f t="shared" si="277"/>
        <v>2.3469385479777438</v>
      </c>
      <c r="AE651" s="88">
        <f t="shared" si="278"/>
        <v>10.955499577708922</v>
      </c>
      <c r="AF651" s="88">
        <f t="shared" si="279"/>
        <v>8.3415701909505735</v>
      </c>
      <c r="AG651" s="94">
        <f t="shared" si="280"/>
        <v>6.9581793250555199E-3</v>
      </c>
      <c r="AH651" s="72"/>
    </row>
    <row r="652" spans="1:34">
      <c r="A652" s="62">
        <v>650</v>
      </c>
      <c r="B652" s="62">
        <v>0.1487</v>
      </c>
      <c r="C652" s="62">
        <v>1.5103</v>
      </c>
      <c r="D652" s="62">
        <v>1.1444000000000001</v>
      </c>
      <c r="E652" s="63">
        <v>0.88260820300687981</v>
      </c>
      <c r="F652" s="63">
        <v>0.78438846358908787</v>
      </c>
      <c r="G652" s="63">
        <v>0.67307239113991291</v>
      </c>
      <c r="H652" s="62">
        <v>14.398999999999999</v>
      </c>
      <c r="I652" s="67">
        <f t="shared" si="281"/>
        <v>97.806376997148178</v>
      </c>
      <c r="J652" s="67">
        <f t="shared" si="282"/>
        <v>1.7803098734542031</v>
      </c>
      <c r="K652" s="93">
        <f t="shared" si="283"/>
        <v>1.105050227724603</v>
      </c>
      <c r="L652" s="81">
        <f t="shared" si="261"/>
        <v>1.6082354406029618</v>
      </c>
      <c r="M652" s="81">
        <f t="shared" si="262"/>
        <v>15.149744819945603</v>
      </c>
      <c r="N652" s="81">
        <f t="shared" si="263"/>
        <v>5.2138677682172654</v>
      </c>
      <c r="O652" s="91">
        <f t="shared" si="264"/>
        <v>2.7184417104454887E-3</v>
      </c>
      <c r="P652" s="90">
        <f t="shared" si="284"/>
        <v>93.616603668822592</v>
      </c>
      <c r="Q652" s="88">
        <f t="shared" si="265"/>
        <v>23.375652141651063</v>
      </c>
      <c r="R652" s="88">
        <f t="shared" si="285"/>
        <v>1.9432298879571357</v>
      </c>
      <c r="S652" s="88">
        <f t="shared" si="266"/>
        <v>13.78218391901666</v>
      </c>
      <c r="T652" s="83">
        <f t="shared" si="267"/>
        <v>4.2837424889460323</v>
      </c>
      <c r="U652" s="86">
        <f t="shared" si="268"/>
        <v>1.8350449711601548E-3</v>
      </c>
      <c r="V652" s="96">
        <f t="shared" si="286"/>
        <v>1.769573561759316</v>
      </c>
      <c r="W652" s="81">
        <f t="shared" si="270"/>
        <v>14.442614568978717</v>
      </c>
      <c r="X652" s="97">
        <f t="shared" si="271"/>
        <v>0.30289998596234591</v>
      </c>
      <c r="Y652" s="98">
        <f t="shared" si="272"/>
        <v>9.1748401495989341E-6</v>
      </c>
      <c r="Z652" s="99">
        <f t="shared" si="273"/>
        <v>1.766011050172331</v>
      </c>
      <c r="AA652" s="101">
        <f t="shared" si="274"/>
        <v>14.45717451746177</v>
      </c>
      <c r="AB652" s="102">
        <f t="shared" si="275"/>
        <v>0.40401776138461354</v>
      </c>
      <c r="AC652" s="98">
        <f t="shared" si="276"/>
        <v>1.6323035151423452E-5</v>
      </c>
      <c r="AD652" s="104">
        <f t="shared" si="277"/>
        <v>1.6618605827045929</v>
      </c>
      <c r="AE652" s="88">
        <f t="shared" si="278"/>
        <v>14.903313541726897</v>
      </c>
      <c r="AF652" s="88">
        <f t="shared" si="279"/>
        <v>3.5024205967560098</v>
      </c>
      <c r="AG652" s="94">
        <f t="shared" si="280"/>
        <v>1.2266950036580724E-3</v>
      </c>
      <c r="AH652" s="72"/>
    </row>
    <row r="653" spans="1:34">
      <c r="A653" s="62">
        <v>651</v>
      </c>
      <c r="B653" s="62">
        <v>0.1487</v>
      </c>
      <c r="C653" s="62">
        <v>1.5103</v>
      </c>
      <c r="D653" s="62">
        <v>1.1444000000000001</v>
      </c>
      <c r="E653" s="63">
        <v>1.0692036940575806</v>
      </c>
      <c r="F653" s="63">
        <v>0.80166469860390954</v>
      </c>
      <c r="G653" s="63">
        <v>0.70605768522310453</v>
      </c>
      <c r="H653" s="62">
        <v>18.440999999999999</v>
      </c>
      <c r="I653" s="67">
        <f t="shared" si="281"/>
        <v>151.74409470497224</v>
      </c>
      <c r="J653" s="67">
        <f t="shared" si="282"/>
        <v>1.3148730353851457</v>
      </c>
      <c r="K653" s="93">
        <f t="shared" si="283"/>
        <v>0.90898948490694742</v>
      </c>
      <c r="L653" s="81">
        <f t="shared" si="261"/>
        <v>1.3908828555927339</v>
      </c>
      <c r="M653" s="81">
        <f t="shared" si="262"/>
        <v>17.930033479396734</v>
      </c>
      <c r="N653" s="81">
        <f t="shared" si="263"/>
        <v>2.7708178547978157</v>
      </c>
      <c r="O653" s="91">
        <f t="shared" si="264"/>
        <v>7.6774315844663709E-4</v>
      </c>
      <c r="P653" s="90">
        <f t="shared" si="284"/>
        <v>131.01147716506233</v>
      </c>
      <c r="Q653" s="88">
        <f t="shared" si="265"/>
        <v>28.317585918316571</v>
      </c>
      <c r="R653" s="88">
        <f t="shared" si="285"/>
        <v>1.7639599908710795</v>
      </c>
      <c r="S653" s="88">
        <f t="shared" si="266"/>
        <v>15.921427816338934</v>
      </c>
      <c r="T653" s="83">
        <f t="shared" si="267"/>
        <v>13.662882618410418</v>
      </c>
      <c r="U653" s="86">
        <f t="shared" si="268"/>
        <v>1.8667436144446152E-2</v>
      </c>
      <c r="V653" s="96">
        <f t="shared" si="286"/>
        <v>1.4285354832648172</v>
      </c>
      <c r="W653" s="81">
        <f t="shared" si="270"/>
        <v>17.692160123910831</v>
      </c>
      <c r="X653" s="97">
        <f t="shared" si="271"/>
        <v>4.0607335615702382</v>
      </c>
      <c r="Y653" s="98">
        <f t="shared" si="272"/>
        <v>1.6489557058062916E-3</v>
      </c>
      <c r="Z653" s="99">
        <f t="shared" si="273"/>
        <v>1.4190359603358107</v>
      </c>
      <c r="AA653" s="101">
        <f t="shared" si="274"/>
        <v>17.751280099744498</v>
      </c>
      <c r="AB653" s="102">
        <f t="shared" si="275"/>
        <v>3.7401437029201268</v>
      </c>
      <c r="AC653" s="98">
        <f t="shared" si="276"/>
        <v>1.3988674918493078E-3</v>
      </c>
      <c r="AD653" s="104">
        <f t="shared" si="277"/>
        <v>1.3570596604038521</v>
      </c>
      <c r="AE653" s="88">
        <f t="shared" si="278"/>
        <v>18.15210131884357</v>
      </c>
      <c r="AF653" s="88">
        <f t="shared" si="279"/>
        <v>1.5666107106796199</v>
      </c>
      <c r="AG653" s="94">
        <f t="shared" si="280"/>
        <v>2.4542691188161035E-4</v>
      </c>
      <c r="AH653" s="72"/>
    </row>
    <row r="654" spans="1:34">
      <c r="A654" s="62">
        <v>652</v>
      </c>
      <c r="B654" s="62">
        <v>0.1487</v>
      </c>
      <c r="C654" s="62">
        <v>1.5103</v>
      </c>
      <c r="D654" s="62">
        <v>1.1444000000000001</v>
      </c>
      <c r="E654" s="63">
        <v>1.2407009817988</v>
      </c>
      <c r="F654" s="63">
        <v>0.80599597700823467</v>
      </c>
      <c r="G654" s="63">
        <v>0.71429533663129963</v>
      </c>
      <c r="H654" s="62">
        <v>21.638000000000002</v>
      </c>
      <c r="I654" s="67">
        <f t="shared" si="281"/>
        <v>206.60989784034629</v>
      </c>
      <c r="J654" s="67">
        <f t="shared" si="282"/>
        <v>1.1082179936319274</v>
      </c>
      <c r="K654" s="93">
        <f t="shared" si="283"/>
        <v>0.7995704252960778</v>
      </c>
      <c r="L654" s="81">
        <f t="shared" si="261"/>
        <v>1.3126688373391742</v>
      </c>
      <c r="M654" s="81">
        <f t="shared" si="262"/>
        <v>19.881636420157907</v>
      </c>
      <c r="N654" s="81">
        <f t="shared" si="263"/>
        <v>8.1170329043446472</v>
      </c>
      <c r="O654" s="91">
        <f t="shared" si="264"/>
        <v>6.5886223170213689E-3</v>
      </c>
      <c r="P654" s="90">
        <f t="shared" si="284"/>
        <v>169.05340858767448</v>
      </c>
      <c r="Q654" s="88">
        <f t="shared" si="265"/>
        <v>32.859647648332164</v>
      </c>
      <c r="R654" s="88">
        <f t="shared" si="285"/>
        <v>1.6553109185515356</v>
      </c>
      <c r="S654" s="88">
        <f t="shared" si="266"/>
        <v>17.704755160600925</v>
      </c>
      <c r="T654" s="83">
        <f t="shared" si="267"/>
        <v>18.17748793510988</v>
      </c>
      <c r="U654" s="86">
        <f t="shared" si="268"/>
        <v>3.3042106763106531E-2</v>
      </c>
      <c r="V654" s="96">
        <f t="shared" si="286"/>
        <v>1.2743826596260888</v>
      </c>
      <c r="W654" s="81">
        <f t="shared" si="270"/>
        <v>20.178077623524487</v>
      </c>
      <c r="X654" s="97">
        <f t="shared" si="271"/>
        <v>6.7470301158864698</v>
      </c>
      <c r="Y654" s="98">
        <f t="shared" si="272"/>
        <v>4.552241538467899E-3</v>
      </c>
      <c r="Z654" s="99">
        <f t="shared" si="273"/>
        <v>1.2571660726403766</v>
      </c>
      <c r="AA654" s="101">
        <f t="shared" si="274"/>
        <v>20.315774754200092</v>
      </c>
      <c r="AB654" s="102">
        <f t="shared" si="275"/>
        <v>6.1106629346515833</v>
      </c>
      <c r="AC654" s="98">
        <f t="shared" si="276"/>
        <v>3.7340201500924699E-3</v>
      </c>
      <c r="AD654" s="104">
        <f t="shared" si="277"/>
        <v>1.2066665482629813</v>
      </c>
      <c r="AE654" s="88">
        <f t="shared" si="278"/>
        <v>20.736529721100457</v>
      </c>
      <c r="AF654" s="88">
        <f t="shared" si="279"/>
        <v>4.1661441856897348</v>
      </c>
      <c r="AG654" s="94">
        <f t="shared" si="280"/>
        <v>1.7356757375956388E-3</v>
      </c>
      <c r="AH654" s="72"/>
    </row>
    <row r="655" spans="1:34">
      <c r="A655" s="62">
        <v>653</v>
      </c>
      <c r="B655" s="62">
        <v>0.1487</v>
      </c>
      <c r="C655" s="62">
        <v>1.5103</v>
      </c>
      <c r="D655" s="62">
        <v>1.1444000000000001</v>
      </c>
      <c r="E655" s="63">
        <v>1.4010531899288832</v>
      </c>
      <c r="F655" s="63">
        <v>0.80296737346360458</v>
      </c>
      <c r="G655" s="63">
        <v>0.71161130662352678</v>
      </c>
      <c r="H655" s="62">
        <v>24.448</v>
      </c>
      <c r="I655" s="67">
        <f t="shared" si="281"/>
        <v>263.61179646616819</v>
      </c>
      <c r="J655" s="67">
        <f t="shared" si="282"/>
        <v>0.9803028241844276</v>
      </c>
      <c r="K655" s="93">
        <f t="shared" si="283"/>
        <v>0.72614465372141523</v>
      </c>
      <c r="L655" s="81">
        <f t="shared" si="261"/>
        <v>1.2991925859582529</v>
      </c>
      <c r="M655" s="81">
        <f t="shared" si="262"/>
        <v>21.236683618627822</v>
      </c>
      <c r="N655" s="81">
        <f t="shared" si="263"/>
        <v>13.135292790298504</v>
      </c>
      <c r="O655" s="91">
        <f t="shared" si="264"/>
        <v>1.7253591668686782E-2</v>
      </c>
      <c r="P655" s="90">
        <f t="shared" si="284"/>
        <v>207.53045228385693</v>
      </c>
      <c r="Q655" s="88">
        <f t="shared" si="265"/>
        <v>37.106534800099595</v>
      </c>
      <c r="R655" s="88">
        <f t="shared" si="285"/>
        <v>1.5817078507409528</v>
      </c>
      <c r="S655" s="88">
        <f t="shared" si="266"/>
        <v>19.246879560971738</v>
      </c>
      <c r="T655" s="83">
        <f t="shared" si="267"/>
        <v>21.27421645544937</v>
      </c>
      <c r="U655" s="86">
        <f t="shared" si="268"/>
        <v>4.5259228579331283E-2</v>
      </c>
      <c r="V655" s="96">
        <f t="shared" si="286"/>
        <v>1.1901316141397307</v>
      </c>
      <c r="W655" s="81">
        <f t="shared" si="270"/>
        <v>22.18839905119</v>
      </c>
      <c r="X655" s="97">
        <f t="shared" si="271"/>
        <v>9.2424777029204854</v>
      </c>
      <c r="Y655" s="98">
        <f t="shared" si="272"/>
        <v>8.5423394088982325E-3</v>
      </c>
      <c r="Z655" s="99">
        <f t="shared" si="273"/>
        <v>1.1671051747891394</v>
      </c>
      <c r="AA655" s="101">
        <f t="shared" si="274"/>
        <v>22.406213324087837</v>
      </c>
      <c r="AB655" s="102">
        <f t="shared" si="275"/>
        <v>8.351548903436532</v>
      </c>
      <c r="AC655" s="98">
        <f t="shared" si="276"/>
        <v>6.9748369086491957E-3</v>
      </c>
      <c r="AD655" s="104">
        <f t="shared" si="277"/>
        <v>1.1223939137847834</v>
      </c>
      <c r="AE655" s="88">
        <f t="shared" si="278"/>
        <v>22.8481379518865</v>
      </c>
      <c r="AF655" s="88">
        <f t="shared" si="279"/>
        <v>6.5439383512495937</v>
      </c>
      <c r="AG655" s="94">
        <f t="shared" si="280"/>
        <v>4.2823129144955252E-3</v>
      </c>
      <c r="AH655" s="72"/>
    </row>
    <row r="656" spans="1:34">
      <c r="A656" s="62">
        <v>654</v>
      </c>
      <c r="B656" s="62">
        <v>0.1487</v>
      </c>
      <c r="C656" s="62">
        <v>1.5103</v>
      </c>
      <c r="D656" s="62">
        <v>1.1444000000000001</v>
      </c>
      <c r="E656" s="63">
        <v>1.6257782104178669</v>
      </c>
      <c r="F656" s="63">
        <v>0.79083006370458353</v>
      </c>
      <c r="G656" s="63">
        <v>0.70085489591252181</v>
      </c>
      <c r="H656" s="62">
        <v>23.588000000000001</v>
      </c>
      <c r="I656" s="67">
        <f t="shared" si="281"/>
        <v>295.13403695658411</v>
      </c>
      <c r="J656" s="67">
        <f t="shared" si="282"/>
        <v>1.2220004468921111</v>
      </c>
      <c r="K656" s="93">
        <f t="shared" si="283"/>
        <v>0.69543872430644793</v>
      </c>
      <c r="L656" s="81">
        <f t="shared" si="261"/>
        <v>1.3616611215879584</v>
      </c>
      <c r="M656" s="81">
        <f t="shared" si="262"/>
        <v>22.345613497079942</v>
      </c>
      <c r="N656" s="81">
        <f t="shared" si="263"/>
        <v>5.2670277383417803</v>
      </c>
      <c r="O656" s="91">
        <f t="shared" si="264"/>
        <v>2.7741581196461724E-3</v>
      </c>
      <c r="P656" s="90">
        <f t="shared" si="284"/>
        <v>265.81315286702306</v>
      </c>
      <c r="Q656" s="88">
        <f t="shared" si="265"/>
        <v>43.058319395551557</v>
      </c>
      <c r="R656" s="88">
        <f t="shared" si="285"/>
        <v>1.5064579994166369</v>
      </c>
      <c r="S656" s="88">
        <f t="shared" si="266"/>
        <v>21.244586746020399</v>
      </c>
      <c r="T656" s="83">
        <f t="shared" si="267"/>
        <v>9.9347687552128274</v>
      </c>
      <c r="U656" s="86">
        <f t="shared" si="268"/>
        <v>9.8699630219553046E-3</v>
      </c>
      <c r="V656" s="96">
        <f t="shared" si="286"/>
        <v>1.1756128434168724</v>
      </c>
      <c r="W656" s="81">
        <f t="shared" si="270"/>
        <v>24.048868102997492</v>
      </c>
      <c r="X656" s="97">
        <f t="shared" si="271"/>
        <v>1.953824414946121</v>
      </c>
      <c r="Y656" s="98">
        <f t="shared" si="272"/>
        <v>3.8174298444395525E-4</v>
      </c>
      <c r="Z656" s="99">
        <f t="shared" si="273"/>
        <v>1.151262418000264</v>
      </c>
      <c r="AA656" s="101">
        <f t="shared" si="274"/>
        <v>24.301866882425536</v>
      </c>
      <c r="AB656" s="102">
        <f t="shared" si="275"/>
        <v>3.0263985179987056</v>
      </c>
      <c r="AC656" s="98">
        <f t="shared" si="276"/>
        <v>9.1590879897447621E-4</v>
      </c>
      <c r="AD656" s="104">
        <f t="shared" si="277"/>
        <v>1.117134336689398</v>
      </c>
      <c r="AE656" s="88">
        <f t="shared" si="278"/>
        <v>24.670281278833354</v>
      </c>
      <c r="AF656" s="88">
        <f t="shared" si="279"/>
        <v>4.5882706411452983</v>
      </c>
      <c r="AG656" s="94">
        <f t="shared" si="280"/>
        <v>2.1052227476395882E-3</v>
      </c>
      <c r="AH656" s="72"/>
    </row>
    <row r="657" spans="1:34">
      <c r="A657" s="62">
        <v>655</v>
      </c>
      <c r="B657" s="62">
        <v>0.1487</v>
      </c>
      <c r="C657" s="62">
        <v>1.5103</v>
      </c>
      <c r="D657" s="62">
        <v>1.1444000000000001</v>
      </c>
      <c r="E657" s="63">
        <v>1.8358990451675217</v>
      </c>
      <c r="F657" s="63">
        <v>0.77403636943951859</v>
      </c>
      <c r="G657" s="63">
        <v>0.68597187187699971</v>
      </c>
      <c r="H657" s="62">
        <v>23.228999999999999</v>
      </c>
      <c r="I657" s="67">
        <f t="shared" si="281"/>
        <v>328.20575389557979</v>
      </c>
      <c r="J657" s="67">
        <f t="shared" si="282"/>
        <v>1.4229186522719945</v>
      </c>
      <c r="K657" s="93">
        <f t="shared" si="283"/>
        <v>0.66831332937906274</v>
      </c>
      <c r="L657" s="81">
        <f t="shared" si="261"/>
        <v>1.4624793400742104</v>
      </c>
      <c r="M657" s="81">
        <f t="shared" si="262"/>
        <v>22.912668949950064</v>
      </c>
      <c r="N657" s="81">
        <f t="shared" si="263"/>
        <v>1.3617936633085181</v>
      </c>
      <c r="O657" s="91">
        <f t="shared" si="264"/>
        <v>1.854481981427234E-4</v>
      </c>
      <c r="P657" s="90">
        <f t="shared" si="284"/>
        <v>324.5805150983179</v>
      </c>
      <c r="Q657" s="88">
        <f t="shared" si="265"/>
        <v>48.623315873136974</v>
      </c>
      <c r="R657" s="88">
        <f t="shared" si="285"/>
        <v>1.4548813046831519</v>
      </c>
      <c r="S657" s="88">
        <f t="shared" si="266"/>
        <v>22.972421097826366</v>
      </c>
      <c r="T657" s="83">
        <f t="shared" si="267"/>
        <v>1.1045628403014891</v>
      </c>
      <c r="U657" s="86">
        <f t="shared" si="268"/>
        <v>1.2200590681748929E-4</v>
      </c>
      <c r="V657" s="96">
        <f t="shared" si="286"/>
        <v>1.1745136391728814</v>
      </c>
      <c r="W657" s="81">
        <f t="shared" si="270"/>
        <v>25.56769152771485</v>
      </c>
      <c r="X657" s="97">
        <f t="shared" si="271"/>
        <v>10.067981952364933</v>
      </c>
      <c r="Y657" s="98">
        <f t="shared" si="272"/>
        <v>1.0136426059314602E-2</v>
      </c>
      <c r="Z657" s="99">
        <f t="shared" si="273"/>
        <v>1.1499868084465632</v>
      </c>
      <c r="AA657" s="101">
        <f t="shared" si="274"/>
        <v>25.838905932219664</v>
      </c>
      <c r="AB657" s="102">
        <f t="shared" si="275"/>
        <v>11.23555009780733</v>
      </c>
      <c r="AC657" s="98">
        <f t="shared" si="276"/>
        <v>1.262375860003383E-2</v>
      </c>
      <c r="AD657" s="104">
        <f t="shared" si="277"/>
        <v>1.130747883354343</v>
      </c>
      <c r="AE657" s="88">
        <f t="shared" si="278"/>
        <v>26.057794718756778</v>
      </c>
      <c r="AF657" s="88">
        <f t="shared" si="279"/>
        <v>12.17785836134478</v>
      </c>
      <c r="AG657" s="94">
        <f t="shared" si="280"/>
        <v>1.4830023426897498E-2</v>
      </c>
      <c r="AH657" s="72"/>
    </row>
    <row r="658" spans="1:34">
      <c r="A658" s="62">
        <v>656</v>
      </c>
      <c r="B658" s="62">
        <v>0.1487</v>
      </c>
      <c r="C658" s="62">
        <v>1.5103</v>
      </c>
      <c r="D658" s="62">
        <v>1.1444000000000001</v>
      </c>
      <c r="E658" s="63">
        <v>1.9694900436853928</v>
      </c>
      <c r="F658" s="63">
        <v>0.76161847317244424</v>
      </c>
      <c r="G658" s="63">
        <v>0.67496679784763913</v>
      </c>
      <c r="H658" s="62">
        <v>22.484000000000002</v>
      </c>
      <c r="I658" s="67">
        <f t="shared" si="281"/>
        <v>340.79581025123935</v>
      </c>
      <c r="J658" s="67">
        <f t="shared" si="282"/>
        <v>1.6292920588536806</v>
      </c>
      <c r="K658" s="93">
        <f t="shared" si="283"/>
        <v>0.65908618702820365</v>
      </c>
      <c r="L658" s="81">
        <f t="shared" si="261"/>
        <v>1.5474737105381118</v>
      </c>
      <c r="M658" s="81">
        <f t="shared" si="262"/>
        <v>23.07073374808828</v>
      </c>
      <c r="N658" s="81">
        <f t="shared" si="263"/>
        <v>2.6095612350483814</v>
      </c>
      <c r="O658" s="91">
        <f t="shared" si="264"/>
        <v>6.8098098394672344E-4</v>
      </c>
      <c r="P658" s="90">
        <f t="shared" si="284"/>
        <v>363.96006847670708</v>
      </c>
      <c r="Q658" s="88">
        <f t="shared" si="265"/>
        <v>52.161439244266845</v>
      </c>
      <c r="R658" s="88">
        <f t="shared" si="285"/>
        <v>1.4284990583787618</v>
      </c>
      <c r="S658" s="88">
        <f t="shared" si="266"/>
        <v>24.012261692998685</v>
      </c>
      <c r="T658" s="83">
        <f t="shared" si="267"/>
        <v>6.7971076899069685</v>
      </c>
      <c r="U658" s="86">
        <f t="shared" si="268"/>
        <v>4.6200672948192448E-3</v>
      </c>
      <c r="V658" s="96">
        <f t="shared" si="286"/>
        <v>1.1879895674001795</v>
      </c>
      <c r="W658" s="81">
        <f t="shared" si="270"/>
        <v>26.330962441806165</v>
      </c>
      <c r="X658" s="97">
        <f t="shared" si="271"/>
        <v>17.109777805578023</v>
      </c>
      <c r="Y658" s="98">
        <f t="shared" si="272"/>
        <v>2.9274449655625027E-2</v>
      </c>
      <c r="Z658" s="99">
        <f t="shared" si="273"/>
        <v>1.1646594041913341</v>
      </c>
      <c r="AA658" s="101">
        <f t="shared" si="274"/>
        <v>26.593382372262944</v>
      </c>
      <c r="AB658" s="102">
        <f t="shared" si="275"/>
        <v>18.276918574377078</v>
      </c>
      <c r="AC658" s="98">
        <f t="shared" si="276"/>
        <v>3.3404575257440977E-2</v>
      </c>
      <c r="AD658" s="104">
        <f t="shared" si="277"/>
        <v>1.1564959069547747</v>
      </c>
      <c r="AE658" s="88">
        <f t="shared" si="278"/>
        <v>26.6870762797552</v>
      </c>
      <c r="AF658" s="88">
        <f t="shared" si="279"/>
        <v>18.693632270748967</v>
      </c>
      <c r="AG658" s="94">
        <f t="shared" si="280"/>
        <v>3.4945188747398714E-2</v>
      </c>
      <c r="AH658" s="72"/>
    </row>
    <row r="659" spans="1:34">
      <c r="A659" s="62">
        <v>657</v>
      </c>
      <c r="B659" s="62">
        <v>0.1487</v>
      </c>
      <c r="C659" s="62">
        <v>2.7031999999999998</v>
      </c>
      <c r="D659" s="62">
        <v>1.1444000000000001</v>
      </c>
      <c r="E659" s="63">
        <v>0.67355612038425183</v>
      </c>
      <c r="F659" s="63">
        <v>0.74232864176894242</v>
      </c>
      <c r="G659" s="63">
        <v>0.59439221668507525</v>
      </c>
      <c r="H659" s="62">
        <v>28.132000000000001</v>
      </c>
      <c r="I659" s="67">
        <f t="shared" si="281"/>
        <v>145.82811972486081</v>
      </c>
      <c r="J659" s="67">
        <f t="shared" si="282"/>
        <v>1.5163269759238915</v>
      </c>
      <c r="K659" s="93">
        <f t="shared" si="283"/>
        <v>0.92461948513423398</v>
      </c>
      <c r="L659" s="81">
        <f t="shared" si="261"/>
        <v>1.8138704470373148</v>
      </c>
      <c r="M659" s="81">
        <f t="shared" si="262"/>
        <v>25.721358755240544</v>
      </c>
      <c r="N659" s="81">
        <f t="shared" si="263"/>
        <v>8.5690361323740127</v>
      </c>
      <c r="O659" s="91">
        <f t="shared" si="264"/>
        <v>7.3428380237931376E-3</v>
      </c>
      <c r="P659" s="90">
        <f t="shared" si="284"/>
        <v>135.85209198126506</v>
      </c>
      <c r="Q659" s="88">
        <f t="shared" si="265"/>
        <v>28.91870841375383</v>
      </c>
      <c r="R659" s="88">
        <f t="shared" si="285"/>
        <v>1.7472005291929904</v>
      </c>
      <c r="S659" s="88">
        <f t="shared" si="266"/>
        <v>26.2075041413663</v>
      </c>
      <c r="T659" s="83">
        <f t="shared" si="267"/>
        <v>6.8409493055371158</v>
      </c>
      <c r="U659" s="86">
        <f t="shared" si="268"/>
        <v>4.6798587400928744E-3</v>
      </c>
      <c r="V659" s="96">
        <f t="shared" si="286"/>
        <v>1.8054372149244671</v>
      </c>
      <c r="W659" s="81">
        <f t="shared" si="270"/>
        <v>25.781361250516323</v>
      </c>
      <c r="X659" s="97">
        <f t="shared" si="271"/>
        <v>8.3557470122411441</v>
      </c>
      <c r="Y659" s="98">
        <f t="shared" si="272"/>
        <v>6.9818508132576803E-3</v>
      </c>
      <c r="Z659" s="99">
        <f t="shared" si="273"/>
        <v>1.8106050603294694</v>
      </c>
      <c r="AA659" s="101">
        <f t="shared" si="274"/>
        <v>25.744542261771091</v>
      </c>
      <c r="AB659" s="102">
        <f t="shared" si="275"/>
        <v>8.4866263977993395</v>
      </c>
      <c r="AC659" s="98">
        <f t="shared" si="276"/>
        <v>7.2022827615824585E-3</v>
      </c>
      <c r="AD659" s="104">
        <f t="shared" si="277"/>
        <v>1.5788433318325736</v>
      </c>
      <c r="AE659" s="88">
        <f t="shared" si="278"/>
        <v>27.569413090926027</v>
      </c>
      <c r="AF659" s="88">
        <f t="shared" si="279"/>
        <v>1.9998112792335234</v>
      </c>
      <c r="AG659" s="94">
        <f t="shared" si="280"/>
        <v>3.9992451525496214E-4</v>
      </c>
      <c r="AH659" s="72"/>
    </row>
    <row r="660" spans="1:34">
      <c r="A660" s="62">
        <v>658</v>
      </c>
      <c r="B660" s="62">
        <v>0.1487</v>
      </c>
      <c r="C660" s="62">
        <v>2.7031999999999998</v>
      </c>
      <c r="D660" s="62">
        <v>1.1444000000000001</v>
      </c>
      <c r="E660" s="63">
        <v>0.88260820300687981</v>
      </c>
      <c r="F660" s="63">
        <v>0.78438846358908787</v>
      </c>
      <c r="G660" s="63">
        <v>0.67307239113991291</v>
      </c>
      <c r="H660" s="62">
        <v>32.777000000000001</v>
      </c>
      <c r="I660" s="67">
        <f t="shared" si="281"/>
        <v>222.6404346715415</v>
      </c>
      <c r="J660" s="67">
        <f t="shared" si="282"/>
        <v>1.4636925057725114</v>
      </c>
      <c r="K660" s="93">
        <f t="shared" si="283"/>
        <v>0.77594093237699691</v>
      </c>
      <c r="L660" s="81">
        <f t="shared" si="261"/>
        <v>1.4362533875885977</v>
      </c>
      <c r="M660" s="81">
        <f t="shared" si="262"/>
        <v>33.088615271625869</v>
      </c>
      <c r="N660" s="81">
        <f t="shared" si="263"/>
        <v>0.95071321849427415</v>
      </c>
      <c r="O660" s="91">
        <f t="shared" si="264"/>
        <v>9.0385562381974143E-5</v>
      </c>
      <c r="P660" s="90">
        <f t="shared" si="284"/>
        <v>214.95928264833188</v>
      </c>
      <c r="Q660" s="88">
        <f t="shared" si="265"/>
        <v>37.894228103490882</v>
      </c>
      <c r="R660" s="88">
        <f t="shared" si="285"/>
        <v>1.5701658351235719</v>
      </c>
      <c r="S660" s="88">
        <f t="shared" si="266"/>
        <v>31.646185104510938</v>
      </c>
      <c r="T660" s="83">
        <f t="shared" si="267"/>
        <v>3.4500256139642533</v>
      </c>
      <c r="U660" s="86">
        <f t="shared" si="268"/>
        <v>1.1902676737009423E-3</v>
      </c>
      <c r="V660" s="96">
        <f t="shared" si="286"/>
        <v>1.3463360971521685</v>
      </c>
      <c r="W660" s="81">
        <f t="shared" si="270"/>
        <v>34.175697010926697</v>
      </c>
      <c r="X660" s="97">
        <f t="shared" si="271"/>
        <v>4.2673124780385523</v>
      </c>
      <c r="Y660" s="98">
        <f t="shared" si="272"/>
        <v>1.8209955785223528E-3</v>
      </c>
      <c r="Z660" s="99">
        <f t="shared" si="273"/>
        <v>1.3331865107512715</v>
      </c>
      <c r="AA660" s="101">
        <f t="shared" si="274"/>
        <v>34.343825618064848</v>
      </c>
      <c r="AB660" s="102">
        <f t="shared" si="275"/>
        <v>4.7802593833018481</v>
      </c>
      <c r="AC660" s="98">
        <f t="shared" si="276"/>
        <v>2.2850879771645371E-3</v>
      </c>
      <c r="AD660" s="104">
        <f t="shared" si="277"/>
        <v>1.2399677446466704</v>
      </c>
      <c r="AE660" s="88">
        <f t="shared" si="278"/>
        <v>35.611390504676329</v>
      </c>
      <c r="AF660" s="88">
        <f t="shared" si="279"/>
        <v>8.647498259988188</v>
      </c>
      <c r="AG660" s="94">
        <f t="shared" si="280"/>
        <v>7.4779226156498728E-3</v>
      </c>
      <c r="AH660" s="72"/>
    </row>
    <row r="661" spans="1:34">
      <c r="A661" s="62">
        <v>659</v>
      </c>
      <c r="B661" s="62">
        <v>0.1487</v>
      </c>
      <c r="C661" s="62">
        <v>2.7031999999999998</v>
      </c>
      <c r="D661" s="62">
        <v>1.1444000000000001</v>
      </c>
      <c r="E661" s="63">
        <v>1.0692036940575806</v>
      </c>
      <c r="F661" s="63">
        <v>0.80166469860390954</v>
      </c>
      <c r="G661" s="63">
        <v>0.70605768522310453</v>
      </c>
      <c r="H661" s="62">
        <v>40.375</v>
      </c>
      <c r="I661" s="67">
        <f t="shared" si="281"/>
        <v>332.23078052780517</v>
      </c>
      <c r="J661" s="67">
        <f t="shared" si="282"/>
        <v>1.168572526924895</v>
      </c>
      <c r="K661" s="93">
        <f t="shared" si="283"/>
        <v>0.66530383597163223</v>
      </c>
      <c r="L661" s="81">
        <f t="shared" si="261"/>
        <v>1.2834802643418854</v>
      </c>
      <c r="M661" s="81">
        <f t="shared" si="262"/>
        <v>38.525277330348949</v>
      </c>
      <c r="N661" s="81">
        <f t="shared" si="263"/>
        <v>4.581356457340064</v>
      </c>
      <c r="O661" s="91">
        <f t="shared" si="264"/>
        <v>2.0988826989211504E-3</v>
      </c>
      <c r="P661" s="90">
        <f t="shared" si="284"/>
        <v>295.38440988193042</v>
      </c>
      <c r="Q661" s="88">
        <f t="shared" si="265"/>
        <v>45.905588157554455</v>
      </c>
      <c r="R661" s="88">
        <f t="shared" si="285"/>
        <v>1.478292130638597</v>
      </c>
      <c r="S661" s="88">
        <f t="shared" si="266"/>
        <v>35.897172230809659</v>
      </c>
      <c r="T661" s="83">
        <f t="shared" si="267"/>
        <v>11.090595093969885</v>
      </c>
      <c r="U661" s="86">
        <f t="shared" si="268"/>
        <v>1.2300129953838888E-2</v>
      </c>
      <c r="V661" s="96">
        <f t="shared" si="286"/>
        <v>1.1263089052713222</v>
      </c>
      <c r="W661" s="81">
        <f t="shared" si="270"/>
        <v>41.125539886053154</v>
      </c>
      <c r="X661" s="97">
        <f t="shared" si="271"/>
        <v>1.8589223183979053</v>
      </c>
      <c r="Y661" s="98">
        <f t="shared" si="272"/>
        <v>3.4555921858378432E-4</v>
      </c>
      <c r="Z661" s="99">
        <f t="shared" si="273"/>
        <v>1.0979499430377719</v>
      </c>
      <c r="AA661" s="101">
        <f t="shared" si="274"/>
        <v>41.653269955334792</v>
      </c>
      <c r="AB661" s="102">
        <f t="shared" si="275"/>
        <v>3.1659936974236342</v>
      </c>
      <c r="AC661" s="98">
        <f t="shared" si="276"/>
        <v>1.0023516092126175E-3</v>
      </c>
      <c r="AD661" s="104">
        <f t="shared" si="277"/>
        <v>1.0485234781848594</v>
      </c>
      <c r="AE661" s="88">
        <f t="shared" si="278"/>
        <v>42.623714237854493</v>
      </c>
      <c r="AF661" s="88">
        <f t="shared" si="279"/>
        <v>5.5695708677510662</v>
      </c>
      <c r="AG661" s="94">
        <f t="shared" si="280"/>
        <v>3.1020119650901363E-3</v>
      </c>
      <c r="AH661" s="72"/>
    </row>
    <row r="662" spans="1:34">
      <c r="A662" s="62">
        <v>660</v>
      </c>
      <c r="B662" s="62">
        <v>0.1487</v>
      </c>
      <c r="C662" s="62">
        <v>2.7031999999999998</v>
      </c>
      <c r="D662" s="62">
        <v>1.1444000000000001</v>
      </c>
      <c r="E662" s="63">
        <v>1.2407009817988</v>
      </c>
      <c r="F662" s="63">
        <v>0.80599597700823467</v>
      </c>
      <c r="G662" s="63">
        <v>0.71429533663129963</v>
      </c>
      <c r="H662" s="62">
        <v>43.198999999999998</v>
      </c>
      <c r="I662" s="67">
        <f t="shared" si="281"/>
        <v>412.48456312067282</v>
      </c>
      <c r="J662" s="67">
        <f t="shared" si="282"/>
        <v>1.1845135434300345</v>
      </c>
      <c r="K662" s="93">
        <f t="shared" si="283"/>
        <v>0.61521586076849466</v>
      </c>
      <c r="L662" s="81">
        <f t="shared" si="261"/>
        <v>1.2401976564979087</v>
      </c>
      <c r="M662" s="81">
        <f t="shared" si="262"/>
        <v>42.218058345638852</v>
      </c>
      <c r="N662" s="81">
        <f t="shared" si="263"/>
        <v>2.2707508376609327</v>
      </c>
      <c r="O662" s="91">
        <f t="shared" si="264"/>
        <v>5.1563093667378269E-4</v>
      </c>
      <c r="P662" s="90">
        <f t="shared" si="284"/>
        <v>376.5939502710242</v>
      </c>
      <c r="Q662" s="88">
        <f t="shared" si="265"/>
        <v>53.268716348132941</v>
      </c>
      <c r="R662" s="88">
        <f t="shared" si="285"/>
        <v>1.4210480163191148</v>
      </c>
      <c r="S662" s="88">
        <f t="shared" si="266"/>
        <v>39.440220343466812</v>
      </c>
      <c r="T662" s="83">
        <f t="shared" si="267"/>
        <v>8.7010802484622012</v>
      </c>
      <c r="U662" s="86">
        <f t="shared" si="268"/>
        <v>7.5708797490179032E-3</v>
      </c>
      <c r="V662" s="96">
        <f t="shared" si="286"/>
        <v>1.0467219256612852</v>
      </c>
      <c r="W662" s="81">
        <f t="shared" si="270"/>
        <v>45.954500320267009</v>
      </c>
      <c r="X662" s="97">
        <f t="shared" si="271"/>
        <v>6.3786206168360629</v>
      </c>
      <c r="Y662" s="98">
        <f t="shared" si="272"/>
        <v>4.0686800973526076E-3</v>
      </c>
      <c r="Z662" s="99">
        <f t="shared" si="273"/>
        <v>1.0108622778070395</v>
      </c>
      <c r="AA662" s="101">
        <f t="shared" si="274"/>
        <v>46.762499198560178</v>
      </c>
      <c r="AB662" s="102">
        <f t="shared" si="275"/>
        <v>8.2490316872153997</v>
      </c>
      <c r="AC662" s="98">
        <f t="shared" si="276"/>
        <v>6.8046523776683744E-3</v>
      </c>
      <c r="AD662" s="104">
        <f t="shared" si="277"/>
        <v>0.97322492956020601</v>
      </c>
      <c r="AE662" s="88">
        <f t="shared" si="278"/>
        <v>47.658140845574906</v>
      </c>
      <c r="AF662" s="88">
        <f t="shared" si="279"/>
        <v>10.322324233373244</v>
      </c>
      <c r="AG662" s="94">
        <f t="shared" si="280"/>
        <v>1.0655037757888453E-2</v>
      </c>
      <c r="AH662" s="72"/>
    </row>
    <row r="663" spans="1:34">
      <c r="A663" s="62">
        <v>661</v>
      </c>
      <c r="B663" s="62">
        <v>0.1487</v>
      </c>
      <c r="C663" s="62">
        <v>2.7031999999999998</v>
      </c>
      <c r="D663" s="62">
        <v>1.1444000000000001</v>
      </c>
      <c r="E663" s="63">
        <v>1.4010531899288832</v>
      </c>
      <c r="F663" s="63">
        <v>0.80296737346360458</v>
      </c>
      <c r="G663" s="63">
        <v>0.71161130662352678</v>
      </c>
      <c r="H663" s="62">
        <v>45.405999999999999</v>
      </c>
      <c r="I663" s="67">
        <f t="shared" si="281"/>
        <v>489.59249142436317</v>
      </c>
      <c r="J663" s="67">
        <f t="shared" si="282"/>
        <v>1.2107331277301421</v>
      </c>
      <c r="K663" s="93">
        <f t="shared" si="283"/>
        <v>0.57972675675117813</v>
      </c>
      <c r="L663" s="81">
        <f t="shared" si="261"/>
        <v>1.2466643271513069</v>
      </c>
      <c r="M663" s="81">
        <f t="shared" si="262"/>
        <v>44.746873002667151</v>
      </c>
      <c r="N663" s="81">
        <f t="shared" si="263"/>
        <v>1.4516297346889133</v>
      </c>
      <c r="O663" s="91">
        <f t="shared" si="264"/>
        <v>2.1072288866330049E-4</v>
      </c>
      <c r="P663" s="90">
        <f t="shared" si="284"/>
        <v>458.33216834379266</v>
      </c>
      <c r="Q663" s="88">
        <f t="shared" si="265"/>
        <v>60.153337555004335</v>
      </c>
      <c r="R663" s="88">
        <f t="shared" si="285"/>
        <v>1.3815202143149101</v>
      </c>
      <c r="S663" s="88">
        <f t="shared" si="266"/>
        <v>42.506841506643774</v>
      </c>
      <c r="T663" s="83">
        <f t="shared" si="267"/>
        <v>6.3849678310272324</v>
      </c>
      <c r="U663" s="86">
        <f t="shared" si="268"/>
        <v>4.0767814203252605E-3</v>
      </c>
      <c r="V663" s="96">
        <f t="shared" si="286"/>
        <v>1.0076779692120545</v>
      </c>
      <c r="W663" s="81">
        <f t="shared" si="270"/>
        <v>49.771023960319212</v>
      </c>
      <c r="X663" s="97">
        <f t="shared" si="271"/>
        <v>9.6133197381826498</v>
      </c>
      <c r="Y663" s="98">
        <f t="shared" si="272"/>
        <v>9.241591638853212E-3</v>
      </c>
      <c r="Z663" s="99">
        <f t="shared" si="273"/>
        <v>0.96698071784560646</v>
      </c>
      <c r="AA663" s="101">
        <f t="shared" si="274"/>
        <v>50.807584786897053</v>
      </c>
      <c r="AB663" s="102">
        <f t="shared" si="275"/>
        <v>11.896191663870532</v>
      </c>
      <c r="AC663" s="98">
        <f t="shared" si="276"/>
        <v>1.4151937610354276E-2</v>
      </c>
      <c r="AD663" s="104">
        <f t="shared" si="277"/>
        <v>0.93547390982212186</v>
      </c>
      <c r="AE663" s="88">
        <f t="shared" si="278"/>
        <v>51.656100436308499</v>
      </c>
      <c r="AF663" s="88">
        <f t="shared" si="279"/>
        <v>13.764921896464125</v>
      </c>
      <c r="AG663" s="94">
        <f t="shared" si="280"/>
        <v>1.8947307481575752E-2</v>
      </c>
      <c r="AH663" s="72"/>
    </row>
    <row r="664" spans="1:34">
      <c r="A664" s="62">
        <v>662</v>
      </c>
      <c r="B664" s="62">
        <v>0.1487</v>
      </c>
      <c r="C664" s="62">
        <v>2.7031999999999998</v>
      </c>
      <c r="D664" s="62">
        <v>1.1444000000000001</v>
      </c>
      <c r="E664" s="63">
        <v>1.6257782104178669</v>
      </c>
      <c r="F664" s="63">
        <v>0.79083006370458353</v>
      </c>
      <c r="G664" s="63">
        <v>0.70085489591252181</v>
      </c>
      <c r="H664" s="62">
        <v>44.545999999999999</v>
      </c>
      <c r="I664" s="67">
        <f t="shared" si="281"/>
        <v>557.36140453908752</v>
      </c>
      <c r="J664" s="67">
        <f t="shared" si="282"/>
        <v>1.4597018724426978</v>
      </c>
      <c r="K664" s="93">
        <f t="shared" si="283"/>
        <v>0.55514548359303406</v>
      </c>
      <c r="L664" s="81">
        <f t="shared" si="261"/>
        <v>1.3138374319019153</v>
      </c>
      <c r="M664" s="81">
        <f t="shared" si="262"/>
        <v>46.95371718961777</v>
      </c>
      <c r="N664" s="81">
        <f t="shared" si="263"/>
        <v>5.4050132214290176</v>
      </c>
      <c r="O664" s="91">
        <f t="shared" si="264"/>
        <v>2.9214167923822488E-3</v>
      </c>
      <c r="P664" s="90">
        <f t="shared" si="284"/>
        <v>581.63052920183088</v>
      </c>
      <c r="Q664" s="88">
        <f t="shared" si="265"/>
        <v>69.801764974962083</v>
      </c>
      <c r="R664" s="88">
        <f t="shared" si="285"/>
        <v>1.3404282147196382</v>
      </c>
      <c r="S664" s="88">
        <f t="shared" si="266"/>
        <v>46.485661444840431</v>
      </c>
      <c r="T664" s="83">
        <f t="shared" si="267"/>
        <v>4.3542887012087101</v>
      </c>
      <c r="U664" s="86">
        <f t="shared" si="268"/>
        <v>1.8959830093473839E-3</v>
      </c>
      <c r="V664" s="96">
        <f t="shared" si="286"/>
        <v>0.99758342608258899</v>
      </c>
      <c r="W664" s="81">
        <f t="shared" si="270"/>
        <v>53.884788518439827</v>
      </c>
      <c r="X664" s="97">
        <f t="shared" si="271"/>
        <v>20.964370579714963</v>
      </c>
      <c r="Y664" s="98">
        <f t="shared" si="272"/>
        <v>4.3950483380361831E-2</v>
      </c>
      <c r="Z664" s="99">
        <f t="shared" si="273"/>
        <v>0.95439829933358422</v>
      </c>
      <c r="AA664" s="101">
        <f t="shared" si="274"/>
        <v>55.090405224897992</v>
      </c>
      <c r="AB664" s="102">
        <f t="shared" si="275"/>
        <v>23.670823923355616</v>
      </c>
      <c r="AC664" s="98">
        <f t="shared" si="276"/>
        <v>5.6030790521050457E-2</v>
      </c>
      <c r="AD664" s="104">
        <f t="shared" si="277"/>
        <v>0.9348775890804939</v>
      </c>
      <c r="AE664" s="88">
        <f t="shared" si="278"/>
        <v>55.662591339703212</v>
      </c>
      <c r="AF664" s="88">
        <f t="shared" si="279"/>
        <v>24.955307636383097</v>
      </c>
      <c r="AG664" s="94">
        <f t="shared" si="280"/>
        <v>6.2276737922652044E-2</v>
      </c>
      <c r="AH664" s="72"/>
    </row>
    <row r="665" spans="1:34">
      <c r="A665" s="62">
        <v>663</v>
      </c>
      <c r="B665" s="62">
        <v>0.1487</v>
      </c>
      <c r="C665" s="62">
        <v>2.7031999999999998</v>
      </c>
      <c r="D665" s="62">
        <v>1.1444000000000001</v>
      </c>
      <c r="E665" s="63">
        <v>1.8358990451675217</v>
      </c>
      <c r="F665" s="63">
        <v>0.77403636943951859</v>
      </c>
      <c r="G665" s="63">
        <v>0.68597187187699971</v>
      </c>
      <c r="H665" s="62">
        <v>42.582000000000001</v>
      </c>
      <c r="I665" s="67">
        <f t="shared" si="281"/>
        <v>601.64696768615011</v>
      </c>
      <c r="J665" s="67">
        <f t="shared" si="282"/>
        <v>1.8039187668391212</v>
      </c>
      <c r="K665" s="93">
        <f t="shared" si="283"/>
        <v>0.54151704842556148</v>
      </c>
      <c r="L665" s="81">
        <f t="shared" si="261"/>
        <v>1.4209363927288046</v>
      </c>
      <c r="M665" s="81">
        <f t="shared" si="262"/>
        <v>47.978561775331954</v>
      </c>
      <c r="N665" s="81">
        <f t="shared" si="263"/>
        <v>12.673340320633022</v>
      </c>
      <c r="O665" s="91">
        <f t="shared" si="264"/>
        <v>1.6061355488258273E-2</v>
      </c>
      <c r="P665" s="90">
        <f t="shared" si="284"/>
        <v>705.52119588671212</v>
      </c>
      <c r="Q665" s="88">
        <f t="shared" si="265"/>
        <v>78.823170865110228</v>
      </c>
      <c r="R665" s="88">
        <f t="shared" si="285"/>
        <v>1.3118383100883939</v>
      </c>
      <c r="S665" s="88">
        <f t="shared" si="266"/>
        <v>49.933773752383807</v>
      </c>
      <c r="T665" s="83">
        <f t="shared" si="267"/>
        <v>17.264979926691577</v>
      </c>
      <c r="U665" s="86">
        <f t="shared" si="268"/>
        <v>2.9807953186906305E-2</v>
      </c>
      <c r="V665" s="96">
        <f t="shared" si="286"/>
        <v>1.0097111837359662</v>
      </c>
      <c r="W665" s="81">
        <f t="shared" si="270"/>
        <v>56.916208371862517</v>
      </c>
      <c r="X665" s="97">
        <f t="shared" si="271"/>
        <v>33.662600093613534</v>
      </c>
      <c r="Y665" s="98">
        <f t="shared" si="272"/>
        <v>0.11331706450625502</v>
      </c>
      <c r="Z665" s="99">
        <f t="shared" si="273"/>
        <v>0.96650692491908607</v>
      </c>
      <c r="AA665" s="101">
        <f t="shared" si="274"/>
        <v>58.174419583299944</v>
      </c>
      <c r="AB665" s="102">
        <f t="shared" si="275"/>
        <v>36.617396043633327</v>
      </c>
      <c r="AC665" s="98">
        <f t="shared" si="276"/>
        <v>0.13408336930162937</v>
      </c>
      <c r="AD665" s="104">
        <f t="shared" si="277"/>
        <v>0.96226737186739475</v>
      </c>
      <c r="AE665" s="88">
        <f t="shared" si="278"/>
        <v>58.302431032010098</v>
      </c>
      <c r="AF665" s="88">
        <f t="shared" si="279"/>
        <v>36.918019426072277</v>
      </c>
      <c r="AG665" s="94">
        <f t="shared" si="280"/>
        <v>0.13629401583438502</v>
      </c>
      <c r="AH665" s="72"/>
    </row>
    <row r="666" spans="1:34">
      <c r="A666" s="62">
        <v>664</v>
      </c>
      <c r="B666" s="62">
        <v>0.1487</v>
      </c>
      <c r="C666" s="62">
        <v>2.7031999999999998</v>
      </c>
      <c r="D666" s="62">
        <v>1.1444000000000001</v>
      </c>
      <c r="E666" s="63">
        <v>1.9694900436853928</v>
      </c>
      <c r="F666" s="63">
        <v>0.76161847317244424</v>
      </c>
      <c r="G666" s="63">
        <v>0.67496679784763913</v>
      </c>
      <c r="H666" s="62">
        <v>43.814999999999998</v>
      </c>
      <c r="I666" s="67">
        <f t="shared" si="281"/>
        <v>664.11530093213173</v>
      </c>
      <c r="J666" s="67">
        <f t="shared" si="282"/>
        <v>1.8277990597805289</v>
      </c>
      <c r="K666" s="93">
        <f t="shared" si="283"/>
        <v>0.52482874015538861</v>
      </c>
      <c r="L666" s="81">
        <f t="shared" si="261"/>
        <v>1.5046173381070691</v>
      </c>
      <c r="M666" s="81">
        <f t="shared" si="262"/>
        <v>48.291868550669207</v>
      </c>
      <c r="N666" s="81">
        <f t="shared" si="263"/>
        <v>10.217661875314867</v>
      </c>
      <c r="O666" s="91">
        <f t="shared" si="264"/>
        <v>1.0440061419826294E-2</v>
      </c>
      <c r="P666" s="90">
        <f t="shared" si="284"/>
        <v>788.3616697112185</v>
      </c>
      <c r="Q666" s="88">
        <f t="shared" si="265"/>
        <v>84.558816368021851</v>
      </c>
      <c r="R666" s="88">
        <f t="shared" si="285"/>
        <v>1.2970730054311133</v>
      </c>
      <c r="S666" s="88">
        <f t="shared" si="266"/>
        <v>52.012152874530777</v>
      </c>
      <c r="T666" s="83">
        <f t="shared" si="267"/>
        <v>18.708553861761452</v>
      </c>
      <c r="U666" s="86">
        <f t="shared" si="268"/>
        <v>3.500099875984293E-2</v>
      </c>
      <c r="V666" s="96">
        <f t="shared" si="286"/>
        <v>1.0104922282541162</v>
      </c>
      <c r="W666" s="81">
        <f t="shared" si="270"/>
        <v>58.927844024420601</v>
      </c>
      <c r="X666" s="97">
        <f t="shared" si="271"/>
        <v>34.492397636472901</v>
      </c>
      <c r="Y666" s="98">
        <f t="shared" si="272"/>
        <v>0.11897254947125616</v>
      </c>
      <c r="Z666" s="99">
        <f t="shared" si="273"/>
        <v>0.96571849869433068</v>
      </c>
      <c r="AA666" s="101">
        <f t="shared" si="274"/>
        <v>60.278406863210222</v>
      </c>
      <c r="AB666" s="102">
        <f t="shared" si="275"/>
        <v>37.574818813671627</v>
      </c>
      <c r="AC666" s="98">
        <f t="shared" si="276"/>
        <v>0.14118670088802515</v>
      </c>
      <c r="AD666" s="104">
        <f t="shared" si="277"/>
        <v>0.97511302046804016</v>
      </c>
      <c r="AE666" s="88">
        <f t="shared" si="278"/>
        <v>59.987334266066561</v>
      </c>
      <c r="AF666" s="88">
        <f t="shared" si="279"/>
        <v>36.910497012590582</v>
      </c>
      <c r="AG666" s="94">
        <f t="shared" si="280"/>
        <v>0.13623847897164582</v>
      </c>
      <c r="AH666" s="72"/>
    </row>
    <row r="667" spans="1:34">
      <c r="A667" s="62">
        <v>665</v>
      </c>
      <c r="B667" s="62">
        <v>21.292999999999999</v>
      </c>
      <c r="C667" s="63">
        <v>3.4933736604835817</v>
      </c>
      <c r="D667" s="62">
        <v>1.2589999999999999</v>
      </c>
      <c r="E667" s="63">
        <v>1.2041957294475965</v>
      </c>
      <c r="F667" s="63">
        <v>0.72340744910490862</v>
      </c>
      <c r="G667" s="63">
        <v>0.35166160132501245</v>
      </c>
      <c r="H667" s="78">
        <v>5.08</v>
      </c>
      <c r="I667" s="67">
        <f t="shared" si="281"/>
        <v>0.36170096795860524</v>
      </c>
      <c r="J667" s="67">
        <f t="shared" si="282"/>
        <v>108.31970663376444</v>
      </c>
      <c r="K667" s="93">
        <f t="shared" si="283"/>
        <v>71.302403105819778</v>
      </c>
      <c r="L667" s="81">
        <f t="shared" si="261"/>
        <v>84.710164497643163</v>
      </c>
      <c r="M667" s="81">
        <f t="shared" si="262"/>
        <v>5.7444663173836101</v>
      </c>
      <c r="N667" s="81">
        <f t="shared" si="263"/>
        <v>13.080045617787601</v>
      </c>
      <c r="O667" s="91">
        <f t="shared" si="264"/>
        <v>1.710875933634046E-2</v>
      </c>
      <c r="P667" s="90">
        <f t="shared" si="284"/>
        <v>0.43086884925428254</v>
      </c>
      <c r="Q667" s="88">
        <f t="shared" si="265"/>
        <v>2.1986496289050428</v>
      </c>
      <c r="R667" s="88">
        <f t="shared" si="285"/>
        <v>76.333754441090903</v>
      </c>
      <c r="S667" s="88">
        <f t="shared" si="266"/>
        <v>6.0514456639835519</v>
      </c>
      <c r="T667" s="83">
        <f t="shared" si="267"/>
        <v>19.122946141408502</v>
      </c>
      <c r="U667" s="86">
        <f t="shared" si="268"/>
        <v>3.6568706912721023E-2</v>
      </c>
      <c r="V667" s="96">
        <f t="shared" ref="V667:V698" si="287">K667*(I667/1.1883)^(1/0.4826)/(I667^2*G667^(I667^(-0.23)))</f>
        <v>173.57165172516275</v>
      </c>
      <c r="W667" s="81">
        <f t="shared" si="270"/>
        <v>4.0130821651386261</v>
      </c>
      <c r="X667" s="97">
        <f t="shared" si="271"/>
        <v>21.002319583885313</v>
      </c>
      <c r="Y667" s="98">
        <f t="shared" si="272"/>
        <v>4.4109742790365253E-2</v>
      </c>
      <c r="Z667" s="99">
        <f t="shared" si="273"/>
        <v>98.744943386413553</v>
      </c>
      <c r="AA667" s="101">
        <f t="shared" si="274"/>
        <v>5.3205927370056481</v>
      </c>
      <c r="AB667" s="102">
        <f t="shared" si="275"/>
        <v>4.7360775001111808</v>
      </c>
      <c r="AC667" s="98">
        <f t="shared" si="276"/>
        <v>2.2430430087059371E-3</v>
      </c>
      <c r="AD667" s="104">
        <f t="shared" si="277"/>
        <v>97.487135571744531</v>
      </c>
      <c r="AE667" s="88">
        <f t="shared" si="278"/>
        <v>5.3548066605931099</v>
      </c>
      <c r="AF667" s="88">
        <f t="shared" si="279"/>
        <v>5.4095799329352339</v>
      </c>
      <c r="AG667" s="94">
        <f t="shared" si="280"/>
        <v>2.9263555050815567E-3</v>
      </c>
      <c r="AH667" s="72"/>
    </row>
    <row r="668" spans="1:34">
      <c r="A668" s="62">
        <v>666</v>
      </c>
      <c r="B668" s="62">
        <v>21.292999999999999</v>
      </c>
      <c r="C668" s="63">
        <v>3.0952264994585326</v>
      </c>
      <c r="D668" s="62">
        <v>1.2589999999999999</v>
      </c>
      <c r="E668" s="63">
        <v>1.1914413249123839</v>
      </c>
      <c r="F668" s="63">
        <v>0.88143534163334147</v>
      </c>
      <c r="G668" s="63">
        <v>0.43234935818157033</v>
      </c>
      <c r="H668" s="78">
        <v>4.9779999999999998</v>
      </c>
      <c r="I668" s="67">
        <f t="shared" si="281"/>
        <v>0.35068438446935762</v>
      </c>
      <c r="J668" s="67">
        <f t="shared" si="282"/>
        <v>91.721498075262005</v>
      </c>
      <c r="K668" s="93">
        <f t="shared" si="283"/>
        <v>73.435004467920791</v>
      </c>
      <c r="L668" s="81">
        <f t="shared" si="261"/>
        <v>86.345825767988643</v>
      </c>
      <c r="M668" s="81">
        <f t="shared" si="262"/>
        <v>5.1306192743897103</v>
      </c>
      <c r="N668" s="81">
        <f t="shared" si="263"/>
        <v>3.0658753392870746</v>
      </c>
      <c r="O668" s="91">
        <f t="shared" si="264"/>
        <v>9.3995915960486348E-4</v>
      </c>
      <c r="P668" s="90">
        <f t="shared" si="284"/>
        <v>0.34973386982231996</v>
      </c>
      <c r="Q668" s="88">
        <f t="shared" si="265"/>
        <v>2.0376132344860012</v>
      </c>
      <c r="R668" s="88">
        <f t="shared" si="285"/>
        <v>92.220741118977315</v>
      </c>
      <c r="S668" s="88">
        <f t="shared" si="266"/>
        <v>4.9645073492790006</v>
      </c>
      <c r="T668" s="83">
        <f t="shared" si="267"/>
        <v>0.27104561512653969</v>
      </c>
      <c r="U668" s="86">
        <f t="shared" si="268"/>
        <v>7.346572547932428E-6</v>
      </c>
      <c r="V668" s="96">
        <f t="shared" si="287"/>
        <v>138.43459624040781</v>
      </c>
      <c r="W668" s="81">
        <f t="shared" si="270"/>
        <v>4.0519879277518944</v>
      </c>
      <c r="X668" s="97">
        <f t="shared" si="271"/>
        <v>18.602090643794806</v>
      </c>
      <c r="Y668" s="98">
        <f t="shared" si="272"/>
        <v>3.4603777631995826E-2</v>
      </c>
      <c r="Z668" s="99">
        <f t="shared" si="273"/>
        <v>97.864488601511709</v>
      </c>
      <c r="AA668" s="101">
        <f t="shared" si="274"/>
        <v>4.8192326938678152</v>
      </c>
      <c r="AB668" s="102">
        <f t="shared" si="275"/>
        <v>3.1893793919683526</v>
      </c>
      <c r="AC668" s="98">
        <f t="shared" si="276"/>
        <v>1.017214090591242E-3</v>
      </c>
      <c r="AD668" s="104">
        <f t="shared" si="277"/>
        <v>84.656824543551778</v>
      </c>
      <c r="AE668" s="88">
        <f t="shared" si="278"/>
        <v>5.1815473942427293</v>
      </c>
      <c r="AF668" s="88">
        <f t="shared" si="279"/>
        <v>4.0889392174111991</v>
      </c>
      <c r="AG668" s="94">
        <f t="shared" si="280"/>
        <v>1.671942392368331E-3</v>
      </c>
      <c r="AH668" s="72"/>
    </row>
    <row r="669" spans="1:34">
      <c r="A669" s="62">
        <v>667</v>
      </c>
      <c r="B669" s="62">
        <v>21.292999999999999</v>
      </c>
      <c r="C669" s="63">
        <v>3.3331607663507081</v>
      </c>
      <c r="D669" s="62">
        <v>1.2589999999999999</v>
      </c>
      <c r="E669" s="63">
        <v>1.2771924139770683</v>
      </c>
      <c r="F669" s="63">
        <v>0.8556432720940057</v>
      </c>
      <c r="G669" s="63">
        <v>0.40851607123454614</v>
      </c>
      <c r="H669" s="78">
        <v>6.4009999999999998</v>
      </c>
      <c r="I669" s="67">
        <f t="shared" si="281"/>
        <v>0.48338484854697894</v>
      </c>
      <c r="J669" s="67">
        <f t="shared" si="282"/>
        <v>67.171509027494025</v>
      </c>
      <c r="K669" s="93">
        <f t="shared" si="283"/>
        <v>54.169680279772777</v>
      </c>
      <c r="L669" s="81">
        <f t="shared" si="261"/>
        <v>62.971824700508392</v>
      </c>
      <c r="M669" s="81">
        <f t="shared" si="262"/>
        <v>6.6110012728135068</v>
      </c>
      <c r="N669" s="81">
        <f t="shared" si="263"/>
        <v>3.2807572693877054</v>
      </c>
      <c r="O669" s="91">
        <f t="shared" si="264"/>
        <v>1.0763368260640273E-3</v>
      </c>
      <c r="P669" s="90">
        <f t="shared" si="284"/>
        <v>0.47299510458925553</v>
      </c>
      <c r="Q669" s="88">
        <f t="shared" si="265"/>
        <v>2.2748048480510685</v>
      </c>
      <c r="R669" s="88">
        <f t="shared" si="285"/>
        <v>70.154879056089541</v>
      </c>
      <c r="S669" s="88">
        <f t="shared" si="266"/>
        <v>6.2634186271595071</v>
      </c>
      <c r="T669" s="83">
        <f t="shared" si="267"/>
        <v>2.149373111084091</v>
      </c>
      <c r="U669" s="86">
        <f t="shared" si="268"/>
        <v>4.6198047706513031E-4</v>
      </c>
      <c r="V669" s="96">
        <f t="shared" si="287"/>
        <v>103.58130788303413</v>
      </c>
      <c r="W669" s="81">
        <f t="shared" si="270"/>
        <v>5.1546559629060607</v>
      </c>
      <c r="X669" s="97">
        <f t="shared" si="271"/>
        <v>19.47108322283923</v>
      </c>
      <c r="Y669" s="98">
        <f t="shared" si="272"/>
        <v>3.7912308187073133E-2</v>
      </c>
      <c r="Z669" s="99">
        <f t="shared" si="273"/>
        <v>71.147748083856214</v>
      </c>
      <c r="AA669" s="101">
        <f t="shared" si="274"/>
        <v>6.2195619839487852</v>
      </c>
      <c r="AB669" s="102">
        <f t="shared" si="275"/>
        <v>2.8345261060961504</v>
      </c>
      <c r="AC669" s="98">
        <f t="shared" si="276"/>
        <v>8.034538246140605E-4</v>
      </c>
      <c r="AD669" s="104">
        <f t="shared" si="277"/>
        <v>64.289443108628817</v>
      </c>
      <c r="AE669" s="88">
        <f t="shared" si="278"/>
        <v>6.5429039933931179</v>
      </c>
      <c r="AF669" s="88">
        <f t="shared" si="279"/>
        <v>2.216903505594721</v>
      </c>
      <c r="AG669" s="94">
        <f t="shared" si="280"/>
        <v>4.9146611531181638E-4</v>
      </c>
      <c r="AH669" s="72"/>
    </row>
    <row r="670" spans="1:34">
      <c r="A670" s="62">
        <v>668</v>
      </c>
      <c r="B670" s="62">
        <v>21.292999999999999</v>
      </c>
      <c r="C670" s="63">
        <v>3.1621512280976249</v>
      </c>
      <c r="D670" s="62">
        <v>1.2589999999999999</v>
      </c>
      <c r="E670" s="63">
        <v>1.1751558567965563</v>
      </c>
      <c r="F670" s="63">
        <v>0.93126732136334522</v>
      </c>
      <c r="G670" s="63">
        <v>0.45594915125542651</v>
      </c>
      <c r="H670" s="78">
        <v>5.6130000000000004</v>
      </c>
      <c r="I670" s="67">
        <f t="shared" si="281"/>
        <v>0.39001327331360686</v>
      </c>
      <c r="J670" s="67">
        <f t="shared" si="282"/>
        <v>73.749774776155547</v>
      </c>
      <c r="K670" s="93">
        <f t="shared" si="283"/>
        <v>66.370237020896951</v>
      </c>
      <c r="L670" s="81">
        <f t="shared" si="261"/>
        <v>77.542171291047836</v>
      </c>
      <c r="M670" s="81">
        <f t="shared" si="262"/>
        <v>5.4740204124721723</v>
      </c>
      <c r="N670" s="81">
        <f t="shared" si="263"/>
        <v>2.4760304209483008</v>
      </c>
      <c r="O670" s="91">
        <f t="shared" si="264"/>
        <v>6.1307266454614195E-4</v>
      </c>
      <c r="P670" s="90">
        <f t="shared" si="284"/>
        <v>0.3479818222535016</v>
      </c>
      <c r="Q670" s="88">
        <f t="shared" si="265"/>
        <v>2.0338874303013368</v>
      </c>
      <c r="R670" s="88">
        <f t="shared" si="285"/>
        <v>92.641666224965007</v>
      </c>
      <c r="S670" s="88">
        <f t="shared" si="266"/>
        <v>5.008091011144467</v>
      </c>
      <c r="T670" s="83">
        <f t="shared" si="267"/>
        <v>10.776928360155592</v>
      </c>
      <c r="U670" s="86">
        <f t="shared" si="268"/>
        <v>1.161421848799259E-2</v>
      </c>
      <c r="V670" s="96">
        <f t="shared" si="287"/>
        <v>115.02413027728453</v>
      </c>
      <c r="W670" s="81">
        <f t="shared" si="270"/>
        <v>4.4944951107499698</v>
      </c>
      <c r="X670" s="97">
        <f t="shared" si="271"/>
        <v>19.927042388206495</v>
      </c>
      <c r="Y670" s="98">
        <f t="shared" si="272"/>
        <v>3.9708701834137841E-2</v>
      </c>
      <c r="Z670" s="99">
        <f t="shared" si="273"/>
        <v>86.566447037074497</v>
      </c>
      <c r="AA670" s="101">
        <f t="shared" si="274"/>
        <v>5.1808449471788069</v>
      </c>
      <c r="AB670" s="102">
        <f t="shared" si="275"/>
        <v>7.6991814149508899</v>
      </c>
      <c r="AC670" s="98">
        <f t="shared" si="276"/>
        <v>5.9277394460325187E-3</v>
      </c>
      <c r="AD670" s="104">
        <f t="shared" si="277"/>
        <v>72.193023881596446</v>
      </c>
      <c r="AE670" s="88">
        <f t="shared" si="278"/>
        <v>5.6731958281688568</v>
      </c>
      <c r="AF670" s="88">
        <f t="shared" si="279"/>
        <v>1.0724359196304361</v>
      </c>
      <c r="AG670" s="94">
        <f t="shared" si="280"/>
        <v>1.1501188017135792E-4</v>
      </c>
      <c r="AH670" s="72"/>
    </row>
    <row r="671" spans="1:34">
      <c r="A671" s="62">
        <v>669</v>
      </c>
      <c r="B671" s="62">
        <v>21.292999999999999</v>
      </c>
      <c r="C671" s="63">
        <v>2.7688370184674427</v>
      </c>
      <c r="D671" s="62">
        <v>1.2589999999999999</v>
      </c>
      <c r="E671" s="63">
        <v>1.6898620850773849</v>
      </c>
      <c r="F671" s="63">
        <v>0.77876829016196447</v>
      </c>
      <c r="G671" s="63">
        <v>0.35836222412744184</v>
      </c>
      <c r="H671" s="78">
        <v>8.5090000000000003</v>
      </c>
      <c r="I671" s="67">
        <f t="shared" si="281"/>
        <v>0.85019522522620794</v>
      </c>
      <c r="J671" s="67">
        <f t="shared" si="282"/>
        <v>36.610553746602505</v>
      </c>
      <c r="K671" s="93">
        <f t="shared" si="283"/>
        <v>32.016410533509088</v>
      </c>
      <c r="L671" s="81">
        <f t="shared" si="261"/>
        <v>36.62483815407596</v>
      </c>
      <c r="M671" s="81">
        <f t="shared" si="262"/>
        <v>8.5073404994675048</v>
      </c>
      <c r="N671" s="81">
        <f t="shared" si="263"/>
        <v>1.9502885562293196E-2</v>
      </c>
      <c r="O671" s="91">
        <f t="shared" si="264"/>
        <v>3.8036254525590441E-8</v>
      </c>
      <c r="P671" s="90">
        <f t="shared" si="284"/>
        <v>0.76033320424193884</v>
      </c>
      <c r="Q671" s="88">
        <f t="shared" si="265"/>
        <v>2.7074989370153379</v>
      </c>
      <c r="R671" s="88">
        <f t="shared" si="285"/>
        <v>45.775775162458118</v>
      </c>
      <c r="S671" s="88">
        <f t="shared" si="266"/>
        <v>7.6096348731825652</v>
      </c>
      <c r="T671" s="83">
        <f t="shared" si="267"/>
        <v>10.569574883269892</v>
      </c>
      <c r="U671" s="86">
        <f t="shared" si="268"/>
        <v>1.1171591321304977E-2</v>
      </c>
      <c r="V671" s="96">
        <f t="shared" si="287"/>
        <v>64.218914356201566</v>
      </c>
      <c r="W671" s="81">
        <f t="shared" si="270"/>
        <v>6.4246606446406558</v>
      </c>
      <c r="X671" s="97">
        <f t="shared" si="271"/>
        <v>24.495702848270589</v>
      </c>
      <c r="Y671" s="98">
        <f t="shared" si="272"/>
        <v>6.0003945803077191E-2</v>
      </c>
      <c r="Z671" s="99">
        <f t="shared" si="273"/>
        <v>42.919688892670777</v>
      </c>
      <c r="AA671" s="101">
        <f t="shared" si="274"/>
        <v>7.8587484898700213</v>
      </c>
      <c r="AB671" s="102">
        <f t="shared" si="275"/>
        <v>7.64192631484286</v>
      </c>
      <c r="AC671" s="98">
        <f t="shared" si="276"/>
        <v>5.8399037801487776E-3</v>
      </c>
      <c r="AD671" s="104">
        <f t="shared" si="277"/>
        <v>41.368532609338949</v>
      </c>
      <c r="AE671" s="88">
        <f t="shared" si="278"/>
        <v>8.0047286490624181</v>
      </c>
      <c r="AF671" s="88">
        <f t="shared" si="279"/>
        <v>5.9263291918860288</v>
      </c>
      <c r="AG671" s="94">
        <f t="shared" si="280"/>
        <v>3.5121377690600511E-3</v>
      </c>
      <c r="AH671" s="72"/>
    </row>
    <row r="672" spans="1:34">
      <c r="A672" s="62">
        <v>670</v>
      </c>
      <c r="B672" s="62">
        <v>21.292999999999999</v>
      </c>
      <c r="C672" s="63">
        <v>3.6281217809803863</v>
      </c>
      <c r="D672" s="62">
        <v>1.2589999999999999</v>
      </c>
      <c r="E672" s="63">
        <v>1.2948299195742778</v>
      </c>
      <c r="F672" s="63">
        <v>0.6686350480619383</v>
      </c>
      <c r="G672" s="63">
        <v>0.33315041090899766</v>
      </c>
      <c r="H672" s="78">
        <v>5.944</v>
      </c>
      <c r="I672" s="67">
        <f t="shared" si="281"/>
        <v>0.4550723018745329</v>
      </c>
      <c r="J672" s="67">
        <f t="shared" si="282"/>
        <v>90.203735734814529</v>
      </c>
      <c r="K672" s="93">
        <f t="shared" si="283"/>
        <v>57.34486987783103</v>
      </c>
      <c r="L672" s="81">
        <f t="shared" si="261"/>
        <v>68.253343869496959</v>
      </c>
      <c r="M672" s="81">
        <f t="shared" si="262"/>
        <v>6.8332781028951777</v>
      </c>
      <c r="N672" s="81">
        <f t="shared" si="263"/>
        <v>14.960937128115374</v>
      </c>
      <c r="O672" s="91">
        <f t="shared" si="264"/>
        <v>2.2382963975142108E-2</v>
      </c>
      <c r="P672" s="90">
        <f t="shared" si="284"/>
        <v>0.55435161266498878</v>
      </c>
      <c r="Q672" s="88">
        <f t="shared" si="265"/>
        <v>2.4107316203431566</v>
      </c>
      <c r="R672" s="88">
        <f t="shared" si="285"/>
        <v>60.787558298478842</v>
      </c>
      <c r="S672" s="88">
        <f t="shared" si="266"/>
        <v>7.2407526718450317</v>
      </c>
      <c r="T672" s="83">
        <f t="shared" si="267"/>
        <v>21.816162043153291</v>
      </c>
      <c r="U672" s="86">
        <f t="shared" si="268"/>
        <v>4.7594492629312243E-2</v>
      </c>
      <c r="V672" s="96">
        <f t="shared" si="287"/>
        <v>141.48291133912417</v>
      </c>
      <c r="W672" s="81">
        <f t="shared" si="270"/>
        <v>4.7461238704951407</v>
      </c>
      <c r="X672" s="97">
        <f t="shared" si="271"/>
        <v>20.152693968789691</v>
      </c>
      <c r="Y672" s="98">
        <f t="shared" si="272"/>
        <v>4.0613107419969242E-2</v>
      </c>
      <c r="Z672" s="99">
        <f t="shared" si="273"/>
        <v>79.013160149649138</v>
      </c>
      <c r="AA672" s="101">
        <f t="shared" si="274"/>
        <v>6.3509887992680394</v>
      </c>
      <c r="AB672" s="102">
        <f t="shared" si="275"/>
        <v>6.8470524775915118</v>
      </c>
      <c r="AC672" s="98">
        <f t="shared" si="276"/>
        <v>4.6882127630892053E-3</v>
      </c>
      <c r="AD672" s="104">
        <f t="shared" si="277"/>
        <v>82.907697813378547</v>
      </c>
      <c r="AE672" s="88">
        <f t="shared" si="278"/>
        <v>6.2000277717943089</v>
      </c>
      <c r="AF672" s="88">
        <f t="shared" si="279"/>
        <v>4.3073312885987374</v>
      </c>
      <c r="AG672" s="94">
        <f t="shared" si="280"/>
        <v>1.8553102829741656E-3</v>
      </c>
      <c r="AH672" s="72"/>
    </row>
    <row r="673" spans="1:34">
      <c r="A673" s="62">
        <v>671</v>
      </c>
      <c r="B673" s="62">
        <v>21.292999999999999</v>
      </c>
      <c r="C673" s="63">
        <v>3.3094327892516024</v>
      </c>
      <c r="D673" s="62">
        <v>1.2589999999999999</v>
      </c>
      <c r="E673" s="63">
        <v>1.3206158742221861</v>
      </c>
      <c r="F673" s="63">
        <v>0.83585416074288743</v>
      </c>
      <c r="G673" s="63">
        <v>0.391285783802922</v>
      </c>
      <c r="H673" s="78">
        <v>6.375</v>
      </c>
      <c r="I673" s="67">
        <f t="shared" si="281"/>
        <v>0.49778932435502488</v>
      </c>
      <c r="J673" s="67">
        <f t="shared" si="282"/>
        <v>69.221927347209387</v>
      </c>
      <c r="K673" s="93">
        <f t="shared" si="283"/>
        <v>52.691616643428006</v>
      </c>
      <c r="L673" s="81">
        <f t="shared" si="261"/>
        <v>61.271120364218014</v>
      </c>
      <c r="M673" s="81">
        <f t="shared" si="262"/>
        <v>6.7760113048836725</v>
      </c>
      <c r="N673" s="81">
        <f t="shared" si="263"/>
        <v>6.2903734099399617</v>
      </c>
      <c r="O673" s="91">
        <f t="shared" si="264"/>
        <v>3.9568797636479703E-3</v>
      </c>
      <c r="P673" s="90">
        <f t="shared" si="284"/>
        <v>0.51289940744436302</v>
      </c>
      <c r="Q673" s="88">
        <f t="shared" si="265"/>
        <v>2.3431425061581832</v>
      </c>
      <c r="R673" s="88">
        <f t="shared" si="285"/>
        <v>65.203431083995596</v>
      </c>
      <c r="S673" s="88">
        <f t="shared" si="266"/>
        <v>6.5685091312360706</v>
      </c>
      <c r="T673" s="83">
        <f t="shared" si="267"/>
        <v>3.0354373527226763</v>
      </c>
      <c r="U673" s="86">
        <f t="shared" si="268"/>
        <v>9.213879922304049E-4</v>
      </c>
      <c r="V673" s="96">
        <f t="shared" si="287"/>
        <v>105.45450362232543</v>
      </c>
      <c r="W673" s="81">
        <f t="shared" si="270"/>
        <v>5.1649897834830218</v>
      </c>
      <c r="X673" s="97">
        <f t="shared" si="271"/>
        <v>18.980552415952598</v>
      </c>
      <c r="Y673" s="98">
        <f t="shared" si="272"/>
        <v>3.6026137001472398E-2</v>
      </c>
      <c r="Z673" s="99">
        <f t="shared" si="273"/>
        <v>69.74693145568061</v>
      </c>
      <c r="AA673" s="101">
        <f t="shared" si="274"/>
        <v>6.3509614996911106</v>
      </c>
      <c r="AB673" s="102">
        <f t="shared" si="275"/>
        <v>0.37707451464924602</v>
      </c>
      <c r="AC673" s="98">
        <f t="shared" si="276"/>
        <v>1.4218518959796443E-5</v>
      </c>
      <c r="AD673" s="104">
        <f t="shared" si="277"/>
        <v>63.929254909676935</v>
      </c>
      <c r="AE673" s="88">
        <f t="shared" si="278"/>
        <v>6.6336447678426209</v>
      </c>
      <c r="AF673" s="88">
        <f t="shared" si="279"/>
        <v>4.0571728289038571</v>
      </c>
      <c r="AG673" s="94">
        <f t="shared" si="280"/>
        <v>1.6460651363595727E-3</v>
      </c>
      <c r="AH673" s="72"/>
    </row>
    <row r="674" spans="1:34">
      <c r="A674" s="62">
        <v>672</v>
      </c>
      <c r="B674" s="62">
        <v>21.292999999999999</v>
      </c>
      <c r="C674" s="63">
        <v>3.6218229576385008</v>
      </c>
      <c r="D674" s="62">
        <v>1.2589999999999999</v>
      </c>
      <c r="E674" s="63">
        <v>1.2792484194561813</v>
      </c>
      <c r="F674" s="63">
        <v>0.78747435305276692</v>
      </c>
      <c r="G674" s="63">
        <v>0.37987865581306751</v>
      </c>
      <c r="H674" s="78">
        <v>6.4260000000000002</v>
      </c>
      <c r="I674" s="67">
        <f t="shared" si="281"/>
        <v>0.48605396056791456</v>
      </c>
      <c r="J674" s="67">
        <f t="shared" si="282"/>
        <v>76.047797831475933</v>
      </c>
      <c r="K674" s="93">
        <f t="shared" si="283"/>
        <v>53.889250085584393</v>
      </c>
      <c r="L674" s="81">
        <f t="shared" si="261"/>
        <v>63.003003052412076</v>
      </c>
      <c r="M674" s="81">
        <f t="shared" si="262"/>
        <v>7.0599791273453336</v>
      </c>
      <c r="N674" s="81">
        <f t="shared" si="263"/>
        <v>9.8658438740325778</v>
      </c>
      <c r="O674" s="91">
        <f t="shared" si="264"/>
        <v>9.7334875346786129E-3</v>
      </c>
      <c r="P674" s="90">
        <f t="shared" si="284"/>
        <v>0.53501737600448773</v>
      </c>
      <c r="Q674" s="88">
        <f t="shared" si="265"/>
        <v>2.379609127725725</v>
      </c>
      <c r="R674" s="88">
        <f t="shared" si="285"/>
        <v>62.765333523175407</v>
      </c>
      <c r="S674" s="88">
        <f t="shared" si="266"/>
        <v>7.0733332862626792</v>
      </c>
      <c r="T674" s="83">
        <f t="shared" si="267"/>
        <v>10.073658360763757</v>
      </c>
      <c r="U674" s="86">
        <f t="shared" si="268"/>
        <v>1.0147859276938554E-2</v>
      </c>
      <c r="V674" s="96">
        <f t="shared" si="287"/>
        <v>112.17068349486269</v>
      </c>
      <c r="W674" s="81">
        <f t="shared" si="270"/>
        <v>5.291080381365993</v>
      </c>
      <c r="X674" s="97">
        <f t="shared" si="271"/>
        <v>17.66136972664188</v>
      </c>
      <c r="Y674" s="98">
        <f t="shared" si="272"/>
        <v>3.1192398062114223E-2</v>
      </c>
      <c r="Z674" s="99">
        <f t="shared" si="273"/>
        <v>71.897297790285947</v>
      </c>
      <c r="AA674" s="101">
        <f t="shared" si="274"/>
        <v>6.6088783582243913</v>
      </c>
      <c r="AB674" s="102">
        <f t="shared" si="275"/>
        <v>2.845912826398866</v>
      </c>
      <c r="AC674" s="98">
        <f t="shared" si="276"/>
        <v>8.0992198154615828E-4</v>
      </c>
      <c r="AD674" s="104">
        <f t="shared" si="277"/>
        <v>68.91725941972021</v>
      </c>
      <c r="AE674" s="88">
        <f t="shared" si="278"/>
        <v>6.750252882832247</v>
      </c>
      <c r="AF674" s="88">
        <f t="shared" si="279"/>
        <v>5.0459521137915786</v>
      </c>
      <c r="AG674" s="94">
        <f t="shared" si="280"/>
        <v>2.5461632734677699E-3</v>
      </c>
      <c r="AH674" s="72"/>
    </row>
    <row r="675" spans="1:34">
      <c r="A675" s="62">
        <v>673</v>
      </c>
      <c r="B675" s="62">
        <v>21.292999999999999</v>
      </c>
      <c r="C675" s="63">
        <v>2.9925351581350998</v>
      </c>
      <c r="D675" s="62">
        <v>1.2589999999999999</v>
      </c>
      <c r="E675" s="63">
        <v>1.4327096812113853</v>
      </c>
      <c r="F675" s="63">
        <v>0.85488998478370093</v>
      </c>
      <c r="G675" s="63">
        <v>0.4235307022625065</v>
      </c>
      <c r="H675" s="78">
        <v>6.452</v>
      </c>
      <c r="I675" s="67">
        <f t="shared" si="281"/>
        <v>0.54656451250356486</v>
      </c>
      <c r="J675" s="67">
        <f t="shared" si="282"/>
        <v>61.984648972449627</v>
      </c>
      <c r="K675" s="93">
        <f t="shared" si="283"/>
        <v>48.259963097082668</v>
      </c>
      <c r="L675" s="81">
        <f t="shared" si="261"/>
        <v>55.801232166871628</v>
      </c>
      <c r="M675" s="81">
        <f t="shared" si="262"/>
        <v>6.8000880685400489</v>
      </c>
      <c r="N675" s="81">
        <f t="shared" si="263"/>
        <v>5.3950413598891647</v>
      </c>
      <c r="O675" s="91">
        <f t="shared" si="264"/>
        <v>2.9106471274914728E-3</v>
      </c>
      <c r="P675" s="90">
        <f t="shared" si="284"/>
        <v>0.54993192783972711</v>
      </c>
      <c r="Q675" s="88">
        <f t="shared" si="265"/>
        <v>2.403676901170329</v>
      </c>
      <c r="R675" s="88">
        <f t="shared" si="285"/>
        <v>61.227868027362632</v>
      </c>
      <c r="S675" s="88">
        <f t="shared" si="266"/>
        <v>6.4917511423663425</v>
      </c>
      <c r="T675" s="83">
        <f t="shared" si="267"/>
        <v>0.6161057403338901</v>
      </c>
      <c r="U675" s="86">
        <f t="shared" si="268"/>
        <v>3.7958628327237074E-5</v>
      </c>
      <c r="V675" s="96">
        <f t="shared" si="287"/>
        <v>86.725098123133648</v>
      </c>
      <c r="W675" s="81">
        <f t="shared" si="270"/>
        <v>5.4546141128796863</v>
      </c>
      <c r="X675" s="97">
        <f t="shared" si="271"/>
        <v>15.458553737140631</v>
      </c>
      <c r="Y675" s="98">
        <f t="shared" si="272"/>
        <v>2.3896688364406459E-2</v>
      </c>
      <c r="Z675" s="99">
        <f t="shared" si="273"/>
        <v>62.433652587381367</v>
      </c>
      <c r="AA675" s="101">
        <f t="shared" si="274"/>
        <v>6.4287577376262481</v>
      </c>
      <c r="AB675" s="102">
        <f t="shared" si="275"/>
        <v>0.36023345278598606</v>
      </c>
      <c r="AC675" s="98">
        <f t="shared" si="276"/>
        <v>1.2976814050611327E-5</v>
      </c>
      <c r="AD675" s="104">
        <f t="shared" si="277"/>
        <v>57.323644447032109</v>
      </c>
      <c r="AE675" s="88">
        <f t="shared" si="278"/>
        <v>6.7091814100290081</v>
      </c>
      <c r="AF675" s="88">
        <f t="shared" si="279"/>
        <v>3.9860726910881619</v>
      </c>
      <c r="AG675" s="94">
        <f t="shared" si="280"/>
        <v>1.5888775498638821E-3</v>
      </c>
      <c r="AH675" s="72"/>
    </row>
    <row r="676" spans="1:34">
      <c r="A676" s="62">
        <v>674</v>
      </c>
      <c r="B676" s="62">
        <v>21.292999999999999</v>
      </c>
      <c r="C676" s="63">
        <v>3.5265311746748327</v>
      </c>
      <c r="D676" s="62">
        <v>1.2589999999999999</v>
      </c>
      <c r="E676" s="63">
        <v>1.0652444500475449</v>
      </c>
      <c r="F676" s="63">
        <v>0.81456009126034967</v>
      </c>
      <c r="G676" s="63">
        <v>0.37691658118932947</v>
      </c>
      <c r="H676" s="78">
        <v>4.5720000000000001</v>
      </c>
      <c r="I676" s="67">
        <f t="shared" si="281"/>
        <v>0.28796809799710121</v>
      </c>
      <c r="J676" s="67">
        <f t="shared" si="282"/>
        <v>120.05275124114149</v>
      </c>
      <c r="K676" s="93">
        <f t="shared" si="283"/>
        <v>88.657866722189397</v>
      </c>
      <c r="L676" s="81">
        <f t="shared" si="261"/>
        <v>105.29645048413099</v>
      </c>
      <c r="M676" s="81">
        <f t="shared" si="262"/>
        <v>4.8818610549353716</v>
      </c>
      <c r="N676" s="81">
        <f t="shared" si="263"/>
        <v>6.7773634062854669</v>
      </c>
      <c r="O676" s="91">
        <f t="shared" si="264"/>
        <v>4.5932654740857342E-3</v>
      </c>
      <c r="P676" s="90">
        <f t="shared" si="284"/>
        <v>0.31197523306681979</v>
      </c>
      <c r="Q676" s="88">
        <f t="shared" si="265"/>
        <v>1.9545226703838616</v>
      </c>
      <c r="R676" s="88">
        <f t="shared" si="285"/>
        <v>102.28704619235211</v>
      </c>
      <c r="S676" s="88">
        <f t="shared" si="266"/>
        <v>4.9531554901468926</v>
      </c>
      <c r="T676" s="83">
        <f t="shared" si="267"/>
        <v>8.3367342551813763</v>
      </c>
      <c r="U676" s="86">
        <f t="shared" si="268"/>
        <v>6.9501138041514572E-3</v>
      </c>
      <c r="V676" s="96">
        <f t="shared" si="287"/>
        <v>207.83458082957577</v>
      </c>
      <c r="W676" s="81">
        <f t="shared" si="270"/>
        <v>3.4748285040775553</v>
      </c>
      <c r="X676" s="97">
        <f t="shared" si="271"/>
        <v>23.997626769957233</v>
      </c>
      <c r="Y676" s="98">
        <f t="shared" si="272"/>
        <v>5.7588609059016804E-2</v>
      </c>
      <c r="Z676" s="99">
        <f t="shared" si="273"/>
        <v>124.00801930579398</v>
      </c>
      <c r="AA676" s="101">
        <f t="shared" si="274"/>
        <v>4.4984965825931065</v>
      </c>
      <c r="AB676" s="102">
        <f t="shared" si="275"/>
        <v>1.6076862949889237</v>
      </c>
      <c r="AC676" s="98">
        <f t="shared" si="276"/>
        <v>2.5846552230952125E-4</v>
      </c>
      <c r="AD676" s="104">
        <f t="shared" si="277"/>
        <v>110.11674700828813</v>
      </c>
      <c r="AE676" s="88">
        <f t="shared" si="278"/>
        <v>4.7738150981705303</v>
      </c>
      <c r="AF676" s="88">
        <f t="shared" si="279"/>
        <v>4.4141535032924377</v>
      </c>
      <c r="AG676" s="94">
        <f t="shared" si="280"/>
        <v>1.9484751150628898E-3</v>
      </c>
      <c r="AH676" s="72"/>
    </row>
    <row r="677" spans="1:34">
      <c r="A677" s="62">
        <v>675</v>
      </c>
      <c r="B677" s="62">
        <v>21.292999999999999</v>
      </c>
      <c r="C677" s="63">
        <v>3.2480225718414877</v>
      </c>
      <c r="D677" s="62">
        <v>1.2589999999999999</v>
      </c>
      <c r="E677" s="63">
        <v>1.4717948674450485</v>
      </c>
      <c r="F677" s="63">
        <v>0.86015312853346171</v>
      </c>
      <c r="G677" s="63">
        <v>0.40602633323863246</v>
      </c>
      <c r="H677" s="78">
        <v>8.3309999999999995</v>
      </c>
      <c r="I677" s="67">
        <f t="shared" si="281"/>
        <v>0.72499213395115925</v>
      </c>
      <c r="J677" s="67">
        <f t="shared" si="282"/>
        <v>43.820238871644676</v>
      </c>
      <c r="K677" s="93">
        <f t="shared" si="283"/>
        <v>37.085052604853956</v>
      </c>
      <c r="L677" s="81">
        <f t="shared" si="261"/>
        <v>42.268834501189062</v>
      </c>
      <c r="M677" s="81">
        <f t="shared" si="262"/>
        <v>8.4825097655127148</v>
      </c>
      <c r="N677" s="81">
        <f t="shared" si="263"/>
        <v>1.8186264015450166</v>
      </c>
      <c r="O677" s="91">
        <f t="shared" si="264"/>
        <v>3.3074019883965762E-4</v>
      </c>
      <c r="P677" s="90">
        <f t="shared" si="284"/>
        <v>0.67054225587382421</v>
      </c>
      <c r="Q677" s="88">
        <f t="shared" si="265"/>
        <v>2.5850415681709467</v>
      </c>
      <c r="R677" s="88">
        <f t="shared" si="285"/>
        <v>51.225832773057441</v>
      </c>
      <c r="S677" s="88">
        <f t="shared" si="266"/>
        <v>7.7053077848444103</v>
      </c>
      <c r="T677" s="83">
        <f t="shared" si="267"/>
        <v>7.5104094965260995</v>
      </c>
      <c r="U677" s="86">
        <f t="shared" si="268"/>
        <v>5.6406250805509416E-3</v>
      </c>
      <c r="V677" s="96">
        <f t="shared" si="287"/>
        <v>66.89135935459457</v>
      </c>
      <c r="W677" s="81">
        <f t="shared" si="270"/>
        <v>6.7429430848403635</v>
      </c>
      <c r="X677" s="97">
        <f t="shared" si="271"/>
        <v>19.062020347612965</v>
      </c>
      <c r="Y677" s="98">
        <f t="shared" si="272"/>
        <v>3.633606197328107E-2</v>
      </c>
      <c r="Z677" s="99">
        <f t="shared" si="273"/>
        <v>48.029611045204135</v>
      </c>
      <c r="AA677" s="101">
        <f t="shared" si="274"/>
        <v>7.9575608811189449</v>
      </c>
      <c r="AB677" s="102">
        <f t="shared" si="275"/>
        <v>4.4825245334420201</v>
      </c>
      <c r="AC677" s="98">
        <f t="shared" si="276"/>
        <v>2.0093026192909598E-3</v>
      </c>
      <c r="AD677" s="104">
        <f t="shared" si="277"/>
        <v>43.792344858261224</v>
      </c>
      <c r="AE677" s="88">
        <f t="shared" si="278"/>
        <v>8.3336528384468096</v>
      </c>
      <c r="AF677" s="88">
        <f t="shared" si="279"/>
        <v>3.1842977395391665E-2</v>
      </c>
      <c r="AG677" s="94">
        <f t="shared" si="280"/>
        <v>1.0139752094034245E-7</v>
      </c>
      <c r="AH677" s="72"/>
    </row>
    <row r="678" spans="1:34">
      <c r="A678" s="62">
        <v>676</v>
      </c>
      <c r="B678" s="62">
        <v>21.292999999999999</v>
      </c>
      <c r="C678" s="63">
        <v>2.8625676231785295</v>
      </c>
      <c r="D678" s="62">
        <v>1.2589999999999999</v>
      </c>
      <c r="E678" s="63">
        <v>1.2602468652100787</v>
      </c>
      <c r="F678" s="63">
        <v>0.89950756649859309</v>
      </c>
      <c r="G678" s="63">
        <v>0.44353989645266945</v>
      </c>
      <c r="H678" s="78">
        <v>5.2320000000000002</v>
      </c>
      <c r="I678" s="67">
        <f t="shared" si="281"/>
        <v>0.38986319461151209</v>
      </c>
      <c r="J678" s="67">
        <f t="shared" si="282"/>
        <v>76.698955223579787</v>
      </c>
      <c r="K678" s="93">
        <f t="shared" si="283"/>
        <v>66.394507936347949</v>
      </c>
      <c r="L678" s="81">
        <f t="shared" si="261"/>
        <v>77.679474602538505</v>
      </c>
      <c r="M678" s="81">
        <f t="shared" si="262"/>
        <v>5.1988743308848919</v>
      </c>
      <c r="N678" s="81">
        <f t="shared" si="263"/>
        <v>0.6331358775823448</v>
      </c>
      <c r="O678" s="91">
        <f t="shared" si="264"/>
        <v>4.0086103948196583E-5</v>
      </c>
      <c r="P678" s="90">
        <f t="shared" si="284"/>
        <v>0.36043467209714175</v>
      </c>
      <c r="Q678" s="88">
        <f t="shared" si="265"/>
        <v>2.0601162538448929</v>
      </c>
      <c r="R678" s="88">
        <f t="shared" si="285"/>
        <v>89.734779439748038</v>
      </c>
      <c r="S678" s="88">
        <f t="shared" si="266"/>
        <v>4.8370665158361206</v>
      </c>
      <c r="T678" s="83">
        <f t="shared" si="267"/>
        <v>7.5484228624594722</v>
      </c>
      <c r="U678" s="86">
        <f t="shared" si="268"/>
        <v>5.6978687710500858E-3</v>
      </c>
      <c r="V678" s="96">
        <f t="shared" si="287"/>
        <v>119.08467993346454</v>
      </c>
      <c r="W678" s="81">
        <f t="shared" si="270"/>
        <v>4.1988901460724453</v>
      </c>
      <c r="X678" s="97">
        <f t="shared" si="271"/>
        <v>19.74598344662758</v>
      </c>
      <c r="Y678" s="98">
        <f t="shared" si="272"/>
        <v>3.8990386227449041E-2</v>
      </c>
      <c r="Z678" s="99">
        <f t="shared" si="273"/>
        <v>87.113947619988153</v>
      </c>
      <c r="AA678" s="101">
        <f t="shared" si="274"/>
        <v>4.909289149582718</v>
      </c>
      <c r="AB678" s="102">
        <f t="shared" si="275"/>
        <v>6.1680208413089108</v>
      </c>
      <c r="AC678" s="98">
        <f t="shared" si="276"/>
        <v>3.804448109882108E-3</v>
      </c>
      <c r="AD678" s="104">
        <f t="shared" si="277"/>
        <v>74.961519438658669</v>
      </c>
      <c r="AE678" s="88">
        <f t="shared" si="278"/>
        <v>5.2922855501883221</v>
      </c>
      <c r="AF678" s="88">
        <f t="shared" si="279"/>
        <v>1.1522467543639514</v>
      </c>
      <c r="AG678" s="94">
        <f t="shared" si="280"/>
        <v>1.3276725829422601E-4</v>
      </c>
      <c r="AH678" s="72"/>
    </row>
    <row r="679" spans="1:34">
      <c r="A679" s="62">
        <v>677</v>
      </c>
      <c r="B679" s="62">
        <v>21.292999999999999</v>
      </c>
      <c r="C679" s="63">
        <v>2.9258984932930181</v>
      </c>
      <c r="D679" s="62">
        <v>1.2589999999999999</v>
      </c>
      <c r="E679" s="63">
        <v>1.0279338037184398</v>
      </c>
      <c r="F679" s="63">
        <v>0.83789968657304581</v>
      </c>
      <c r="G679" s="63">
        <v>0.39016158701227149</v>
      </c>
      <c r="H679" s="78">
        <v>3.5310000000000001</v>
      </c>
      <c r="I679" s="67">
        <f t="shared" si="281"/>
        <v>0.21461088313110563</v>
      </c>
      <c r="J679" s="67">
        <f t="shared" si="282"/>
        <v>142.77786413377672</v>
      </c>
      <c r="K679" s="93">
        <f t="shared" si="283"/>
        <v>117.65798168832796</v>
      </c>
      <c r="L679" s="81">
        <f t="shared" si="261"/>
        <v>140.7822554594012</v>
      </c>
      <c r="M679" s="81">
        <f t="shared" si="262"/>
        <v>3.5559381513764583</v>
      </c>
      <c r="N679" s="81">
        <f t="shared" si="263"/>
        <v>0.70626313725455003</v>
      </c>
      <c r="O679" s="91">
        <f t="shared" si="264"/>
        <v>4.9880761904463934E-5</v>
      </c>
      <c r="P679" s="90">
        <f t="shared" si="284"/>
        <v>0.21360860666718462</v>
      </c>
      <c r="Q679" s="88">
        <f t="shared" si="265"/>
        <v>1.7021919901321394</v>
      </c>
      <c r="R679" s="88">
        <f t="shared" si="285"/>
        <v>144.12086826407921</v>
      </c>
      <c r="S679" s="88">
        <f t="shared" si="266"/>
        <v>3.5145095119945848</v>
      </c>
      <c r="T679" s="83">
        <f t="shared" si="267"/>
        <v>0.46702033433631562</v>
      </c>
      <c r="U679" s="86">
        <f t="shared" si="268"/>
        <v>2.1810799268360399E-5</v>
      </c>
      <c r="V679" s="96">
        <f t="shared" si="287"/>
        <v>281.52801365818351</v>
      </c>
      <c r="W679" s="81">
        <f t="shared" si="270"/>
        <v>2.5145909601191776</v>
      </c>
      <c r="X679" s="97">
        <f t="shared" si="271"/>
        <v>28.785302743721964</v>
      </c>
      <c r="Y679" s="98">
        <f t="shared" si="272"/>
        <v>8.285936540477272E-2</v>
      </c>
      <c r="Z679" s="99">
        <f t="shared" si="273"/>
        <v>169.95616997410119</v>
      </c>
      <c r="AA679" s="101">
        <f t="shared" si="274"/>
        <v>3.2363813530238725</v>
      </c>
      <c r="AB679" s="102">
        <f t="shared" si="275"/>
        <v>8.3437736328554966</v>
      </c>
      <c r="AC679" s="98">
        <f t="shared" si="276"/>
        <v>6.961855843633462E-3</v>
      </c>
      <c r="AD679" s="104">
        <f t="shared" si="277"/>
        <v>142.47460359946953</v>
      </c>
      <c r="AE679" s="88">
        <f t="shared" si="278"/>
        <v>3.5347559105714574</v>
      </c>
      <c r="AF679" s="88">
        <f t="shared" si="279"/>
        <v>0.10636959987134803</v>
      </c>
      <c r="AG679" s="94">
        <f t="shared" si="280"/>
        <v>1.1314491776790683E-6</v>
      </c>
      <c r="AH679" s="72"/>
    </row>
    <row r="680" spans="1:34">
      <c r="A680" s="62">
        <v>678</v>
      </c>
      <c r="B680" s="62">
        <v>21.292999999999999</v>
      </c>
      <c r="C680" s="63">
        <v>3.5019811872542288</v>
      </c>
      <c r="D680" s="62">
        <v>1.2589999999999999</v>
      </c>
      <c r="E680" s="63">
        <v>0.67820533107973413</v>
      </c>
      <c r="F680" s="63">
        <v>0.85499695924786057</v>
      </c>
      <c r="G680" s="63">
        <v>0.3575719625517419</v>
      </c>
      <c r="H680" s="78">
        <v>1.9810000000000001</v>
      </c>
      <c r="I680" s="67">
        <f t="shared" si="281"/>
        <v>7.9439143095571887E-2</v>
      </c>
      <c r="J680" s="67">
        <f t="shared" si="282"/>
        <v>402.71693516465837</v>
      </c>
      <c r="K680" s="93">
        <f t="shared" si="283"/>
        <v>310.07217475551209</v>
      </c>
      <c r="L680" s="81">
        <f t="shared" si="261"/>
        <v>378.56001360172763</v>
      </c>
      <c r="M680" s="81">
        <f t="shared" si="262"/>
        <v>2.0432290413729675</v>
      </c>
      <c r="N680" s="81">
        <f t="shared" si="263"/>
        <v>3.1412943651169791</v>
      </c>
      <c r="O680" s="91">
        <f t="shared" si="264"/>
        <v>9.8677302883156846E-4</v>
      </c>
      <c r="P680" s="90">
        <f t="shared" si="284"/>
        <v>9.0839224138147781E-2</v>
      </c>
      <c r="Q680" s="88">
        <f t="shared" si="265"/>
        <v>1.2398717151965981</v>
      </c>
      <c r="R680" s="88">
        <f t="shared" si="285"/>
        <v>307.9797500719834</v>
      </c>
      <c r="S680" s="88">
        <f t="shared" si="266"/>
        <v>2.2652875648617328</v>
      </c>
      <c r="T680" s="83">
        <f t="shared" si="267"/>
        <v>14.350709987972371</v>
      </c>
      <c r="U680" s="86">
        <f t="shared" si="268"/>
        <v>2.0594287715888997E-2</v>
      </c>
      <c r="V680" s="96">
        <f t="shared" si="287"/>
        <v>1139.2662732175706</v>
      </c>
      <c r="W680" s="81">
        <f t="shared" si="270"/>
        <v>1.1778006826557021</v>
      </c>
      <c r="X680" s="97">
        <f t="shared" si="271"/>
        <v>40.545144742266423</v>
      </c>
      <c r="Y680" s="98">
        <f t="shared" si="272"/>
        <v>0.16439087621713347</v>
      </c>
      <c r="Z680" s="99">
        <f t="shared" si="273"/>
        <v>542.96539298615289</v>
      </c>
      <c r="AA680" s="101">
        <f t="shared" si="274"/>
        <v>1.7060758959996081</v>
      </c>
      <c r="AB680" s="102">
        <f t="shared" si="275"/>
        <v>13.878046643129331</v>
      </c>
      <c r="AC680" s="98">
        <f t="shared" si="276"/>
        <v>1.9260017862887325E-2</v>
      </c>
      <c r="AD680" s="104">
        <f t="shared" si="277"/>
        <v>368.67316847511063</v>
      </c>
      <c r="AE680" s="88">
        <f t="shared" si="278"/>
        <v>2.0704448003556313</v>
      </c>
      <c r="AF680" s="88">
        <f t="shared" si="279"/>
        <v>4.5151337887749206</v>
      </c>
      <c r="AG680" s="94">
        <f t="shared" si="280"/>
        <v>2.0386433130536973E-3</v>
      </c>
      <c r="AH680" s="72"/>
    </row>
    <row r="681" spans="1:34">
      <c r="A681" s="62">
        <v>679</v>
      </c>
      <c r="B681" s="62">
        <v>21.292999999999999</v>
      </c>
      <c r="C681" s="63">
        <v>2.9253539111583424</v>
      </c>
      <c r="D681" s="62">
        <v>1.2589999999999999</v>
      </c>
      <c r="E681" s="63">
        <v>0.74525358453028445</v>
      </c>
      <c r="F681" s="63">
        <v>0.96673222413273885</v>
      </c>
      <c r="G681" s="63">
        <v>0.47508258758618194</v>
      </c>
      <c r="H681" s="78">
        <v>2.1339999999999999</v>
      </c>
      <c r="I681" s="67">
        <f t="shared" si="281"/>
        <v>9.4034531399005417E-2</v>
      </c>
      <c r="J681" s="67">
        <f t="shared" si="282"/>
        <v>283.31169503869228</v>
      </c>
      <c r="K681" s="93">
        <f t="shared" si="283"/>
        <v>262.77046607492048</v>
      </c>
      <c r="L681" s="81">
        <f t="shared" si="261"/>
        <v>319.55187346634477</v>
      </c>
      <c r="M681" s="81">
        <f t="shared" si="262"/>
        <v>2.0093518093478049</v>
      </c>
      <c r="N681" s="81">
        <f t="shared" si="263"/>
        <v>5.8410586060072642</v>
      </c>
      <c r="O681" s="91">
        <f t="shared" si="264"/>
        <v>3.4117965638811526E-3</v>
      </c>
      <c r="P681" s="90">
        <f t="shared" si="284"/>
        <v>8.969734654160641E-2</v>
      </c>
      <c r="Q681" s="88">
        <f t="shared" si="265"/>
        <v>1.2339573951672886</v>
      </c>
      <c r="R681" s="88">
        <f t="shared" si="285"/>
        <v>311.3723470351552</v>
      </c>
      <c r="S681" s="88">
        <f t="shared" si="266"/>
        <v>2.0355728334263028</v>
      </c>
      <c r="T681" s="83">
        <f t="shared" si="267"/>
        <v>4.61233207936725</v>
      </c>
      <c r="U681" s="86">
        <f t="shared" si="268"/>
        <v>2.1273607210360217E-3</v>
      </c>
      <c r="V681" s="96">
        <f t="shared" si="287"/>
        <v>558.51057146412495</v>
      </c>
      <c r="W681" s="81">
        <f t="shared" si="270"/>
        <v>1.5198858346901938</v>
      </c>
      <c r="X681" s="97">
        <f t="shared" si="271"/>
        <v>28.777608496242085</v>
      </c>
      <c r="Y681" s="98">
        <f t="shared" si="272"/>
        <v>8.2815075076298469E-2</v>
      </c>
      <c r="Z681" s="99">
        <f t="shared" si="273"/>
        <v>422.77504100750093</v>
      </c>
      <c r="AA681" s="101">
        <f t="shared" si="274"/>
        <v>1.7469158938204714</v>
      </c>
      <c r="AB681" s="102">
        <f t="shared" si="275"/>
        <v>18.138899071205646</v>
      </c>
      <c r="AC681" s="98">
        <f t="shared" si="276"/>
        <v>3.2901965951538506E-2</v>
      </c>
      <c r="AD681" s="104">
        <f t="shared" si="277"/>
        <v>273.96427635995605</v>
      </c>
      <c r="AE681" s="88">
        <f t="shared" si="278"/>
        <v>2.1700997555250079</v>
      </c>
      <c r="AF681" s="88">
        <f t="shared" si="279"/>
        <v>1.691647400422118</v>
      </c>
      <c r="AG681" s="94">
        <f t="shared" si="280"/>
        <v>2.8616709273549093E-4</v>
      </c>
      <c r="AH681" s="72"/>
    </row>
    <row r="682" spans="1:34">
      <c r="A682" s="62">
        <v>680</v>
      </c>
      <c r="B682" s="62">
        <v>21.292999999999999</v>
      </c>
      <c r="C682" s="63">
        <v>3.3971277390500849</v>
      </c>
      <c r="D682" s="62">
        <v>1.2589999999999999</v>
      </c>
      <c r="E682" s="63">
        <v>0.78608181137307509</v>
      </c>
      <c r="F682" s="63">
        <v>0.81059190241570811</v>
      </c>
      <c r="G682" s="63">
        <v>0.40236556788025124</v>
      </c>
      <c r="H682" s="78">
        <v>2.7429999999999999</v>
      </c>
      <c r="I682" s="67">
        <f t="shared" si="281"/>
        <v>0.12749185236569754</v>
      </c>
      <c r="J682" s="67">
        <f t="shared" si="282"/>
        <v>232.07683555949259</v>
      </c>
      <c r="K682" s="93">
        <f t="shared" si="283"/>
        <v>195.10673045034747</v>
      </c>
      <c r="L682" s="81">
        <f t="shared" si="261"/>
        <v>236.44994290242289</v>
      </c>
      <c r="M682" s="81">
        <f t="shared" si="262"/>
        <v>2.7175159257723189</v>
      </c>
      <c r="N682" s="81">
        <f t="shared" si="263"/>
        <v>0.9290584844214711</v>
      </c>
      <c r="O682" s="91">
        <f t="shared" si="264"/>
        <v>8.6314966747552089E-5</v>
      </c>
      <c r="P682" s="90">
        <f t="shared" si="284"/>
        <v>0.12913540977329219</v>
      </c>
      <c r="Q682" s="88">
        <f t="shared" si="265"/>
        <v>1.41433614343015</v>
      </c>
      <c r="R682" s="88">
        <f t="shared" si="285"/>
        <v>226.20696164203841</v>
      </c>
      <c r="S682" s="88">
        <f t="shared" si="266"/>
        <v>2.7783613025881886</v>
      </c>
      <c r="T682" s="83">
        <f t="shared" si="267"/>
        <v>1.2891470137874117</v>
      </c>
      <c r="U682" s="86">
        <f t="shared" si="268"/>
        <v>1.661900023157001E-4</v>
      </c>
      <c r="V682" s="96">
        <f t="shared" si="287"/>
        <v>507.55548495328128</v>
      </c>
      <c r="W682" s="81">
        <f t="shared" si="270"/>
        <v>1.8548121921372949</v>
      </c>
      <c r="X682" s="97">
        <f t="shared" si="271"/>
        <v>32.380160694958263</v>
      </c>
      <c r="Y682" s="98">
        <f t="shared" si="272"/>
        <v>0.10484748066313197</v>
      </c>
      <c r="Z682" s="99">
        <f t="shared" si="273"/>
        <v>305.55681379990705</v>
      </c>
      <c r="AA682" s="101">
        <f t="shared" si="274"/>
        <v>2.3905383667912847</v>
      </c>
      <c r="AB682" s="102">
        <f t="shared" si="275"/>
        <v>12.849494466230956</v>
      </c>
      <c r="AC682" s="98">
        <f t="shared" si="276"/>
        <v>1.6510950803769998E-2</v>
      </c>
      <c r="AD682" s="104">
        <f t="shared" si="277"/>
        <v>243.49808193661136</v>
      </c>
      <c r="AE682" s="88">
        <f t="shared" si="278"/>
        <v>2.6778973924281915</v>
      </c>
      <c r="AF682" s="88">
        <f t="shared" si="279"/>
        <v>2.3734089526725635</v>
      </c>
      <c r="AG682" s="94">
        <f t="shared" si="280"/>
        <v>5.6330700566262746E-4</v>
      </c>
      <c r="AH682" s="72"/>
    </row>
    <row r="683" spans="1:34">
      <c r="A683" s="62">
        <v>681</v>
      </c>
      <c r="B683" s="62">
        <v>21.292999999999999</v>
      </c>
      <c r="C683" s="63">
        <v>3.270975379956266</v>
      </c>
      <c r="D683" s="62">
        <v>1.2589999999999999</v>
      </c>
      <c r="E683" s="63">
        <v>1.1319447545947297</v>
      </c>
      <c r="F683" s="63">
        <v>0.81270417933334826</v>
      </c>
      <c r="G683" s="63">
        <v>0.37998620653940435</v>
      </c>
      <c r="H683" s="78">
        <v>4.2670000000000003</v>
      </c>
      <c r="I683" s="67">
        <f t="shared" si="281"/>
        <v>0.28558589251070032</v>
      </c>
      <c r="J683" s="67">
        <f t="shared" si="282"/>
        <v>129.95249483583424</v>
      </c>
      <c r="K683" s="93">
        <f t="shared" si="283"/>
        <v>89.366904039548857</v>
      </c>
      <c r="L683" s="81">
        <f t="shared" si="261"/>
        <v>106.17593757459537</v>
      </c>
      <c r="M683" s="81">
        <f t="shared" si="262"/>
        <v>4.7206510790411107</v>
      </c>
      <c r="N683" s="81">
        <f t="shared" si="263"/>
        <v>10.631616569981492</v>
      </c>
      <c r="O683" s="91">
        <f t="shared" si="264"/>
        <v>1.1303127089110505E-2</v>
      </c>
      <c r="P683" s="90">
        <f t="shared" si="284"/>
        <v>0.33036798997519828</v>
      </c>
      <c r="Q683" s="88">
        <f t="shared" si="265"/>
        <v>1.9957514880541565</v>
      </c>
      <c r="R683" s="88">
        <f t="shared" si="285"/>
        <v>97.109607739639003</v>
      </c>
      <c r="S683" s="88">
        <f t="shared" si="266"/>
        <v>4.9360989117183163</v>
      </c>
      <c r="T683" s="83">
        <f t="shared" si="267"/>
        <v>15.680780682407214</v>
      </c>
      <c r="U683" s="86">
        <f t="shared" si="268"/>
        <v>2.4588688280975525E-2</v>
      </c>
      <c r="V683" s="96">
        <f t="shared" si="287"/>
        <v>207.63318248233114</v>
      </c>
      <c r="W683" s="81">
        <f t="shared" si="270"/>
        <v>3.375721216722837</v>
      </c>
      <c r="X683" s="97">
        <f t="shared" si="271"/>
        <v>20.88771463035302</v>
      </c>
      <c r="Y683" s="98">
        <f t="shared" si="272"/>
        <v>4.3629662247906355E-2</v>
      </c>
      <c r="Z683" s="99">
        <f t="shared" si="273"/>
        <v>124.93152172064759</v>
      </c>
      <c r="AA683" s="101">
        <f t="shared" si="274"/>
        <v>4.3519003135348822</v>
      </c>
      <c r="AB683" s="102">
        <f t="shared" si="275"/>
        <v>1.9896956535008625</v>
      </c>
      <c r="AC683" s="98">
        <f t="shared" si="276"/>
        <v>3.9588887935602241E-4</v>
      </c>
      <c r="AD683" s="104">
        <f t="shared" si="277"/>
        <v>111.22143080745261</v>
      </c>
      <c r="AE683" s="88">
        <f t="shared" si="278"/>
        <v>4.6123336362925595</v>
      </c>
      <c r="AF683" s="88">
        <f t="shared" si="279"/>
        <v>8.093124825229884</v>
      </c>
      <c r="AG683" s="94">
        <f t="shared" si="280"/>
        <v>6.5498669436752253E-3</v>
      </c>
      <c r="AH683" s="72"/>
    </row>
    <row r="684" spans="1:34">
      <c r="A684" s="62">
        <v>682</v>
      </c>
      <c r="B684" s="62">
        <v>21.292999999999999</v>
      </c>
      <c r="C684" s="63">
        <v>3.3547011710509609</v>
      </c>
      <c r="D684" s="62">
        <v>1.2589999999999999</v>
      </c>
      <c r="E684" s="63">
        <v>1.0106057863076259</v>
      </c>
      <c r="F684" s="63">
        <v>0.80671330448840961</v>
      </c>
      <c r="G684" s="63">
        <v>0.39408182114320311</v>
      </c>
      <c r="H684" s="78">
        <v>4.3940000000000001</v>
      </c>
      <c r="I684" s="67">
        <f t="shared" si="281"/>
        <v>0.26256129703282566</v>
      </c>
      <c r="J684" s="67">
        <f t="shared" si="282"/>
        <v>113.9654068586794</v>
      </c>
      <c r="K684" s="93">
        <f t="shared" si="283"/>
        <v>96.878437587454485</v>
      </c>
      <c r="L684" s="81">
        <f t="shared" si="261"/>
        <v>115.42229621801452</v>
      </c>
      <c r="M684" s="81">
        <f t="shared" si="262"/>
        <v>4.3661808475384953</v>
      </c>
      <c r="N684" s="81">
        <f t="shared" si="263"/>
        <v>0.63311680613347265</v>
      </c>
      <c r="O684" s="91">
        <f t="shared" si="264"/>
        <v>4.0083689020864929E-5</v>
      </c>
      <c r="P684" s="90">
        <f t="shared" si="284"/>
        <v>0.25125817350974744</v>
      </c>
      <c r="Q684" s="88">
        <f t="shared" si="265"/>
        <v>1.8061975227216922</v>
      </c>
      <c r="R684" s="88">
        <f t="shared" si="285"/>
        <v>124.449760935049</v>
      </c>
      <c r="S684" s="88">
        <f t="shared" si="266"/>
        <v>4.2048406481774947</v>
      </c>
      <c r="T684" s="83">
        <f t="shared" si="267"/>
        <v>4.3049465594561998</v>
      </c>
      <c r="U684" s="86">
        <f t="shared" si="268"/>
        <v>1.8532564879773772E-3</v>
      </c>
      <c r="V684" s="96">
        <f t="shared" si="287"/>
        <v>218.34526708882203</v>
      </c>
      <c r="W684" s="81">
        <f t="shared" si="270"/>
        <v>3.1744952676322016</v>
      </c>
      <c r="X684" s="97">
        <f t="shared" si="271"/>
        <v>27.753862821297187</v>
      </c>
      <c r="Y684" s="98">
        <f t="shared" si="272"/>
        <v>7.7027690150338224E-2</v>
      </c>
      <c r="Z684" s="99">
        <f t="shared" si="273"/>
        <v>135.90334111241191</v>
      </c>
      <c r="AA684" s="101">
        <f t="shared" si="274"/>
        <v>4.0237548052948178</v>
      </c>
      <c r="AB684" s="102">
        <f t="shared" si="275"/>
        <v>8.4261537256527621</v>
      </c>
      <c r="AC684" s="98">
        <f t="shared" si="276"/>
        <v>7.1000066608331918E-3</v>
      </c>
      <c r="AD684" s="104">
        <f t="shared" si="277"/>
        <v>121.35770476749151</v>
      </c>
      <c r="AE684" s="88">
        <f t="shared" si="278"/>
        <v>4.2580709951886648</v>
      </c>
      <c r="AF684" s="88">
        <f t="shared" si="279"/>
        <v>3.0935139920649819</v>
      </c>
      <c r="AG684" s="94">
        <f t="shared" si="280"/>
        <v>9.5698288191018203E-4</v>
      </c>
      <c r="AH684" s="72"/>
    </row>
    <row r="685" spans="1:34">
      <c r="A685" s="62">
        <v>683</v>
      </c>
      <c r="B685" s="62">
        <v>21.292999999999999</v>
      </c>
      <c r="C685" s="63">
        <v>3.8047313013402078</v>
      </c>
      <c r="D685" s="62">
        <v>1.2589999999999999</v>
      </c>
      <c r="E685" s="63">
        <v>0.84359925720369411</v>
      </c>
      <c r="F685" s="63">
        <v>0.6996547418710608</v>
      </c>
      <c r="G685" s="63">
        <v>0.33760635844090631</v>
      </c>
      <c r="H685" s="78">
        <v>2.8959999999999999</v>
      </c>
      <c r="I685" s="67">
        <f t="shared" si="281"/>
        <v>0.1444520209513516</v>
      </c>
      <c r="J685" s="67">
        <f t="shared" si="282"/>
        <v>266.03185945998848</v>
      </c>
      <c r="K685" s="93">
        <f t="shared" si="283"/>
        <v>172.74156317610996</v>
      </c>
      <c r="L685" s="81">
        <f t="shared" si="261"/>
        <v>209.67459836127753</v>
      </c>
      <c r="M685" s="81">
        <f t="shared" si="262"/>
        <v>3.2620639640858933</v>
      </c>
      <c r="N685" s="81">
        <f t="shared" si="263"/>
        <v>12.640330251584716</v>
      </c>
      <c r="O685" s="91">
        <f t="shared" si="264"/>
        <v>1.5977794886912776E-2</v>
      </c>
      <c r="P685" s="90">
        <f t="shared" si="284"/>
        <v>0.18309059548578516</v>
      </c>
      <c r="Q685" s="88">
        <f t="shared" si="265"/>
        <v>1.6087209563029903</v>
      </c>
      <c r="R685" s="88">
        <f t="shared" si="285"/>
        <v>165.5956102902486</v>
      </c>
      <c r="S685" s="88">
        <f t="shared" si="266"/>
        <v>3.6706330658080883</v>
      </c>
      <c r="T685" s="83">
        <f t="shared" si="267"/>
        <v>26.74837934420195</v>
      </c>
      <c r="U685" s="86">
        <f t="shared" si="268"/>
        <v>7.1547579754132951E-2</v>
      </c>
      <c r="V685" s="96">
        <f t="shared" si="287"/>
        <v>572.09061735637965</v>
      </c>
      <c r="W685" s="81">
        <f t="shared" si="270"/>
        <v>1.9748447963511584</v>
      </c>
      <c r="X685" s="97">
        <f t="shared" si="271"/>
        <v>31.807845429863313</v>
      </c>
      <c r="Y685" s="98">
        <f t="shared" si="272"/>
        <v>0.10117390308900764</v>
      </c>
      <c r="Z685" s="99">
        <f t="shared" si="273"/>
        <v>272.14105331954801</v>
      </c>
      <c r="AA685" s="101">
        <f t="shared" si="274"/>
        <v>2.8633098800736039</v>
      </c>
      <c r="AB685" s="102">
        <f t="shared" si="275"/>
        <v>1.128802483646272</v>
      </c>
      <c r="AC685" s="98">
        <f t="shared" si="276"/>
        <v>1.2741950470859919E-4</v>
      </c>
      <c r="AD685" s="104">
        <f t="shared" si="277"/>
        <v>241.83310015118246</v>
      </c>
      <c r="AE685" s="88">
        <f t="shared" si="278"/>
        <v>3.0374386223134677</v>
      </c>
      <c r="AF685" s="88">
        <f t="shared" si="279"/>
        <v>4.8839303285037232</v>
      </c>
      <c r="AG685" s="94">
        <f t="shared" si="280"/>
        <v>2.3852775453678484E-3</v>
      </c>
      <c r="AH685" s="72"/>
    </row>
    <row r="686" spans="1:34">
      <c r="A686" s="62">
        <v>684</v>
      </c>
      <c r="B686" s="62">
        <v>21.292999999999999</v>
      </c>
      <c r="C686" s="63">
        <v>3.6316829107892143</v>
      </c>
      <c r="D686" s="62">
        <v>1.2589999999999999</v>
      </c>
      <c r="E686" s="63">
        <v>0.64489331809300121</v>
      </c>
      <c r="F686" s="63">
        <v>0.83037690165067568</v>
      </c>
      <c r="G686" s="63">
        <v>0.39428571216365832</v>
      </c>
      <c r="H686" s="78">
        <v>1.905</v>
      </c>
      <c r="I686" s="67">
        <f t="shared" si="281"/>
        <v>7.2639313842467648E-2</v>
      </c>
      <c r="J686" s="67">
        <f t="shared" si="282"/>
        <v>438.04591356751837</v>
      </c>
      <c r="K686" s="93">
        <f t="shared" si="283"/>
        <v>338.57964324272206</v>
      </c>
      <c r="L686" s="81">
        <f t="shared" si="261"/>
        <v>414.03222092905514</v>
      </c>
      <c r="M686" s="81">
        <f t="shared" si="262"/>
        <v>1.9594659746493588</v>
      </c>
      <c r="N686" s="81">
        <f t="shared" si="263"/>
        <v>2.8591062808062344</v>
      </c>
      <c r="O686" s="91">
        <f t="shared" si="264"/>
        <v>8.1744887249456577E-4</v>
      </c>
      <c r="P686" s="90">
        <f t="shared" si="284"/>
        <v>8.3563554671670939E-2</v>
      </c>
      <c r="Q686" s="88">
        <f t="shared" si="265"/>
        <v>1.2012722764069415</v>
      </c>
      <c r="R686" s="88">
        <f t="shared" si="285"/>
        <v>331.00098612620189</v>
      </c>
      <c r="S686" s="88">
        <f t="shared" si="266"/>
        <v>2.1914933281826459</v>
      </c>
      <c r="T686" s="83">
        <f t="shared" si="267"/>
        <v>15.039019852107394</v>
      </c>
      <c r="U686" s="86">
        <f t="shared" si="268"/>
        <v>2.2617211811208029E-2</v>
      </c>
      <c r="V686" s="96">
        <f t="shared" si="287"/>
        <v>1074.1507420041437</v>
      </c>
      <c r="W686" s="81">
        <f t="shared" si="270"/>
        <v>1.2165281988882266</v>
      </c>
      <c r="X686" s="97">
        <f t="shared" si="271"/>
        <v>36.140252026864744</v>
      </c>
      <c r="Y686" s="98">
        <f t="shared" si="272"/>
        <v>0.13061178165653012</v>
      </c>
      <c r="Z686" s="99">
        <f t="shared" si="273"/>
        <v>594.97426298221001</v>
      </c>
      <c r="AA686" s="101">
        <f t="shared" si="274"/>
        <v>1.634578216009781</v>
      </c>
      <c r="AB686" s="102">
        <f t="shared" si="275"/>
        <v>14.195369238331706</v>
      </c>
      <c r="AC686" s="98">
        <f t="shared" si="276"/>
        <v>2.0150850781257411E-2</v>
      </c>
      <c r="AD686" s="104">
        <f t="shared" si="277"/>
        <v>413.73025248434203</v>
      </c>
      <c r="AE686" s="88">
        <f t="shared" si="278"/>
        <v>1.9601809199108133</v>
      </c>
      <c r="AF686" s="88">
        <f t="shared" si="279"/>
        <v>2.8966362157907248</v>
      </c>
      <c r="AG686" s="94">
        <f t="shared" si="280"/>
        <v>8.3905013666304106E-4</v>
      </c>
      <c r="AH686" s="72"/>
    </row>
    <row r="687" spans="1:34">
      <c r="A687" s="62">
        <v>685</v>
      </c>
      <c r="B687" s="62">
        <v>21.292999999999999</v>
      </c>
      <c r="C687" s="63">
        <v>3.4041137231510996</v>
      </c>
      <c r="D687" s="62">
        <v>1.2589999999999999</v>
      </c>
      <c r="E687" s="63">
        <v>0.82778234144427643</v>
      </c>
      <c r="F687" s="63">
        <v>0.79638409776970687</v>
      </c>
      <c r="G687" s="63">
        <v>0.38714439397521305</v>
      </c>
      <c r="H687" s="78">
        <v>2.794</v>
      </c>
      <c r="I687" s="67">
        <f t="shared" si="281"/>
        <v>0.13675129114037915</v>
      </c>
      <c r="J687" s="67">
        <f t="shared" si="282"/>
        <v>236.31739422176778</v>
      </c>
      <c r="K687" s="93">
        <f t="shared" si="283"/>
        <v>182.21160289994566</v>
      </c>
      <c r="L687" s="81">
        <f t="shared" si="261"/>
        <v>220.60165536035939</v>
      </c>
      <c r="M687" s="81">
        <f t="shared" si="262"/>
        <v>2.891810717022965</v>
      </c>
      <c r="N687" s="81">
        <f t="shared" si="263"/>
        <v>3.5007414825685381</v>
      </c>
      <c r="O687" s="91">
        <f t="shared" si="264"/>
        <v>1.2255190927776168E-3</v>
      </c>
      <c r="P687" s="90">
        <f t="shared" si="284"/>
        <v>0.14892679556288035</v>
      </c>
      <c r="Q687" s="88">
        <f t="shared" si="265"/>
        <v>1.4909850007220655</v>
      </c>
      <c r="R687" s="88">
        <f t="shared" si="285"/>
        <v>199.25667095604362</v>
      </c>
      <c r="S687" s="88">
        <f t="shared" si="266"/>
        <v>3.0427607910154761</v>
      </c>
      <c r="T687" s="83">
        <f t="shared" si="267"/>
        <v>8.9033926634028671</v>
      </c>
      <c r="U687" s="86">
        <f t="shared" si="268"/>
        <v>7.9270400918735988E-3</v>
      </c>
      <c r="V687" s="96">
        <f t="shared" si="287"/>
        <v>494.6433440844184</v>
      </c>
      <c r="W687" s="81">
        <f t="shared" si="270"/>
        <v>1.931204041346462</v>
      </c>
      <c r="X687" s="97">
        <f t="shared" si="271"/>
        <v>30.880313480799504</v>
      </c>
      <c r="Y687" s="98">
        <f t="shared" si="272"/>
        <v>9.5359376067244761E-2</v>
      </c>
      <c r="Z687" s="99">
        <f t="shared" si="273"/>
        <v>283.61214674086949</v>
      </c>
      <c r="AA687" s="101">
        <f t="shared" si="274"/>
        <v>2.5504207481016268</v>
      </c>
      <c r="AB687" s="102">
        <f t="shared" si="275"/>
        <v>8.7179402970069173</v>
      </c>
      <c r="AC687" s="98">
        <f t="shared" si="276"/>
        <v>7.6002483022177044E-3</v>
      </c>
      <c r="AD687" s="104">
        <f t="shared" si="277"/>
        <v>230.88858771611788</v>
      </c>
      <c r="AE687" s="88">
        <f t="shared" si="278"/>
        <v>2.8266563517858216</v>
      </c>
      <c r="AF687" s="88">
        <f t="shared" si="279"/>
        <v>1.168802855612799</v>
      </c>
      <c r="AG687" s="94">
        <f t="shared" si="280"/>
        <v>1.3661001152886332E-4</v>
      </c>
      <c r="AH687" s="72"/>
    </row>
    <row r="688" spans="1:34">
      <c r="A688" s="62">
        <v>686</v>
      </c>
      <c r="B688" s="62">
        <v>21.292999999999999</v>
      </c>
      <c r="C688" s="63">
        <v>3.3467227692081734</v>
      </c>
      <c r="D688" s="62">
        <v>1.2589999999999999</v>
      </c>
      <c r="E688" s="63">
        <v>1.0226265767107303</v>
      </c>
      <c r="F688" s="63">
        <v>0.8285055450756692</v>
      </c>
      <c r="G688" s="63">
        <v>0.40253231671109707</v>
      </c>
      <c r="H688" s="78">
        <v>3.988</v>
      </c>
      <c r="I688" s="67">
        <f t="shared" si="281"/>
        <v>0.24113547165708413</v>
      </c>
      <c r="J688" s="67">
        <f t="shared" si="282"/>
        <v>139.46383959275059</v>
      </c>
      <c r="K688" s="93">
        <f t="shared" si="283"/>
        <v>105.14806146451895</v>
      </c>
      <c r="L688" s="81">
        <f t="shared" si="261"/>
        <v>125.45388516648967</v>
      </c>
      <c r="M688" s="81">
        <f t="shared" si="262"/>
        <v>4.2047860307531719</v>
      </c>
      <c r="N688" s="81">
        <f t="shared" si="263"/>
        <v>5.4359586447635886</v>
      </c>
      <c r="O688" s="91">
        <f t="shared" si="264"/>
        <v>2.9549646387579992E-3</v>
      </c>
      <c r="P688" s="90">
        <f t="shared" si="284"/>
        <v>0.25863086248495332</v>
      </c>
      <c r="Q688" s="88">
        <f t="shared" si="265"/>
        <v>1.8253592920788686</v>
      </c>
      <c r="R688" s="88">
        <f t="shared" si="285"/>
        <v>121.2336339642187</v>
      </c>
      <c r="S688" s="88">
        <f t="shared" si="266"/>
        <v>4.2773461428220063</v>
      </c>
      <c r="T688" s="83">
        <f t="shared" si="267"/>
        <v>7.255419830040279</v>
      </c>
      <c r="U688" s="86">
        <f t="shared" si="268"/>
        <v>5.2641116910141705E-3</v>
      </c>
      <c r="V688" s="96">
        <f t="shared" si="287"/>
        <v>234.50233370786361</v>
      </c>
      <c r="W688" s="81">
        <f t="shared" si="270"/>
        <v>3.0754762241004276</v>
      </c>
      <c r="X688" s="97">
        <f t="shared" si="271"/>
        <v>22.881739616338322</v>
      </c>
      <c r="Y688" s="98">
        <f t="shared" si="272"/>
        <v>5.2357400786990665E-2</v>
      </c>
      <c r="Z688" s="99">
        <f t="shared" si="273"/>
        <v>148.57456609468906</v>
      </c>
      <c r="AA688" s="101">
        <f t="shared" si="274"/>
        <v>3.8637918595906839</v>
      </c>
      <c r="AB688" s="102">
        <f t="shared" si="275"/>
        <v>3.1145471516879653</v>
      </c>
      <c r="AC688" s="98">
        <f t="shared" si="276"/>
        <v>9.7004039600876162E-4</v>
      </c>
      <c r="AD688" s="104">
        <f t="shared" si="277"/>
        <v>128.63870910499526</v>
      </c>
      <c r="AE688" s="88">
        <f t="shared" si="278"/>
        <v>4.1524089823945323</v>
      </c>
      <c r="AF688" s="88">
        <f t="shared" si="279"/>
        <v>4.1225923368739288</v>
      </c>
      <c r="AG688" s="94">
        <f t="shared" si="280"/>
        <v>1.6995767576051641E-3</v>
      </c>
      <c r="AH688" s="72"/>
    </row>
    <row r="689" spans="1:34">
      <c r="A689" s="62">
        <v>687</v>
      </c>
      <c r="B689" s="62">
        <v>21.292999999999999</v>
      </c>
      <c r="C689" s="63">
        <v>3.3749865174049383</v>
      </c>
      <c r="D689" s="62">
        <v>1.2589999999999999</v>
      </c>
      <c r="E689" s="63">
        <v>0.6772784023121553</v>
      </c>
      <c r="F689" s="63">
        <v>0.85329246207121334</v>
      </c>
      <c r="G689" s="63">
        <v>0.42221393533764873</v>
      </c>
      <c r="H689" s="78">
        <v>1.9810000000000001</v>
      </c>
      <c r="I689" s="67">
        <f t="shared" si="281"/>
        <v>7.9330570626980609E-2</v>
      </c>
      <c r="J689" s="67">
        <f t="shared" si="282"/>
        <v>379.39638246517922</v>
      </c>
      <c r="K689" s="93">
        <f t="shared" si="283"/>
        <v>310.48906174598608</v>
      </c>
      <c r="L689" s="81">
        <f t="shared" si="261"/>
        <v>379.08472167653508</v>
      </c>
      <c r="M689" s="81">
        <f t="shared" si="262"/>
        <v>1.9818141625628787</v>
      </c>
      <c r="N689" s="81">
        <f t="shared" si="263"/>
        <v>4.1098564506743276E-2</v>
      </c>
      <c r="O689" s="91">
        <f t="shared" si="264"/>
        <v>1.6890920045149379E-7</v>
      </c>
      <c r="P689" s="90">
        <f t="shared" si="284"/>
        <v>8.598273882561995E-2</v>
      </c>
      <c r="Q689" s="88">
        <f t="shared" si="265"/>
        <v>1.2143537038712042</v>
      </c>
      <c r="R689" s="88">
        <f t="shared" si="285"/>
        <v>322.96227274382295</v>
      </c>
      <c r="S689" s="88">
        <f t="shared" si="266"/>
        <v>2.1471143377307649</v>
      </c>
      <c r="T689" s="83">
        <f t="shared" si="267"/>
        <v>8.3853779773228059</v>
      </c>
      <c r="U689" s="86">
        <f t="shared" si="268"/>
        <v>7.03145638225703E-3</v>
      </c>
      <c r="V689" s="96">
        <f t="shared" si="287"/>
        <v>847.52557856871033</v>
      </c>
      <c r="W689" s="81">
        <f t="shared" si="270"/>
        <v>1.325423484082346</v>
      </c>
      <c r="X689" s="97">
        <f t="shared" si="271"/>
        <v>33.093211303263708</v>
      </c>
      <c r="Y689" s="98">
        <f t="shared" si="272"/>
        <v>0.10951606343624609</v>
      </c>
      <c r="Z689" s="99">
        <f t="shared" si="273"/>
        <v>529.32977484586002</v>
      </c>
      <c r="AA689" s="101">
        <f t="shared" si="274"/>
        <v>1.6771345526081445</v>
      </c>
      <c r="AB689" s="102">
        <f t="shared" si="275"/>
        <v>15.33899280120422</v>
      </c>
      <c r="AC689" s="98">
        <f t="shared" si="276"/>
        <v>2.3528470015539493E-2</v>
      </c>
      <c r="AD689" s="104">
        <f t="shared" si="277"/>
        <v>369.8738404814074</v>
      </c>
      <c r="AE689" s="88">
        <f t="shared" si="278"/>
        <v>2.0063387448101984</v>
      </c>
      <c r="AF689" s="88">
        <f t="shared" si="279"/>
        <v>1.2790885820392865</v>
      </c>
      <c r="AG689" s="94">
        <f t="shared" si="280"/>
        <v>1.6360676007032724E-4</v>
      </c>
      <c r="AH689" s="72"/>
    </row>
    <row r="690" spans="1:34">
      <c r="A690" s="62">
        <v>688</v>
      </c>
      <c r="B690" s="62">
        <v>21.292999999999999</v>
      </c>
      <c r="C690" s="63">
        <v>2.9042365678493831</v>
      </c>
      <c r="D690" s="62">
        <v>1.2589999999999999</v>
      </c>
      <c r="E690" s="63">
        <v>1.0734604824316063</v>
      </c>
      <c r="F690" s="63">
        <v>0.92931398256472453</v>
      </c>
      <c r="G690" s="63">
        <v>0.44596783251682726</v>
      </c>
      <c r="H690" s="78">
        <v>4.1399999999999997</v>
      </c>
      <c r="I690" s="67">
        <f t="shared" si="281"/>
        <v>0.26276969586995552</v>
      </c>
      <c r="J690" s="67">
        <f t="shared" si="282"/>
        <v>107.05223695410625</v>
      </c>
      <c r="K690" s="93">
        <f t="shared" si="283"/>
        <v>96.804585322923543</v>
      </c>
      <c r="L690" s="81">
        <f t="shared" si="261"/>
        <v>114.79626709226508</v>
      </c>
      <c r="M690" s="81">
        <f t="shared" si="262"/>
        <v>3.9979221356003016</v>
      </c>
      <c r="N690" s="81">
        <f t="shared" si="263"/>
        <v>3.4318324734226588</v>
      </c>
      <c r="O690" s="91">
        <f t="shared" si="264"/>
        <v>1.1777474125638284E-3</v>
      </c>
      <c r="P690" s="90">
        <f t="shared" si="284"/>
        <v>0.237648197265517</v>
      </c>
      <c r="Q690" s="88">
        <f t="shared" si="265"/>
        <v>1.7698475363343058</v>
      </c>
      <c r="R690" s="88">
        <f t="shared" si="285"/>
        <v>130.88119604887845</v>
      </c>
      <c r="S690" s="88">
        <f t="shared" si="266"/>
        <v>3.7442047243002987</v>
      </c>
      <c r="T690" s="83">
        <f t="shared" si="267"/>
        <v>9.5602723598961585</v>
      </c>
      <c r="U690" s="86">
        <f t="shared" si="268"/>
        <v>9.1398807595394465E-3</v>
      </c>
      <c r="V690" s="96">
        <f t="shared" si="287"/>
        <v>184.36933958439593</v>
      </c>
      <c r="W690" s="81">
        <f t="shared" si="270"/>
        <v>3.1546694818305454</v>
      </c>
      <c r="X690" s="97">
        <f t="shared" si="271"/>
        <v>23.800254062064113</v>
      </c>
      <c r="Y690" s="98">
        <f t="shared" si="272"/>
        <v>5.6645209341879936E-2</v>
      </c>
      <c r="Z690" s="99">
        <f t="shared" si="273"/>
        <v>132.5758603642019</v>
      </c>
      <c r="AA690" s="101">
        <f t="shared" si="274"/>
        <v>3.7201974212240887</v>
      </c>
      <c r="AB690" s="102">
        <f t="shared" si="275"/>
        <v>10.140158907630701</v>
      </c>
      <c r="AC690" s="98">
        <f t="shared" si="276"/>
        <v>1.0282282267200224E-2</v>
      </c>
      <c r="AD690" s="104">
        <f t="shared" si="277"/>
        <v>105.56263901866207</v>
      </c>
      <c r="AE690" s="88">
        <f t="shared" si="278"/>
        <v>4.169107514775904</v>
      </c>
      <c r="AF690" s="88">
        <f t="shared" si="279"/>
        <v>0.70308006705082959</v>
      </c>
      <c r="AG690" s="94">
        <f t="shared" si="280"/>
        <v>4.9432158068419902E-5</v>
      </c>
      <c r="AH690" s="72"/>
    </row>
    <row r="691" spans="1:34">
      <c r="A691" s="62">
        <v>689</v>
      </c>
      <c r="B691" s="62">
        <v>21.292999999999999</v>
      </c>
      <c r="C691" s="63">
        <v>3.4312959344282135</v>
      </c>
      <c r="D691" s="62">
        <v>1.2589999999999999</v>
      </c>
      <c r="E691" s="63">
        <v>0.68441874431088867</v>
      </c>
      <c r="F691" s="63">
        <v>0.85849448867772871</v>
      </c>
      <c r="G691" s="63">
        <v>0.41843670532145211</v>
      </c>
      <c r="H691" s="78">
        <v>2.0830000000000002</v>
      </c>
      <c r="I691" s="67">
        <f t="shared" si="281"/>
        <v>8.4294655694316087E-2</v>
      </c>
      <c r="J691" s="67">
        <f t="shared" si="282"/>
        <v>355.99537725620769</v>
      </c>
      <c r="K691" s="93">
        <f t="shared" si="283"/>
        <v>292.52333073650152</v>
      </c>
      <c r="L691" s="81">
        <f t="shared" si="261"/>
        <v>356.79097224522047</v>
      </c>
      <c r="M691" s="81">
        <f t="shared" si="262"/>
        <v>2.0806763015765712</v>
      </c>
      <c r="N691" s="81">
        <f t="shared" si="263"/>
        <v>0.11155537318429877</v>
      </c>
      <c r="O691" s="91">
        <f t="shared" si="264"/>
        <v>1.2444601286288166E-6</v>
      </c>
      <c r="P691" s="90">
        <f t="shared" si="284"/>
        <v>9.0466452192252148E-2</v>
      </c>
      <c r="Q691" s="88">
        <f t="shared" si="265"/>
        <v>1.2379465714592013</v>
      </c>
      <c r="R691" s="88">
        <f t="shared" si="285"/>
        <v>309.07887494256289</v>
      </c>
      <c r="S691" s="88">
        <f t="shared" si="266"/>
        <v>2.2355108798334848</v>
      </c>
      <c r="T691" s="83">
        <f t="shared" si="267"/>
        <v>7.3216937029997435</v>
      </c>
      <c r="U691" s="86">
        <f t="shared" si="268"/>
        <v>5.360719868054609E-3</v>
      </c>
      <c r="V691" s="96">
        <f t="shared" si="287"/>
        <v>797.55967644952034</v>
      </c>
      <c r="W691" s="81">
        <f t="shared" si="270"/>
        <v>1.3916494585067456</v>
      </c>
      <c r="X691" s="97">
        <f t="shared" si="271"/>
        <v>33.19013641350238</v>
      </c>
      <c r="Y691" s="98">
        <f t="shared" si="272"/>
        <v>0.11015851551468966</v>
      </c>
      <c r="Z691" s="99">
        <f t="shared" si="273"/>
        <v>493.27432308716016</v>
      </c>
      <c r="AA691" s="101">
        <f t="shared" si="274"/>
        <v>1.769567749180432</v>
      </c>
      <c r="AB691" s="102">
        <f t="shared" si="275"/>
        <v>15.047155584232746</v>
      </c>
      <c r="AC691" s="98">
        <f t="shared" si="276"/>
        <v>2.2641689117610674E-2</v>
      </c>
      <c r="AD691" s="104">
        <f t="shared" si="277"/>
        <v>346.43238728389724</v>
      </c>
      <c r="AE691" s="88">
        <f t="shared" si="278"/>
        <v>2.1115540658719922</v>
      </c>
      <c r="AF691" s="88">
        <f t="shared" si="279"/>
        <v>1.3708144921743664</v>
      </c>
      <c r="AG691" s="94">
        <f t="shared" si="280"/>
        <v>1.8791323719552657E-4</v>
      </c>
      <c r="AH691" s="72"/>
    </row>
    <row r="692" spans="1:34">
      <c r="A692" s="62">
        <v>690</v>
      </c>
      <c r="B692" s="62">
        <v>21.292999999999999</v>
      </c>
      <c r="C692" s="63">
        <v>3.2622809069397749</v>
      </c>
      <c r="D692" s="62">
        <v>1.2589999999999999</v>
      </c>
      <c r="E692" s="63">
        <v>0.80165510986106536</v>
      </c>
      <c r="F692" s="63">
        <v>0.81577313663911166</v>
      </c>
      <c r="G692" s="63">
        <v>0.39222257336212057</v>
      </c>
      <c r="H692" s="78">
        <v>2.819</v>
      </c>
      <c r="I692" s="67">
        <f t="shared" si="281"/>
        <v>0.13362001527099115</v>
      </c>
      <c r="J692" s="67">
        <f t="shared" si="282"/>
        <v>209.95261060350484</v>
      </c>
      <c r="K692" s="93">
        <f t="shared" si="283"/>
        <v>186.37315728711664</v>
      </c>
      <c r="L692" s="81">
        <f t="shared" si="261"/>
        <v>225.62870375772303</v>
      </c>
      <c r="M692" s="81">
        <f t="shared" si="262"/>
        <v>2.7193088822435931</v>
      </c>
      <c r="N692" s="81">
        <f t="shared" si="263"/>
        <v>3.5364000623060243</v>
      </c>
      <c r="O692" s="91">
        <f t="shared" si="264"/>
        <v>1.2506125400678053E-3</v>
      </c>
      <c r="P692" s="90">
        <f t="shared" si="284"/>
        <v>0.1284078632201627</v>
      </c>
      <c r="Q692" s="88">
        <f t="shared" si="265"/>
        <v>1.4113731751192318</v>
      </c>
      <c r="R692" s="88">
        <f t="shared" si="285"/>
        <v>227.3427321753235</v>
      </c>
      <c r="S692" s="88">
        <f t="shared" si="266"/>
        <v>2.7090385050736101</v>
      </c>
      <c r="T692" s="83">
        <f t="shared" si="267"/>
        <v>3.9007270282507931</v>
      </c>
      <c r="U692" s="86">
        <f t="shared" si="268"/>
        <v>1.5215671348926263E-3</v>
      </c>
      <c r="V692" s="96">
        <f t="shared" si="287"/>
        <v>498.7254957312943</v>
      </c>
      <c r="W692" s="81">
        <f t="shared" si="270"/>
        <v>1.8290472722809259</v>
      </c>
      <c r="X692" s="97">
        <f t="shared" si="271"/>
        <v>35.117159550162256</v>
      </c>
      <c r="Y692" s="98">
        <f t="shared" si="272"/>
        <v>0.12332148948715523</v>
      </c>
      <c r="Z692" s="99">
        <f t="shared" si="273"/>
        <v>290.66098784384292</v>
      </c>
      <c r="AA692" s="101">
        <f t="shared" si="274"/>
        <v>2.3958649980695572</v>
      </c>
      <c r="AB692" s="102">
        <f t="shared" si="275"/>
        <v>15.010110036553485</v>
      </c>
      <c r="AC692" s="98">
        <f t="shared" si="276"/>
        <v>2.2530340330944362E-2</v>
      </c>
      <c r="AD692" s="104">
        <f t="shared" si="277"/>
        <v>231.29004051011279</v>
      </c>
      <c r="AE692" s="88">
        <f t="shared" si="278"/>
        <v>2.6858221389215404</v>
      </c>
      <c r="AF692" s="88">
        <f t="shared" si="279"/>
        <v>4.7242944689059785</v>
      </c>
      <c r="AG692" s="94">
        <f t="shared" si="280"/>
        <v>2.2318958228935621E-3</v>
      </c>
      <c r="AH692" s="72"/>
    </row>
    <row r="693" spans="1:34">
      <c r="A693" s="62">
        <v>691</v>
      </c>
      <c r="B693" s="62">
        <v>21.292999999999999</v>
      </c>
      <c r="C693" s="63">
        <v>3.7204713407204304</v>
      </c>
      <c r="D693" s="62">
        <v>1.2589999999999999</v>
      </c>
      <c r="E693" s="63">
        <v>0.92163243960254571</v>
      </c>
      <c r="F693" s="63">
        <v>0.76218457195474199</v>
      </c>
      <c r="G693" s="63">
        <v>0.35509241337518938</v>
      </c>
      <c r="H693" s="78">
        <v>3.556</v>
      </c>
      <c r="I693" s="67">
        <f t="shared" si="281"/>
        <v>0.19377974539192955</v>
      </c>
      <c r="J693" s="67">
        <f t="shared" si="282"/>
        <v>186.38503754480158</v>
      </c>
      <c r="K693" s="93">
        <f t="shared" si="283"/>
        <v>129.86888514927722</v>
      </c>
      <c r="L693" s="81">
        <f t="shared" si="261"/>
        <v>156.27023641088945</v>
      </c>
      <c r="M693" s="81">
        <f t="shared" si="262"/>
        <v>3.8835521414546337</v>
      </c>
      <c r="N693" s="81">
        <f t="shared" si="263"/>
        <v>9.2112525718400917</v>
      </c>
      <c r="O693" s="91">
        <f t="shared" si="264"/>
        <v>8.4847173942230684E-3</v>
      </c>
      <c r="P693" s="90">
        <f t="shared" si="284"/>
        <v>0.22609587690934077</v>
      </c>
      <c r="Q693" s="88">
        <f t="shared" si="265"/>
        <v>1.7379196364530587</v>
      </c>
      <c r="R693" s="88">
        <f t="shared" si="285"/>
        <v>136.91231762702699</v>
      </c>
      <c r="S693" s="88">
        <f t="shared" si="266"/>
        <v>4.1490246396159245</v>
      </c>
      <c r="T693" s="83">
        <f t="shared" si="267"/>
        <v>16.676733397523183</v>
      </c>
      <c r="U693" s="86">
        <f t="shared" si="268"/>
        <v>2.7811343681206514E-2</v>
      </c>
      <c r="V693" s="96">
        <f t="shared" si="287"/>
        <v>365.34606583947811</v>
      </c>
      <c r="W693" s="81">
        <f t="shared" si="270"/>
        <v>2.5398908732848207</v>
      </c>
      <c r="X693" s="97">
        <f t="shared" si="271"/>
        <v>28.574497376692332</v>
      </c>
      <c r="Y693" s="98">
        <f t="shared" si="272"/>
        <v>8.1650190033059691E-2</v>
      </c>
      <c r="Z693" s="99">
        <f t="shared" si="273"/>
        <v>193.55684763440317</v>
      </c>
      <c r="AA693" s="101">
        <f t="shared" si="274"/>
        <v>3.4894984108000417</v>
      </c>
      <c r="AB693" s="102">
        <f t="shared" si="275"/>
        <v>1.8701234308199748</v>
      </c>
      <c r="AC693" s="98">
        <f t="shared" si="276"/>
        <v>3.4973616465018727E-4</v>
      </c>
      <c r="AD693" s="104">
        <f t="shared" si="277"/>
        <v>170.57288615198425</v>
      </c>
      <c r="AE693" s="88">
        <f t="shared" si="278"/>
        <v>3.7171687386803511</v>
      </c>
      <c r="AF693" s="88">
        <f t="shared" si="279"/>
        <v>4.5323042373552047</v>
      </c>
      <c r="AG693" s="94">
        <f t="shared" si="280"/>
        <v>2.054178169994795E-3</v>
      </c>
      <c r="AH693" s="72"/>
    </row>
    <row r="694" spans="1:34">
      <c r="A694" s="62">
        <v>692</v>
      </c>
      <c r="B694" s="62">
        <v>21.292999999999999</v>
      </c>
      <c r="C694" s="63">
        <v>3.7845710997800013</v>
      </c>
      <c r="D694" s="62">
        <v>1.2589999999999999</v>
      </c>
      <c r="E694" s="63">
        <v>0.7281408248078779</v>
      </c>
      <c r="F694" s="63">
        <v>0.68023110743962256</v>
      </c>
      <c r="G694" s="63">
        <v>0.33428731824405661</v>
      </c>
      <c r="H694" s="78">
        <v>2.3620000000000001</v>
      </c>
      <c r="I694" s="67">
        <f t="shared" si="281"/>
        <v>0.10169138228051591</v>
      </c>
      <c r="J694" s="67">
        <f t="shared" si="282"/>
        <v>342.45002952664117</v>
      </c>
      <c r="K694" s="93">
        <f t="shared" si="283"/>
        <v>243.3706532808126</v>
      </c>
      <c r="L694" s="81">
        <f t="shared" si="261"/>
        <v>297.20799935446735</v>
      </c>
      <c r="M694" s="81">
        <f t="shared" si="262"/>
        <v>2.5354102990201897</v>
      </c>
      <c r="N694" s="81">
        <f t="shared" si="263"/>
        <v>7.3416722701181021</v>
      </c>
      <c r="O694" s="91">
        <f t="shared" si="264"/>
        <v>5.3900151721821086E-3</v>
      </c>
      <c r="P694" s="90">
        <f t="shared" si="284"/>
        <v>0.12202190909703153</v>
      </c>
      <c r="Q694" s="88">
        <f t="shared" si="265"/>
        <v>1.3848697349271353</v>
      </c>
      <c r="R694" s="88">
        <f t="shared" si="285"/>
        <v>237.84272851988408</v>
      </c>
      <c r="S694" s="88">
        <f t="shared" si="266"/>
        <v>2.8342199980342948</v>
      </c>
      <c r="T694" s="83">
        <f t="shared" si="267"/>
        <v>19.992379256320689</v>
      </c>
      <c r="U694" s="86">
        <f t="shared" si="268"/>
        <v>3.996952283285618E-2</v>
      </c>
      <c r="V694" s="96">
        <f t="shared" si="287"/>
        <v>921.46268113067504</v>
      </c>
      <c r="W694" s="81">
        <f t="shared" si="270"/>
        <v>1.4399241700914942</v>
      </c>
      <c r="X694" s="97">
        <f t="shared" si="271"/>
        <v>39.037926753112018</v>
      </c>
      <c r="Y694" s="98">
        <f t="shared" si="272"/>
        <v>0.15239597251813389</v>
      </c>
      <c r="Z694" s="99">
        <f t="shared" si="273"/>
        <v>409.50580554365405</v>
      </c>
      <c r="AA694" s="101">
        <f t="shared" si="274"/>
        <v>2.159973712613771</v>
      </c>
      <c r="AB694" s="102">
        <f t="shared" si="275"/>
        <v>8.5531874422620273</v>
      </c>
      <c r="AC694" s="98">
        <f t="shared" si="276"/>
        <v>7.3157015422468828E-3</v>
      </c>
      <c r="AD694" s="104">
        <f t="shared" si="277"/>
        <v>347.35151062732592</v>
      </c>
      <c r="AE694" s="88">
        <f t="shared" si="278"/>
        <v>2.3452756867638893</v>
      </c>
      <c r="AF694" s="88">
        <f t="shared" si="279"/>
        <v>0.70805729196065992</v>
      </c>
      <c r="AG694" s="94">
        <f t="shared" si="280"/>
        <v>5.0134512869866325E-5</v>
      </c>
      <c r="AH694" s="72"/>
    </row>
    <row r="695" spans="1:34">
      <c r="A695" s="62">
        <v>693</v>
      </c>
      <c r="B695" s="62">
        <v>21.292999999999999</v>
      </c>
      <c r="C695" s="63">
        <v>2.8843646593803709</v>
      </c>
      <c r="D695" s="62">
        <v>1.2589999999999999</v>
      </c>
      <c r="E695" s="63">
        <v>0.88306942949059697</v>
      </c>
      <c r="F695" s="63">
        <v>0.93377728238749669</v>
      </c>
      <c r="G695" s="63">
        <v>0.45299271969388594</v>
      </c>
      <c r="H695" s="78">
        <v>2.9460000000000002</v>
      </c>
      <c r="I695" s="67">
        <f t="shared" si="281"/>
        <v>0.15382129699678943</v>
      </c>
      <c r="J695" s="67">
        <f t="shared" si="282"/>
        <v>171.81544127529</v>
      </c>
      <c r="K695" s="93">
        <f t="shared" si="283"/>
        <v>162.49315545822915</v>
      </c>
      <c r="L695" s="81">
        <f t="shared" si="261"/>
        <v>195.64542359548366</v>
      </c>
      <c r="M695" s="81">
        <f t="shared" si="262"/>
        <v>2.7607621465787835</v>
      </c>
      <c r="N695" s="81">
        <f t="shared" si="263"/>
        <v>6.2877750652144151</v>
      </c>
      <c r="O695" s="91">
        <f t="shared" si="264"/>
        <v>3.953611527073215E-3</v>
      </c>
      <c r="P695" s="90">
        <f t="shared" si="284"/>
        <v>0.13812507041705116</v>
      </c>
      <c r="Q695" s="88">
        <f t="shared" si="265"/>
        <v>1.4500583028575695</v>
      </c>
      <c r="R695" s="88">
        <f t="shared" si="285"/>
        <v>213.08363894404803</v>
      </c>
      <c r="S695" s="88">
        <f t="shared" si="266"/>
        <v>2.6453843869040186</v>
      </c>
      <c r="T695" s="83">
        <f t="shared" si="267"/>
        <v>10.204195963882606</v>
      </c>
      <c r="U695" s="86">
        <f t="shared" si="268"/>
        <v>1.0412561526931808E-2</v>
      </c>
      <c r="V695" s="96">
        <f t="shared" si="287"/>
        <v>335.67912117000105</v>
      </c>
      <c r="W695" s="81">
        <f t="shared" si="270"/>
        <v>2.1076654368403402</v>
      </c>
      <c r="X695" s="97">
        <f t="shared" si="271"/>
        <v>28.456706149343514</v>
      </c>
      <c r="Y695" s="98">
        <f t="shared" si="272"/>
        <v>8.0978412487008489E-2</v>
      </c>
      <c r="Z695" s="99">
        <f t="shared" si="273"/>
        <v>240.74130279585867</v>
      </c>
      <c r="AA695" s="101">
        <f t="shared" si="274"/>
        <v>2.4887916167272683</v>
      </c>
      <c r="AB695" s="102">
        <f t="shared" si="275"/>
        <v>15.519632833426062</v>
      </c>
      <c r="AC695" s="98">
        <f t="shared" si="276"/>
        <v>2.4085900328435623E-2</v>
      </c>
      <c r="AD695" s="104">
        <f t="shared" si="277"/>
        <v>176.3022108827152</v>
      </c>
      <c r="AE695" s="88">
        <f t="shared" si="278"/>
        <v>2.9082715789269495</v>
      </c>
      <c r="AF695" s="88">
        <f t="shared" si="279"/>
        <v>1.2806660242040269</v>
      </c>
      <c r="AG695" s="94">
        <f t="shared" si="280"/>
        <v>1.6401054655505493E-4</v>
      </c>
      <c r="AH695" s="72"/>
    </row>
    <row r="696" spans="1:34">
      <c r="A696" s="62">
        <v>694</v>
      </c>
      <c r="B696" s="62">
        <v>21.292999999999999</v>
      </c>
      <c r="C696" s="63">
        <v>3.5453951533049097</v>
      </c>
      <c r="D696" s="62">
        <v>1.2589999999999999</v>
      </c>
      <c r="E696" s="63">
        <v>0.95738350015443885</v>
      </c>
      <c r="F696" s="63">
        <v>0.75540583733094158</v>
      </c>
      <c r="G696" s="63">
        <v>0.36077168244565722</v>
      </c>
      <c r="H696" s="78">
        <v>3.6829999999999998</v>
      </c>
      <c r="I696" s="67">
        <f t="shared" si="281"/>
        <v>0.20848582537526966</v>
      </c>
      <c r="J696" s="67">
        <f t="shared" si="282"/>
        <v>167.65472801932</v>
      </c>
      <c r="K696" s="93">
        <f t="shared" si="283"/>
        <v>120.99647541710955</v>
      </c>
      <c r="L696" s="81">
        <f t="shared" si="261"/>
        <v>145.40044612915995</v>
      </c>
      <c r="M696" s="81">
        <f t="shared" si="262"/>
        <v>3.9548202757207176</v>
      </c>
      <c r="N696" s="81">
        <f t="shared" si="263"/>
        <v>7.3804039022730858</v>
      </c>
      <c r="O696" s="91">
        <f t="shared" si="264"/>
        <v>5.4470361760687799E-3</v>
      </c>
      <c r="P696" s="90">
        <f t="shared" si="284"/>
        <v>0.23458297633595401</v>
      </c>
      <c r="Q696" s="88">
        <f t="shared" si="265"/>
        <v>1.7614759249567407</v>
      </c>
      <c r="R696" s="88">
        <f t="shared" si="285"/>
        <v>132.42680087902195</v>
      </c>
      <c r="S696" s="88">
        <f t="shared" si="266"/>
        <v>4.1440184256660819</v>
      </c>
      <c r="T696" s="83">
        <f t="shared" si="267"/>
        <v>12.517470151129029</v>
      </c>
      <c r="U696" s="86">
        <f t="shared" si="268"/>
        <v>1.5668705898440619E-2</v>
      </c>
      <c r="V696" s="96">
        <f t="shared" si="287"/>
        <v>326.16534151807008</v>
      </c>
      <c r="W696" s="81">
        <f t="shared" si="270"/>
        <v>2.6405276296402587</v>
      </c>
      <c r="X696" s="97">
        <f t="shared" si="271"/>
        <v>28.304978831380428</v>
      </c>
      <c r="Y696" s="98">
        <f t="shared" si="272"/>
        <v>8.0117182664489417E-2</v>
      </c>
      <c r="Z696" s="99">
        <f t="shared" si="273"/>
        <v>177.92072842157862</v>
      </c>
      <c r="AA696" s="101">
        <f t="shared" si="274"/>
        <v>3.5751671203632296</v>
      </c>
      <c r="AB696" s="102">
        <f t="shared" si="275"/>
        <v>2.9278544566052198</v>
      </c>
      <c r="AC696" s="98">
        <f t="shared" si="276"/>
        <v>8.5723317190630473E-4</v>
      </c>
      <c r="AD696" s="104">
        <f t="shared" si="277"/>
        <v>160.04021860779969</v>
      </c>
      <c r="AE696" s="88">
        <f t="shared" si="278"/>
        <v>3.7695981324476251</v>
      </c>
      <c r="AF696" s="88">
        <f t="shared" si="279"/>
        <v>2.3512933056645471</v>
      </c>
      <c r="AG696" s="94">
        <f t="shared" si="280"/>
        <v>5.5285802092629123E-4</v>
      </c>
      <c r="AH696" s="72"/>
    </row>
    <row r="697" spans="1:34">
      <c r="A697" s="62">
        <v>695</v>
      </c>
      <c r="B697" s="62">
        <v>21.292999999999999</v>
      </c>
      <c r="C697" s="63">
        <v>3.4906861739529274</v>
      </c>
      <c r="D697" s="62">
        <v>1.2589999999999999</v>
      </c>
      <c r="E697" s="63">
        <v>0.88827321625665778</v>
      </c>
      <c r="F697" s="63">
        <v>0.83648485594240485</v>
      </c>
      <c r="G697" s="63">
        <v>0.41573487711932366</v>
      </c>
      <c r="H697" s="78">
        <v>3.3780000000000001</v>
      </c>
      <c r="I697" s="67">
        <f t="shared" si="281"/>
        <v>0.17741694162233468</v>
      </c>
      <c r="J697" s="67">
        <f t="shared" si="282"/>
        <v>180.48554011572438</v>
      </c>
      <c r="K697" s="93">
        <f t="shared" si="283"/>
        <v>141.45995786590322</v>
      </c>
      <c r="L697" s="81">
        <f t="shared" si="261"/>
        <v>170.09468810036324</v>
      </c>
      <c r="M697" s="81">
        <f t="shared" si="262"/>
        <v>3.4796493081172764</v>
      </c>
      <c r="N697" s="81">
        <f t="shared" si="263"/>
        <v>3.0091565458045069</v>
      </c>
      <c r="O697" s="91">
        <f t="shared" si="264"/>
        <v>9.0550231171581102E-4</v>
      </c>
      <c r="P697" s="90">
        <f t="shared" si="284"/>
        <v>0.18698156549615755</v>
      </c>
      <c r="Q697" s="88">
        <f t="shared" si="265"/>
        <v>1.6211801763175011</v>
      </c>
      <c r="R697" s="88">
        <f t="shared" si="285"/>
        <v>162.49313108593199</v>
      </c>
      <c r="S697" s="88">
        <f t="shared" si="266"/>
        <v>3.5601094375223199</v>
      </c>
      <c r="T697" s="83">
        <f t="shared" si="267"/>
        <v>5.3910431474931846</v>
      </c>
      <c r="U697" s="86">
        <f t="shared" si="268"/>
        <v>2.9063346218133222E-3</v>
      </c>
      <c r="V697" s="96">
        <f t="shared" si="287"/>
        <v>322.54662162313036</v>
      </c>
      <c r="W697" s="81">
        <f t="shared" si="270"/>
        <v>2.5268799140022891</v>
      </c>
      <c r="X697" s="97">
        <f t="shared" si="271"/>
        <v>25.195976494899675</v>
      </c>
      <c r="Y697" s="98">
        <f t="shared" si="272"/>
        <v>6.348372315315369E-2</v>
      </c>
      <c r="Z697" s="99">
        <f t="shared" si="273"/>
        <v>208.00331023630608</v>
      </c>
      <c r="AA697" s="101">
        <f t="shared" si="274"/>
        <v>3.1466303606708292</v>
      </c>
      <c r="AB697" s="102">
        <f t="shared" si="275"/>
        <v>6.8493084466894869</v>
      </c>
      <c r="AC697" s="98">
        <f t="shared" si="276"/>
        <v>4.6913026197891944E-3</v>
      </c>
      <c r="AD697" s="104">
        <f t="shared" si="277"/>
        <v>171.58709345417381</v>
      </c>
      <c r="AE697" s="88">
        <f t="shared" si="278"/>
        <v>3.4644838654248256</v>
      </c>
      <c r="AF697" s="88">
        <f t="shared" si="279"/>
        <v>2.560209160000753</v>
      </c>
      <c r="AG697" s="94">
        <f t="shared" si="280"/>
        <v>6.5546709429517612E-4</v>
      </c>
      <c r="AH697" s="72"/>
    </row>
    <row r="698" spans="1:34">
      <c r="A698" s="62">
        <v>696</v>
      </c>
      <c r="B698" s="62">
        <v>21.292999999999999</v>
      </c>
      <c r="C698" s="63">
        <v>3.2188795610527157</v>
      </c>
      <c r="D698" s="62">
        <v>1.2589999999999999</v>
      </c>
      <c r="E698" s="63">
        <v>1.7375969823201756</v>
      </c>
      <c r="F698" s="63">
        <v>0.81282481940736995</v>
      </c>
      <c r="G698" s="63">
        <v>0.4054983368140348</v>
      </c>
      <c r="H698" s="78">
        <v>9.8040000000000003</v>
      </c>
      <c r="I698" s="67">
        <f t="shared" si="281"/>
        <v>1.0072591755819169</v>
      </c>
      <c r="J698" s="67">
        <f t="shared" si="282"/>
        <v>36.808985353915496</v>
      </c>
      <c r="K698" s="93">
        <f t="shared" si="283"/>
        <v>27.418904457430447</v>
      </c>
      <c r="L698" s="81">
        <f t="shared" si="261"/>
        <v>30.911841338688433</v>
      </c>
      <c r="M698" s="81">
        <f t="shared" si="262"/>
        <v>10.698374288757602</v>
      </c>
      <c r="N698" s="81">
        <f t="shared" si="263"/>
        <v>9.1225447649694189</v>
      </c>
      <c r="O698" s="91">
        <f t="shared" si="264"/>
        <v>8.3220822988870954E-3</v>
      </c>
      <c r="P698" s="90">
        <f t="shared" si="284"/>
        <v>1.0362394286962162</v>
      </c>
      <c r="Q698" s="88">
        <f t="shared" si="265"/>
        <v>3.0369142172242021</v>
      </c>
      <c r="R698" s="88">
        <f t="shared" si="285"/>
        <v>34.778919437318528</v>
      </c>
      <c r="S698" s="88">
        <f t="shared" si="266"/>
        <v>10.086074771240927</v>
      </c>
      <c r="T698" s="83">
        <f t="shared" si="267"/>
        <v>2.8771396495402572</v>
      </c>
      <c r="U698" s="86">
        <f t="shared" si="268"/>
        <v>8.2779325629566357E-4</v>
      </c>
      <c r="V698" s="96">
        <f t="shared" si="287"/>
        <v>47.247720822137786</v>
      </c>
      <c r="W698" s="81">
        <f t="shared" si="270"/>
        <v>8.6534600683215235</v>
      </c>
      <c r="X698" s="97">
        <f t="shared" si="271"/>
        <v>11.735413419813105</v>
      </c>
      <c r="Y698" s="98">
        <f t="shared" si="272"/>
        <v>1.3771992813392949E-2</v>
      </c>
      <c r="Z698" s="99">
        <f t="shared" si="273"/>
        <v>35.619323942809132</v>
      </c>
      <c r="AA698" s="101">
        <f t="shared" si="274"/>
        <v>9.9663787961054204</v>
      </c>
      <c r="AB698" s="102">
        <f t="shared" si="275"/>
        <v>1.6562504702715235</v>
      </c>
      <c r="AC698" s="98">
        <f t="shared" si="276"/>
        <v>2.7431656202746426E-4</v>
      </c>
      <c r="AD698" s="104">
        <f t="shared" si="277"/>
        <v>34.149829681347988</v>
      </c>
      <c r="AE698" s="88">
        <f t="shared" si="278"/>
        <v>10.17855094475844</v>
      </c>
      <c r="AF698" s="88">
        <f t="shared" si="279"/>
        <v>3.8203890734234971</v>
      </c>
      <c r="AG698" s="94">
        <f t="shared" si="280"/>
        <v>1.4595372672333645E-3</v>
      </c>
      <c r="AH698" s="72"/>
    </row>
    <row r="699" spans="1:34">
      <c r="A699" s="62">
        <v>697</v>
      </c>
      <c r="B699" s="62">
        <v>21.292999999999999</v>
      </c>
      <c r="C699" s="63">
        <v>3.3767570875095276</v>
      </c>
      <c r="D699" s="62">
        <v>1.2589999999999999</v>
      </c>
      <c r="E699" s="63">
        <v>1.5602855328759713</v>
      </c>
      <c r="F699" s="63">
        <v>0.72485777912691707</v>
      </c>
      <c r="G699" s="63">
        <v>0.35728993033563511</v>
      </c>
      <c r="H699" s="78">
        <v>8.3309999999999995</v>
      </c>
      <c r="I699" s="67">
        <f t="shared" si="281"/>
        <v>0.76858179293461004</v>
      </c>
      <c r="J699" s="67">
        <f t="shared" si="282"/>
        <v>49.461578309831502</v>
      </c>
      <c r="K699" s="93">
        <f t="shared" si="283"/>
        <v>35.135494485537286</v>
      </c>
      <c r="L699" s="81">
        <f t="shared" si="261"/>
        <v>40.788796818697243</v>
      </c>
      <c r="M699" s="81">
        <f t="shared" si="262"/>
        <v>9.1740409075369378</v>
      </c>
      <c r="N699" s="81">
        <f t="shared" si="263"/>
        <v>10.119324301247609</v>
      </c>
      <c r="O699" s="91">
        <f t="shared" si="264"/>
        <v>1.0240072431382041E-2</v>
      </c>
      <c r="P699" s="90">
        <f t="shared" si="284"/>
        <v>0.83138815968477975</v>
      </c>
      <c r="Q699" s="88">
        <f t="shared" si="265"/>
        <v>2.7983571331648824</v>
      </c>
      <c r="R699" s="88">
        <f t="shared" si="285"/>
        <v>42.270801688692963</v>
      </c>
      <c r="S699" s="88">
        <f t="shared" si="266"/>
        <v>9.0117861521124816</v>
      </c>
      <c r="T699" s="83">
        <f t="shared" si="267"/>
        <v>8.1717219074838816</v>
      </c>
      <c r="U699" s="86">
        <f t="shared" si="268"/>
        <v>6.6777038933251995E-3</v>
      </c>
      <c r="V699" s="96">
        <f t="shared" ref="V699:V730" si="288">K699*(I699/1.1883)^(1/0.4826)/(I699^2*G699^(I699^(-0.23)))</f>
        <v>71.965181334101999</v>
      </c>
      <c r="W699" s="81">
        <f t="shared" si="270"/>
        <v>6.9066891116135363</v>
      </c>
      <c r="X699" s="97">
        <f t="shared" si="271"/>
        <v>17.096517685589525</v>
      </c>
      <c r="Y699" s="98">
        <f t="shared" si="272"/>
        <v>2.9229091697367537E-2</v>
      </c>
      <c r="Z699" s="99">
        <f t="shared" si="273"/>
        <v>47.058833192604062</v>
      </c>
      <c r="AA699" s="101">
        <f t="shared" si="274"/>
        <v>8.5410358019004473</v>
      </c>
      <c r="AB699" s="102">
        <f t="shared" si="275"/>
        <v>2.5211355407567857</v>
      </c>
      <c r="AC699" s="98">
        <f t="shared" si="276"/>
        <v>6.3561244148670096E-4</v>
      </c>
      <c r="AD699" s="104">
        <f t="shared" si="277"/>
        <v>48.05913936790062</v>
      </c>
      <c r="AE699" s="88">
        <f t="shared" si="278"/>
        <v>8.4516815523833628</v>
      </c>
      <c r="AF699" s="88">
        <f t="shared" si="279"/>
        <v>1.4485842321853717</v>
      </c>
      <c r="AG699" s="94">
        <f t="shared" si="280"/>
        <v>2.0983962777360832E-4</v>
      </c>
      <c r="AH699" s="72"/>
    </row>
    <row r="700" spans="1:34">
      <c r="A700" s="62">
        <v>698</v>
      </c>
      <c r="B700" s="62">
        <v>21.292999999999999</v>
      </c>
      <c r="C700" s="63">
        <v>3.2688388985204093</v>
      </c>
      <c r="D700" s="62">
        <v>1.2589999999999999</v>
      </c>
      <c r="E700" s="63">
        <v>1.1959865920951156</v>
      </c>
      <c r="F700" s="63">
        <v>0.80656919275471328</v>
      </c>
      <c r="G700" s="63">
        <v>0.39528185741953265</v>
      </c>
      <c r="H700" s="78">
        <v>5.4610000000000003</v>
      </c>
      <c r="I700" s="67">
        <f t="shared" si="281"/>
        <v>0.38617785278280026</v>
      </c>
      <c r="J700" s="67">
        <f t="shared" si="282"/>
        <v>83.738508079313334</v>
      </c>
      <c r="K700" s="93">
        <f t="shared" si="283"/>
        <v>66.996376336030906</v>
      </c>
      <c r="L700" s="81">
        <f t="shared" si="261"/>
        <v>78.84851987921887</v>
      </c>
      <c r="M700" s="81">
        <f t="shared" si="262"/>
        <v>5.6277916842160707</v>
      </c>
      <c r="N700" s="81">
        <f t="shared" si="263"/>
        <v>3.054233367809382</v>
      </c>
      <c r="O700" s="91">
        <f t="shared" si="264"/>
        <v>9.3283414650402409E-4</v>
      </c>
      <c r="P700" s="90">
        <f t="shared" si="284"/>
        <v>0.38384694543492781</v>
      </c>
      <c r="Q700" s="88">
        <f t="shared" si="265"/>
        <v>2.1079181167372387</v>
      </c>
      <c r="R700" s="88">
        <f t="shared" si="285"/>
        <v>84.758598721788971</v>
      </c>
      <c r="S700" s="88">
        <f t="shared" si="266"/>
        <v>5.4280382831770249</v>
      </c>
      <c r="T700" s="83">
        <f t="shared" si="267"/>
        <v>0.60358390080526347</v>
      </c>
      <c r="U700" s="86">
        <f t="shared" si="268"/>
        <v>3.6431352531129808E-5</v>
      </c>
      <c r="V700" s="96">
        <f t="shared" si="288"/>
        <v>138.89926354385139</v>
      </c>
      <c r="W700" s="81">
        <f t="shared" si="270"/>
        <v>4.2401850895645108</v>
      </c>
      <c r="X700" s="97">
        <f t="shared" si="271"/>
        <v>22.35515309349001</v>
      </c>
      <c r="Y700" s="98">
        <f t="shared" si="272"/>
        <v>4.99752869833376E-2</v>
      </c>
      <c r="Z700" s="99">
        <f t="shared" si="273"/>
        <v>90.116483747714241</v>
      </c>
      <c r="AA700" s="101">
        <f t="shared" si="274"/>
        <v>5.2642034713881802</v>
      </c>
      <c r="AB700" s="102">
        <f t="shared" si="275"/>
        <v>3.603672012668377</v>
      </c>
      <c r="AC700" s="98">
        <f t="shared" si="276"/>
        <v>1.2986451974889351E-3</v>
      </c>
      <c r="AD700" s="104">
        <f t="shared" si="277"/>
        <v>83.930437423617192</v>
      </c>
      <c r="AE700" s="88">
        <f t="shared" si="278"/>
        <v>5.4547524093012152</v>
      </c>
      <c r="AF700" s="88">
        <f t="shared" si="279"/>
        <v>0.11440378499881175</v>
      </c>
      <c r="AG700" s="94">
        <f t="shared" si="280"/>
        <v>1.3088226022054344E-6</v>
      </c>
      <c r="AH700" s="72"/>
    </row>
    <row r="701" spans="1:34">
      <c r="A701" s="62">
        <v>699</v>
      </c>
      <c r="B701" s="62">
        <v>21.292999999999999</v>
      </c>
      <c r="C701" s="63">
        <v>2.9544051750921225</v>
      </c>
      <c r="D701" s="62">
        <v>1.2589999999999999</v>
      </c>
      <c r="E701" s="63">
        <v>0.97414241487895203</v>
      </c>
      <c r="F701" s="63">
        <v>0.96316775784887332</v>
      </c>
      <c r="G701" s="63">
        <v>0.48056575045466671</v>
      </c>
      <c r="H701" s="78">
        <v>3.8610000000000002</v>
      </c>
      <c r="I701" s="67">
        <f t="shared" si="281"/>
        <v>0.2223878882536125</v>
      </c>
      <c r="J701" s="67">
        <f t="shared" si="282"/>
        <v>115.10080694150439</v>
      </c>
      <c r="K701" s="93">
        <f t="shared" si="283"/>
        <v>113.68265546402679</v>
      </c>
      <c r="L701" s="81">
        <f t="shared" si="261"/>
        <v>135.42897790386965</v>
      </c>
      <c r="M701" s="81">
        <f t="shared" si="262"/>
        <v>3.5594523659063788</v>
      </c>
      <c r="N701" s="81">
        <f t="shared" si="263"/>
        <v>7.810091533116327</v>
      </c>
      <c r="O701" s="91">
        <f t="shared" si="264"/>
        <v>6.0997529755655337E-3</v>
      </c>
      <c r="P701" s="90">
        <f t="shared" si="284"/>
        <v>0.18732152558832249</v>
      </c>
      <c r="Q701" s="88">
        <f t="shared" si="265"/>
        <v>1.6222606396807002</v>
      </c>
      <c r="R701" s="88">
        <f t="shared" si="285"/>
        <v>162.22779224773106</v>
      </c>
      <c r="S701" s="88">
        <f t="shared" si="266"/>
        <v>3.2521933454924317</v>
      </c>
      <c r="T701" s="83">
        <f t="shared" si="267"/>
        <v>15.768108119854144</v>
      </c>
      <c r="U701" s="86">
        <f t="shared" si="268"/>
        <v>2.4863323367941018E-2</v>
      </c>
      <c r="V701" s="96">
        <f t="shared" si="288"/>
        <v>200.93983846035013</v>
      </c>
      <c r="W701" s="81">
        <f t="shared" si="270"/>
        <v>2.9221732538512368</v>
      </c>
      <c r="X701" s="97">
        <f t="shared" si="271"/>
        <v>24.31563704089001</v>
      </c>
      <c r="Y701" s="98">
        <f t="shared" si="272"/>
        <v>5.9125020470430237E-2</v>
      </c>
      <c r="Z701" s="99">
        <f t="shared" si="273"/>
        <v>156.88368149803478</v>
      </c>
      <c r="AA701" s="101">
        <f t="shared" si="274"/>
        <v>3.307121111953967</v>
      </c>
      <c r="AB701" s="102">
        <f t="shared" si="275"/>
        <v>14.345477545869805</v>
      </c>
      <c r="AC701" s="98">
        <f t="shared" si="276"/>
        <v>2.0579272601905479E-2</v>
      </c>
      <c r="AD701" s="104">
        <f t="shared" si="277"/>
        <v>119.01700721352761</v>
      </c>
      <c r="AE701" s="88">
        <f t="shared" si="278"/>
        <v>3.7969464586791504</v>
      </c>
      <c r="AF701" s="88">
        <f t="shared" si="279"/>
        <v>1.6589883791983899</v>
      </c>
      <c r="AG701" s="94">
        <f t="shared" si="280"/>
        <v>2.7522424423153004E-4</v>
      </c>
      <c r="AH701" s="72"/>
    </row>
    <row r="702" spans="1:34">
      <c r="A702" s="62">
        <v>700</v>
      </c>
      <c r="B702" s="62">
        <v>21.292999999999999</v>
      </c>
      <c r="C702" s="63">
        <v>3.50347179947686</v>
      </c>
      <c r="D702" s="62">
        <v>1.2589999999999999</v>
      </c>
      <c r="E702" s="63">
        <v>1.3086296101933523</v>
      </c>
      <c r="F702" s="63">
        <v>0.78816357690999783</v>
      </c>
      <c r="G702" s="63">
        <v>0.36208984070787531</v>
      </c>
      <c r="H702" s="78">
        <v>6.3250000000000002</v>
      </c>
      <c r="I702" s="67">
        <f t="shared" si="281"/>
        <v>0.48940246072190147</v>
      </c>
      <c r="J702" s="67">
        <f t="shared" si="282"/>
        <v>76.276691995658808</v>
      </c>
      <c r="K702" s="93">
        <f t="shared" si="283"/>
        <v>53.541724724020952</v>
      </c>
      <c r="L702" s="81">
        <f t="shared" si="261"/>
        <v>62.576268315205375</v>
      </c>
      <c r="M702" s="81">
        <f t="shared" si="262"/>
        <v>6.9831540776031833</v>
      </c>
      <c r="N702" s="81">
        <f t="shared" si="263"/>
        <v>10.405598064872459</v>
      </c>
      <c r="O702" s="91">
        <f t="shared" si="264"/>
        <v>1.0827647108767748E-2</v>
      </c>
      <c r="P702" s="90">
        <f t="shared" si="284"/>
        <v>0.54323574629480553</v>
      </c>
      <c r="Q702" s="88">
        <f t="shared" si="265"/>
        <v>2.3929216018694257</v>
      </c>
      <c r="R702" s="88">
        <f t="shared" si="285"/>
        <v>61.908098885645011</v>
      </c>
      <c r="S702" s="88">
        <f t="shared" si="266"/>
        <v>7.0207372685588165</v>
      </c>
      <c r="T702" s="83">
        <f t="shared" si="267"/>
        <v>10.999798712392353</v>
      </c>
      <c r="U702" s="86">
        <f t="shared" si="268"/>
        <v>1.2099557171314846E-2</v>
      </c>
      <c r="V702" s="96">
        <f t="shared" si="288"/>
        <v>117.7743589315869</v>
      </c>
      <c r="W702" s="81">
        <f t="shared" si="270"/>
        <v>5.0901558578902488</v>
      </c>
      <c r="X702" s="97">
        <f t="shared" si="271"/>
        <v>19.523227543237176</v>
      </c>
      <c r="Y702" s="98">
        <f t="shared" si="272"/>
        <v>3.8115641370501468E-2</v>
      </c>
      <c r="Z702" s="99">
        <f t="shared" si="273"/>
        <v>72.166173131122733</v>
      </c>
      <c r="AA702" s="101">
        <f t="shared" si="274"/>
        <v>6.502638588658284</v>
      </c>
      <c r="AB702" s="102">
        <f t="shared" si="275"/>
        <v>2.8085152357040926</v>
      </c>
      <c r="AC702" s="98">
        <f t="shared" si="276"/>
        <v>7.8877578291820154E-4</v>
      </c>
      <c r="AD702" s="104">
        <f t="shared" si="277"/>
        <v>68.422612344741438</v>
      </c>
      <c r="AE702" s="88">
        <f t="shared" si="278"/>
        <v>6.6781570668836761</v>
      </c>
      <c r="AF702" s="88">
        <f t="shared" si="279"/>
        <v>5.5835109388723456</v>
      </c>
      <c r="AG702" s="94">
        <f t="shared" si="280"/>
        <v>3.1175594404507143E-3</v>
      </c>
      <c r="AH702" s="72"/>
    </row>
    <row r="703" spans="1:34">
      <c r="A703" s="62">
        <v>701</v>
      </c>
      <c r="B703" s="62">
        <v>21.292999999999999</v>
      </c>
      <c r="C703" s="63">
        <v>3.4642840122407184</v>
      </c>
      <c r="D703" s="62">
        <v>1.2589999999999999</v>
      </c>
      <c r="E703" s="63">
        <v>0.97107440380489574</v>
      </c>
      <c r="F703" s="63">
        <v>0.84148073828324121</v>
      </c>
      <c r="G703" s="63">
        <v>0.3796675090655599</v>
      </c>
      <c r="H703" s="78">
        <v>3.9369999999999998</v>
      </c>
      <c r="I703" s="67">
        <f t="shared" si="281"/>
        <v>0.22605119001901383</v>
      </c>
      <c r="J703" s="67">
        <f t="shared" si="282"/>
        <v>143.53843939892235</v>
      </c>
      <c r="K703" s="93">
        <f t="shared" si="283"/>
        <v>111.90435455352535</v>
      </c>
      <c r="L703" s="81">
        <f t="shared" si="261"/>
        <v>133.68992883371001</v>
      </c>
      <c r="M703" s="81">
        <f t="shared" si="262"/>
        <v>4.0794365136478401</v>
      </c>
      <c r="N703" s="81">
        <f t="shared" si="263"/>
        <v>3.6178946824445077</v>
      </c>
      <c r="O703" s="91">
        <f t="shared" si="264"/>
        <v>1.3089161933260247E-3</v>
      </c>
      <c r="P703" s="90">
        <f t="shared" si="284"/>
        <v>0.23597375002171658</v>
      </c>
      <c r="Q703" s="88">
        <f t="shared" si="265"/>
        <v>1.7652830842203509</v>
      </c>
      <c r="R703" s="88">
        <f t="shared" si="285"/>
        <v>131.72082038459763</v>
      </c>
      <c r="S703" s="88">
        <f t="shared" si="266"/>
        <v>4.1098153641985018</v>
      </c>
      <c r="T703" s="83">
        <f t="shared" si="267"/>
        <v>4.3895190296800095</v>
      </c>
      <c r="U703" s="86">
        <f t="shared" si="268"/>
        <v>1.926787731192293E-3</v>
      </c>
      <c r="V703" s="96">
        <f t="shared" si="288"/>
        <v>274.87065412282999</v>
      </c>
      <c r="W703" s="81">
        <f t="shared" si="270"/>
        <v>2.8450200859095891</v>
      </c>
      <c r="X703" s="97">
        <f t="shared" si="271"/>
        <v>27.736345290587018</v>
      </c>
      <c r="Y703" s="98">
        <f t="shared" si="272"/>
        <v>7.6930485007866853E-2</v>
      </c>
      <c r="Z703" s="99">
        <f t="shared" si="273"/>
        <v>161.2353027797258</v>
      </c>
      <c r="AA703" s="101">
        <f t="shared" si="274"/>
        <v>3.7146633086823315</v>
      </c>
      <c r="AB703" s="102">
        <f t="shared" si="275"/>
        <v>5.6473632541952838</v>
      </c>
      <c r="AC703" s="98">
        <f t="shared" si="276"/>
        <v>3.1892711724835149E-3</v>
      </c>
      <c r="AD703" s="104">
        <f t="shared" si="277"/>
        <v>134.9675930668698</v>
      </c>
      <c r="AE703" s="88">
        <f t="shared" si="278"/>
        <v>4.0600817045372271</v>
      </c>
      <c r="AF703" s="88">
        <f t="shared" si="279"/>
        <v>3.1262815478086674</v>
      </c>
      <c r="AG703" s="94">
        <f t="shared" si="280"/>
        <v>9.7736363161689569E-4</v>
      </c>
      <c r="AH703" s="72"/>
    </row>
    <row r="704" spans="1:34">
      <c r="A704" s="62">
        <v>702</v>
      </c>
      <c r="B704" s="62">
        <v>21.292999999999999</v>
      </c>
      <c r="C704" s="63">
        <v>3.4323560683044261</v>
      </c>
      <c r="D704" s="62">
        <v>1.2589999999999999</v>
      </c>
      <c r="E704" s="63">
        <v>1.075540942821704</v>
      </c>
      <c r="F704" s="63">
        <v>0.81341317964220838</v>
      </c>
      <c r="G704" s="63">
        <v>0.38506767581761298</v>
      </c>
      <c r="H704" s="78">
        <v>4.75</v>
      </c>
      <c r="I704" s="67">
        <f t="shared" si="281"/>
        <v>0.30207127804017725</v>
      </c>
      <c r="J704" s="67">
        <f t="shared" si="282"/>
        <v>107.63477966577422</v>
      </c>
      <c r="K704" s="93">
        <f t="shared" si="283"/>
        <v>84.687793957135028</v>
      </c>
      <c r="L704" s="81">
        <f t="shared" si="261"/>
        <v>100.43902184537293</v>
      </c>
      <c r="M704" s="81">
        <f t="shared" si="262"/>
        <v>4.9172091989081306</v>
      </c>
      <c r="N704" s="81">
        <f t="shared" si="263"/>
        <v>3.5201936612238014</v>
      </c>
      <c r="O704" s="91">
        <f t="shared" si="264"/>
        <v>1.2391763412520232E-3</v>
      </c>
      <c r="P704" s="90">
        <f t="shared" si="284"/>
        <v>0.30812953951931471</v>
      </c>
      <c r="Q704" s="88">
        <f t="shared" si="265"/>
        <v>1.9457076445061814</v>
      </c>
      <c r="R704" s="88">
        <f t="shared" si="285"/>
        <v>103.44388490369094</v>
      </c>
      <c r="S704" s="88">
        <f t="shared" si="266"/>
        <v>4.8452647408671377</v>
      </c>
      <c r="T704" s="83">
        <f t="shared" si="267"/>
        <v>2.0055734919397401</v>
      </c>
      <c r="U704" s="86">
        <f t="shared" si="268"/>
        <v>4.0223250315713627E-4</v>
      </c>
      <c r="V704" s="96">
        <f t="shared" si="288"/>
        <v>190.94605060716424</v>
      </c>
      <c r="W704" s="81">
        <f t="shared" si="270"/>
        <v>3.5662729756439333</v>
      </c>
      <c r="X704" s="97">
        <f t="shared" si="271"/>
        <v>24.920568933811929</v>
      </c>
      <c r="Y704" s="98">
        <f t="shared" si="272"/>
        <v>6.2103475598487223E-2</v>
      </c>
      <c r="Z704" s="99">
        <f t="shared" si="273"/>
        <v>117.33736624728454</v>
      </c>
      <c r="AA704" s="101">
        <f t="shared" si="274"/>
        <v>4.5493751891212284</v>
      </c>
      <c r="AB704" s="102">
        <f t="shared" si="275"/>
        <v>4.2236802290267699</v>
      </c>
      <c r="AC704" s="98">
        <f t="shared" si="276"/>
        <v>1.7839474677071631E-3</v>
      </c>
      <c r="AD704" s="104">
        <f t="shared" si="277"/>
        <v>105.31482808311699</v>
      </c>
      <c r="AE704" s="88">
        <f t="shared" si="278"/>
        <v>4.8020332308187159</v>
      </c>
      <c r="AF704" s="88">
        <f t="shared" si="279"/>
        <v>1.095436438288756</v>
      </c>
      <c r="AG704" s="94">
        <f t="shared" si="280"/>
        <v>1.1999809903307559E-4</v>
      </c>
      <c r="AH704" s="72"/>
    </row>
    <row r="705" spans="1:34">
      <c r="A705" s="62">
        <v>703</v>
      </c>
      <c r="B705" s="62">
        <v>21.292999999999999</v>
      </c>
      <c r="C705" s="63">
        <v>3.2969477185958014</v>
      </c>
      <c r="D705" s="62">
        <v>1.2589999999999999</v>
      </c>
      <c r="E705" s="63">
        <v>1.2499213603860859</v>
      </c>
      <c r="F705" s="63">
        <v>0.87569841933728843</v>
      </c>
      <c r="G705" s="63">
        <v>0.43418004649447356</v>
      </c>
      <c r="H705" s="78">
        <v>6.4009999999999998</v>
      </c>
      <c r="I705" s="67">
        <f t="shared" si="281"/>
        <v>0.473063448290032</v>
      </c>
      <c r="J705" s="67">
        <f t="shared" si="282"/>
        <v>64.589524581678205</v>
      </c>
      <c r="K705" s="93">
        <f t="shared" si="283"/>
        <v>55.283589579045824</v>
      </c>
      <c r="L705" s="81">
        <f t="shared" si="261"/>
        <v>64.238644838565634</v>
      </c>
      <c r="M705" s="81">
        <f t="shared" si="262"/>
        <v>6.4184577361435524</v>
      </c>
      <c r="N705" s="81">
        <f t="shared" si="263"/>
        <v>0.27273451247543534</v>
      </c>
      <c r="O705" s="91">
        <f t="shared" si="264"/>
        <v>7.43841142952134E-6</v>
      </c>
      <c r="P705" s="90">
        <f t="shared" si="284"/>
        <v>0.43872866953639739</v>
      </c>
      <c r="Q705" s="88">
        <f t="shared" si="265"/>
        <v>2.2132002598353369</v>
      </c>
      <c r="R705" s="88">
        <f t="shared" si="285"/>
        <v>75.09462345791394</v>
      </c>
      <c r="S705" s="88">
        <f t="shared" si="266"/>
        <v>5.9364176705124097</v>
      </c>
      <c r="T705" s="83">
        <f t="shared" si="267"/>
        <v>7.257964841237154</v>
      </c>
      <c r="U705" s="86">
        <f t="shared" si="268"/>
        <v>5.2678053636634661E-3</v>
      </c>
      <c r="V705" s="96">
        <f t="shared" si="288"/>
        <v>98.696221104994578</v>
      </c>
      <c r="W705" s="81">
        <f t="shared" si="270"/>
        <v>5.1781974773911985</v>
      </c>
      <c r="X705" s="97">
        <f t="shared" si="271"/>
        <v>19.103304524430577</v>
      </c>
      <c r="Y705" s="98">
        <f t="shared" si="272"/>
        <v>3.6493624375312977E-2</v>
      </c>
      <c r="Z705" s="99">
        <f t="shared" si="273"/>
        <v>71.743909784948457</v>
      </c>
      <c r="AA705" s="101">
        <f t="shared" si="274"/>
        <v>6.0734624521398546</v>
      </c>
      <c r="AB705" s="102">
        <f t="shared" si="275"/>
        <v>5.1169746580244526</v>
      </c>
      <c r="AC705" s="98">
        <f t="shared" si="276"/>
        <v>2.6183429650864466E-3</v>
      </c>
      <c r="AD705" s="104">
        <f t="shared" si="277"/>
        <v>64.141631544964866</v>
      </c>
      <c r="AE705" s="88">
        <f t="shared" si="278"/>
        <v>6.4233098145885448</v>
      </c>
      <c r="AF705" s="88">
        <f t="shared" si="279"/>
        <v>0.34853639413443172</v>
      </c>
      <c r="AG705" s="94">
        <f t="shared" si="280"/>
        <v>1.2147761803623192E-5</v>
      </c>
      <c r="AH705" s="72"/>
    </row>
    <row r="706" spans="1:34">
      <c r="A706" s="62">
        <v>704</v>
      </c>
      <c r="B706" s="62">
        <v>21.292999999999999</v>
      </c>
      <c r="C706" s="63">
        <v>3.4519129574395206</v>
      </c>
      <c r="D706" s="62">
        <v>1.2589999999999999</v>
      </c>
      <c r="E706" s="63">
        <v>1.1647514190230226</v>
      </c>
      <c r="F706" s="63">
        <v>0.89760569778841703</v>
      </c>
      <c r="G706" s="63">
        <v>0.43217331461215097</v>
      </c>
      <c r="H706" s="78">
        <v>5.8170000000000002</v>
      </c>
      <c r="I706" s="67">
        <f t="shared" si="281"/>
        <v>0.40060944848594676</v>
      </c>
      <c r="J706" s="67">
        <f t="shared" si="282"/>
        <v>78.422110923264313</v>
      </c>
      <c r="K706" s="93">
        <f t="shared" si="283"/>
        <v>64.702203556222315</v>
      </c>
      <c r="L706" s="81">
        <f t="shared" si="261"/>
        <v>75.622318411692163</v>
      </c>
      <c r="M706" s="81">
        <f t="shared" si="262"/>
        <v>5.9237037926531499</v>
      </c>
      <c r="N706" s="81">
        <f t="shared" si="263"/>
        <v>1.8343440373586002</v>
      </c>
      <c r="O706" s="91">
        <f t="shared" si="264"/>
        <v>3.3648180473930494E-4</v>
      </c>
      <c r="P706" s="90">
        <f t="shared" si="284"/>
        <v>0.38658905898080181</v>
      </c>
      <c r="Q706" s="88">
        <f t="shared" si="265"/>
        <v>2.1133952284875237</v>
      </c>
      <c r="R706" s="88">
        <f t="shared" si="285"/>
        <v>84.213513457991695</v>
      </c>
      <c r="S706" s="88">
        <f t="shared" si="266"/>
        <v>5.6134186664601629</v>
      </c>
      <c r="T706" s="83">
        <f t="shared" si="267"/>
        <v>3.4997650599937655</v>
      </c>
      <c r="U706" s="86">
        <f t="shared" si="268"/>
        <v>1.2248355475153164E-3</v>
      </c>
      <c r="V706" s="96">
        <f t="shared" si="288"/>
        <v>119.30965879491315</v>
      </c>
      <c r="W706" s="81">
        <f t="shared" si="270"/>
        <v>4.7160730776264899</v>
      </c>
      <c r="X706" s="97">
        <f t="shared" si="271"/>
        <v>18.926025827290875</v>
      </c>
      <c r="Y706" s="98">
        <f t="shared" si="272"/>
        <v>3.5819445361528132E-2</v>
      </c>
      <c r="Z706" s="99">
        <f t="shared" si="273"/>
        <v>85.155178128988879</v>
      </c>
      <c r="AA706" s="101">
        <f t="shared" si="274"/>
        <v>5.5822951761392323</v>
      </c>
      <c r="AB706" s="102">
        <f t="shared" si="275"/>
        <v>4.0348087306303562</v>
      </c>
      <c r="AC706" s="98">
        <f t="shared" si="276"/>
        <v>1.6279681492770948E-3</v>
      </c>
      <c r="AD706" s="104">
        <f t="shared" si="277"/>
        <v>73.210904076654572</v>
      </c>
      <c r="AE706" s="88">
        <f t="shared" si="278"/>
        <v>6.020470641598191</v>
      </c>
      <c r="AF706" s="88">
        <f t="shared" si="279"/>
        <v>3.4978621557192855</v>
      </c>
      <c r="AG706" s="94">
        <f t="shared" si="280"/>
        <v>1.2235039660413167E-3</v>
      </c>
      <c r="AH706" s="72"/>
    </row>
    <row r="707" spans="1:34">
      <c r="A707" s="62">
        <v>705</v>
      </c>
      <c r="B707" s="62">
        <v>21.292999999999999</v>
      </c>
      <c r="C707" s="63">
        <v>3.3301485236584574</v>
      </c>
      <c r="D707" s="62">
        <v>1.2589999999999999</v>
      </c>
      <c r="E707" s="63">
        <v>1.1808380047494902</v>
      </c>
      <c r="F707" s="63">
        <v>0.80983741349963734</v>
      </c>
      <c r="G707" s="63">
        <v>0.40126064626651625</v>
      </c>
      <c r="H707" s="78">
        <v>5.2830000000000004</v>
      </c>
      <c r="I707" s="67">
        <f t="shared" si="281"/>
        <v>0.36885851117626778</v>
      </c>
      <c r="J707" s="67">
        <f t="shared" si="282"/>
        <v>91.037926670366176</v>
      </c>
      <c r="K707" s="93">
        <f t="shared" si="283"/>
        <v>69.984585840078296</v>
      </c>
      <c r="L707" s="81">
        <f t="shared" ref="L707:L770" si="289">30/I707+67.289/EXP(5.03*F707)</f>
        <v>82.4771247302386</v>
      </c>
      <c r="M707" s="81">
        <f t="shared" ref="M707:M770" si="290">SQRT(4*981*E707*(C707/D707-1)/(3*L707))</f>
        <v>5.5504096002278818</v>
      </c>
      <c r="N707" s="81">
        <f t="shared" ref="N707:N770" si="291">ABS(M707-H707)/H707*100</f>
        <v>5.0616997960984556</v>
      </c>
      <c r="O707" s="91">
        <f t="shared" ref="O707:O770" si="292">((M707-H707)/H707)^2</f>
        <v>2.5620804825823144E-3</v>
      </c>
      <c r="P707" s="90">
        <f t="shared" si="284"/>
        <v>0.3809821582282979</v>
      </c>
      <c r="Q707" s="88">
        <f t="shared" ref="Q707:Q770" si="293">E707*((981/(B707/D707)^2)*(C707/D707-1))^(1/3)</f>
        <v>2.1021695768836342</v>
      </c>
      <c r="R707" s="88">
        <f t="shared" si="285"/>
        <v>85.336082300009878</v>
      </c>
      <c r="S707" s="88">
        <f t="shared" ref="S707:S770" si="294">SQRT(4*981*E707*(C707/D707-1)/(3*R707))</f>
        <v>5.4566417228699065</v>
      </c>
      <c r="T707" s="83">
        <f t="shared" ref="T707:T770" si="295">ABS(S707-H707)/H707*100</f>
        <v>3.2868014928999822</v>
      </c>
      <c r="U707" s="86">
        <f t="shared" ref="U707:U770" si="296">((S707-H707)/H707)^2</f>
        <v>1.0803064053729551E-3</v>
      </c>
      <c r="V707" s="96">
        <f t="shared" si="288"/>
        <v>143.66009270923416</v>
      </c>
      <c r="W707" s="81">
        <f t="shared" ref="W707:W770" si="297">SQRT(4*981*E707*(C707/D707-1)/(3*V707))</f>
        <v>4.2055588896637728</v>
      </c>
      <c r="X707" s="97">
        <f t="shared" ref="X707:X770" si="298">ABS(W707-H707)/H707*100</f>
        <v>20.394493854556643</v>
      </c>
      <c r="Y707" s="98">
        <f t="shared" ref="Y707:Y770" si="299">((W707-H707)/H707)^2</f>
        <v>4.1593537958354874E-2</v>
      </c>
      <c r="Z707" s="99">
        <f t="shared" ref="Z707:Z770" si="300">24/I707*((1-G707)/I707+1)^0.25+24/I707*0.15*I707^0.687*G707^(-(I707^0.08))+0.42/(1+42500/I707^1.16*G707^(-0.05))</f>
        <v>94.235445571157754</v>
      </c>
      <c r="AA707" s="101">
        <f t="shared" ref="AA707:AA770" si="301">SQRT(4*981*E707*(C707/D707-1)/(3*Z707))</f>
        <v>5.1925973300662314</v>
      </c>
      <c r="AB707" s="102">
        <f t="shared" ref="AB707:AB770" si="302">ABS(AA707-H707)/H707*100</f>
        <v>1.7111995066017225</v>
      </c>
      <c r="AC707" s="98">
        <f t="shared" ref="AC707:AC770" si="303">((AA707-H707)/H707)^2</f>
        <v>2.9282037513939785E-4</v>
      </c>
      <c r="AD707" s="104">
        <f t="shared" ref="AD707:AD770" si="304">24/I707*(2-F707)^1.29+24/I707*0.15*I707^0.687*F707^(-(I707^0.134))+0.42/(1+42500/I707^1.16)*EXP(1.43*(1-F707))</f>
        <v>87.36445565899669</v>
      </c>
      <c r="AE707" s="88">
        <f t="shared" ref="AE707:AE770" si="305">SQRT(4*981*E707*(C707/D707-1)/(3*AD707))</f>
        <v>5.3929252692386083</v>
      </c>
      <c r="AF707" s="88">
        <f t="shared" ref="AF707:AF770" si="306">ABS(AE707-H707)/H707*100</f>
        <v>2.0807357417870129</v>
      </c>
      <c r="AG707" s="94">
        <f t="shared" ref="AG707:AG770" si="307">((AE707-H707)/H707)^2</f>
        <v>4.3294612271499509E-4</v>
      </c>
      <c r="AH707" s="72"/>
    </row>
    <row r="708" spans="1:34">
      <c r="A708" s="62">
        <v>706</v>
      </c>
      <c r="B708" s="62">
        <v>21.292999999999999</v>
      </c>
      <c r="C708" s="63">
        <v>3.3105822789133392</v>
      </c>
      <c r="D708" s="62">
        <v>1.2589999999999999</v>
      </c>
      <c r="E708" s="63">
        <v>1.127261229701733</v>
      </c>
      <c r="F708" s="63">
        <v>0.86460391699057093</v>
      </c>
      <c r="G708" s="63">
        <v>0.43139204806182707</v>
      </c>
      <c r="H708" s="78">
        <v>5.1559999999999997</v>
      </c>
      <c r="I708" s="67">
        <f t="shared" ref="I708:I771" si="308">H708*E708*D708/B708</f>
        <v>0.34365791835489351</v>
      </c>
      <c r="J708" s="67">
        <f t="shared" ref="J708:J771" si="309">4*981*E708*(C708/D708-1)/(3*H708^2)</f>
        <v>90.3794524728536</v>
      </c>
      <c r="K708" s="93">
        <f t="shared" ref="K708:K771" si="310">24/I708*(1+0.15*I708^0.687)+0.42/(1+42500/I708^1.16)</f>
        <v>74.866046356703222</v>
      </c>
      <c r="L708" s="81">
        <f t="shared" si="289"/>
        <v>88.165503825564898</v>
      </c>
      <c r="M708" s="81">
        <f t="shared" si="290"/>
        <v>5.2203354971894917</v>
      </c>
      <c r="N708" s="81">
        <f t="shared" si="291"/>
        <v>1.2477792317589615</v>
      </c>
      <c r="O708" s="91">
        <f t="shared" si="292"/>
        <v>1.5569530112089845E-4</v>
      </c>
      <c r="P708" s="90">
        <f t="shared" ref="P708:P771" si="311">(SQRT(22+1.13*Q708^2)-4.67)^1.5</f>
        <v>0.33250716540642083</v>
      </c>
      <c r="Q708" s="88">
        <f t="shared" si="293"/>
        <v>2.0004508856510821</v>
      </c>
      <c r="R708" s="88">
        <f t="shared" ref="R708:R771" si="312">4/3*Q708^3/(P708^2)</f>
        <v>96.54291306107325</v>
      </c>
      <c r="S708" s="88">
        <f t="shared" si="294"/>
        <v>4.9887020006477716</v>
      </c>
      <c r="T708" s="83">
        <f t="shared" si="295"/>
        <v>3.2447245801440676</v>
      </c>
      <c r="U708" s="86">
        <f t="shared" si="296"/>
        <v>1.0528237600991096E-3</v>
      </c>
      <c r="V708" s="96">
        <f t="shared" si="288"/>
        <v>142.0318101579382</v>
      </c>
      <c r="W708" s="81">
        <f t="shared" si="297"/>
        <v>4.1129644018413556</v>
      </c>
      <c r="X708" s="97">
        <f t="shared" si="298"/>
        <v>20.229550003076884</v>
      </c>
      <c r="Y708" s="98">
        <f t="shared" si="299"/>
        <v>4.0923469332698796E-2</v>
      </c>
      <c r="Z708" s="99">
        <f t="shared" si="300"/>
        <v>100.02452164459753</v>
      </c>
      <c r="AA708" s="101">
        <f t="shared" si="301"/>
        <v>4.9011107928512967</v>
      </c>
      <c r="AB708" s="102">
        <f t="shared" si="302"/>
        <v>4.9435455226668541</v>
      </c>
      <c r="AC708" s="98">
        <f t="shared" si="303"/>
        <v>2.4438642334679499E-3</v>
      </c>
      <c r="AD708" s="104">
        <f t="shared" si="304"/>
        <v>87.971834220063116</v>
      </c>
      <c r="AE708" s="88">
        <f t="shared" si="305"/>
        <v>5.2260786108675843</v>
      </c>
      <c r="AF708" s="88">
        <f t="shared" si="306"/>
        <v>1.3591662309461716</v>
      </c>
      <c r="AG708" s="94">
        <f t="shared" si="307"/>
        <v>1.8473328433444219E-4</v>
      </c>
      <c r="AH708" s="72"/>
    </row>
    <row r="709" spans="1:34">
      <c r="A709" s="62">
        <v>707</v>
      </c>
      <c r="B709" s="62">
        <v>21.292999999999999</v>
      </c>
      <c r="C709" s="63">
        <v>3.0093888754248046</v>
      </c>
      <c r="D709" s="62">
        <v>1.2589999999999999</v>
      </c>
      <c r="E709" s="63">
        <v>1.0015392960186811</v>
      </c>
      <c r="F709" s="63">
        <v>0.78024533610722857</v>
      </c>
      <c r="G709" s="63">
        <v>0.3830666343236302</v>
      </c>
      <c r="H709" s="78">
        <v>3.15</v>
      </c>
      <c r="I709" s="67">
        <f t="shared" si="308"/>
        <v>0.18653804617083952</v>
      </c>
      <c r="J709" s="67">
        <f t="shared" si="309"/>
        <v>183.55382735692262</v>
      </c>
      <c r="K709" s="93">
        <f t="shared" si="310"/>
        <v>134.74917036637345</v>
      </c>
      <c r="L709" s="81">
        <f t="shared" si="289"/>
        <v>162.15401526722474</v>
      </c>
      <c r="M709" s="81">
        <f t="shared" si="290"/>
        <v>3.3514166467170705</v>
      </c>
      <c r="N709" s="81">
        <f t="shared" si="291"/>
        <v>6.3941792608593842</v>
      </c>
      <c r="O709" s="91">
        <f t="shared" si="292"/>
        <v>4.0885528420004256E-3</v>
      </c>
      <c r="P709" s="90">
        <f t="shared" si="311"/>
        <v>0.20800762128423</v>
      </c>
      <c r="Q709" s="88">
        <f t="shared" si="293"/>
        <v>1.6857241877969631</v>
      </c>
      <c r="R709" s="88">
        <f t="shared" si="312"/>
        <v>147.61816302557813</v>
      </c>
      <c r="S709" s="88">
        <f t="shared" si="294"/>
        <v>3.5125488901349509</v>
      </c>
      <c r="T709" s="83">
        <f t="shared" si="295"/>
        <v>11.509488575712728</v>
      </c>
      <c r="U709" s="86">
        <f t="shared" si="296"/>
        <v>1.3246832727446181E-2</v>
      </c>
      <c r="V709" s="96">
        <f t="shared" si="288"/>
        <v>342.64658538532842</v>
      </c>
      <c r="W709" s="81">
        <f t="shared" si="297"/>
        <v>2.3055209447001701</v>
      </c>
      <c r="X709" s="97">
        <f t="shared" si="298"/>
        <v>26.808858898407294</v>
      </c>
      <c r="Y709" s="98">
        <f t="shared" si="299"/>
        <v>7.1871491543471194E-2</v>
      </c>
      <c r="Z709" s="99">
        <f t="shared" si="300"/>
        <v>199.44037001294242</v>
      </c>
      <c r="AA709" s="101">
        <f t="shared" si="301"/>
        <v>3.0219393265183561</v>
      </c>
      <c r="AB709" s="102">
        <f t="shared" si="302"/>
        <v>4.0654182057664716</v>
      </c>
      <c r="AC709" s="98">
        <f t="shared" si="303"/>
        <v>1.6527625187777479E-3</v>
      </c>
      <c r="AD709" s="104">
        <f t="shared" si="304"/>
        <v>173.66339936742128</v>
      </c>
      <c r="AE709" s="88">
        <f t="shared" si="305"/>
        <v>3.2384569422963287</v>
      </c>
      <c r="AF709" s="88">
        <f t="shared" si="306"/>
        <v>2.8081568982961538</v>
      </c>
      <c r="AG709" s="94">
        <f t="shared" si="307"/>
        <v>7.8857451654482742E-4</v>
      </c>
      <c r="AH709" s="72"/>
    </row>
    <row r="710" spans="1:34">
      <c r="A710" s="62">
        <v>708</v>
      </c>
      <c r="B710" s="62">
        <v>21.292999999999999</v>
      </c>
      <c r="C710" s="63">
        <v>3.1404579015249126</v>
      </c>
      <c r="D710" s="62">
        <v>1.2589999999999999</v>
      </c>
      <c r="E710" s="63">
        <v>1.0692226572304424</v>
      </c>
      <c r="F710" s="63">
        <v>0.87579434475472173</v>
      </c>
      <c r="G710" s="63">
        <v>0.42086541597477339</v>
      </c>
      <c r="H710" s="78">
        <v>4.7750000000000004</v>
      </c>
      <c r="I710" s="67">
        <f t="shared" si="308"/>
        <v>0.30187726384439401</v>
      </c>
      <c r="J710" s="67">
        <f t="shared" si="309"/>
        <v>91.663813294761283</v>
      </c>
      <c r="K710" s="93">
        <f t="shared" si="310"/>
        <v>84.739909913734564</v>
      </c>
      <c r="L710" s="81">
        <f t="shared" si="289"/>
        <v>100.19994448484492</v>
      </c>
      <c r="M710" s="81">
        <f t="shared" si="290"/>
        <v>4.5670797534706278</v>
      </c>
      <c r="N710" s="81">
        <f t="shared" si="291"/>
        <v>4.3543507126570171</v>
      </c>
      <c r="O710" s="91">
        <f t="shared" si="292"/>
        <v>1.8960370128816675E-3</v>
      </c>
      <c r="P710" s="90">
        <f t="shared" si="311"/>
        <v>0.26573263154726079</v>
      </c>
      <c r="Q710" s="88">
        <f t="shared" si="293"/>
        <v>1.843486654116492</v>
      </c>
      <c r="R710" s="88">
        <f t="shared" si="312"/>
        <v>118.29569865430774</v>
      </c>
      <c r="S710" s="88">
        <f t="shared" si="294"/>
        <v>4.2032755282034939</v>
      </c>
      <c r="T710" s="83">
        <f t="shared" si="295"/>
        <v>11.973287367466103</v>
      </c>
      <c r="U710" s="86">
        <f t="shared" si="296"/>
        <v>1.4335961038392336E-2</v>
      </c>
      <c r="V710" s="96">
        <f t="shared" si="288"/>
        <v>169.9760905065508</v>
      </c>
      <c r="W710" s="81">
        <f t="shared" si="297"/>
        <v>3.5065369369929265</v>
      </c>
      <c r="X710" s="97">
        <f t="shared" si="298"/>
        <v>26.564671476587932</v>
      </c>
      <c r="Y710" s="98">
        <f t="shared" si="299"/>
        <v>7.0568177065904444E-2</v>
      </c>
      <c r="Z710" s="99">
        <f t="shared" si="300"/>
        <v>115.41091142130271</v>
      </c>
      <c r="AA710" s="101">
        <f t="shared" si="301"/>
        <v>4.2554833996837917</v>
      </c>
      <c r="AB710" s="102">
        <f t="shared" si="302"/>
        <v>10.879928802433687</v>
      </c>
      <c r="AC710" s="98">
        <f t="shared" si="303"/>
        <v>1.1837285074602613E-2</v>
      </c>
      <c r="AD710" s="104">
        <f t="shared" si="304"/>
        <v>98.327547462043469</v>
      </c>
      <c r="AE710" s="88">
        <f t="shared" si="305"/>
        <v>4.6103588750319791</v>
      </c>
      <c r="AF710" s="88">
        <f t="shared" si="306"/>
        <v>3.4479816747229588</v>
      </c>
      <c r="AG710" s="94">
        <f t="shared" si="307"/>
        <v>1.1888577629225339E-3</v>
      </c>
      <c r="AH710" s="72"/>
    </row>
    <row r="711" spans="1:34">
      <c r="A711" s="62">
        <v>709</v>
      </c>
      <c r="B711" s="62">
        <v>21.292999999999999</v>
      </c>
      <c r="C711" s="63">
        <v>3.2606121894731062</v>
      </c>
      <c r="D711" s="62">
        <v>1.2589999999999999</v>
      </c>
      <c r="E711" s="63">
        <v>0.79505377851726167</v>
      </c>
      <c r="F711" s="63">
        <v>0.89779575775332032</v>
      </c>
      <c r="G711" s="63">
        <v>0.44525501669008272</v>
      </c>
      <c r="H711" s="78">
        <v>2.718</v>
      </c>
      <c r="I711" s="67">
        <f t="shared" si="308"/>
        <v>0.12777174743072775</v>
      </c>
      <c r="J711" s="67">
        <f t="shared" si="309"/>
        <v>223.79972685535677</v>
      </c>
      <c r="K711" s="93">
        <f t="shared" si="310"/>
        <v>194.68965168718924</v>
      </c>
      <c r="L711" s="81">
        <f t="shared" si="289"/>
        <v>235.52940203624749</v>
      </c>
      <c r="M711" s="81">
        <f t="shared" si="290"/>
        <v>2.6494557085116965</v>
      </c>
      <c r="N711" s="81">
        <f t="shared" si="291"/>
        <v>2.5218650290030697</v>
      </c>
      <c r="O711" s="91">
        <f t="shared" si="292"/>
        <v>6.3598032245086534E-4</v>
      </c>
      <c r="P711" s="90">
        <f t="shared" si="311"/>
        <v>0.12548676917006682</v>
      </c>
      <c r="Q711" s="88">
        <f t="shared" si="293"/>
        <v>1.3993622739722704</v>
      </c>
      <c r="R711" s="88">
        <f t="shared" si="312"/>
        <v>232.02423258673372</v>
      </c>
      <c r="S711" s="88">
        <f t="shared" si="294"/>
        <v>2.6693932380408003</v>
      </c>
      <c r="T711" s="83">
        <f t="shared" si="295"/>
        <v>1.788328254569524</v>
      </c>
      <c r="U711" s="86">
        <f t="shared" si="296"/>
        <v>3.1981179460916799E-4</v>
      </c>
      <c r="V711" s="96">
        <f t="shared" si="288"/>
        <v>430.22392916061904</v>
      </c>
      <c r="W711" s="81">
        <f t="shared" si="297"/>
        <v>1.9603424632189352</v>
      </c>
      <c r="X711" s="97">
        <f t="shared" si="298"/>
        <v>27.875553229619747</v>
      </c>
      <c r="Y711" s="98">
        <f t="shared" si="299"/>
        <v>7.7704646785736395E-2</v>
      </c>
      <c r="Z711" s="99">
        <f t="shared" si="300"/>
        <v>299.17511978926916</v>
      </c>
      <c r="AA711" s="101">
        <f t="shared" si="301"/>
        <v>2.3508043824579015</v>
      </c>
      <c r="AB711" s="102">
        <f t="shared" si="302"/>
        <v>13.50977253650105</v>
      </c>
      <c r="AC711" s="98">
        <f t="shared" si="303"/>
        <v>1.8251395398799799E-2</v>
      </c>
      <c r="AD711" s="104">
        <f t="shared" si="304"/>
        <v>220.39749600594976</v>
      </c>
      <c r="AE711" s="88">
        <f t="shared" si="305"/>
        <v>2.7388982620193389</v>
      </c>
      <c r="AF711" s="88">
        <f t="shared" si="306"/>
        <v>0.76888381233771075</v>
      </c>
      <c r="AG711" s="94">
        <f t="shared" si="307"/>
        <v>5.9118231687497196E-5</v>
      </c>
      <c r="AH711" s="72"/>
    </row>
    <row r="712" spans="1:34">
      <c r="A712" s="62">
        <v>710</v>
      </c>
      <c r="B712" s="62">
        <v>21.292999999999999</v>
      </c>
      <c r="C712" s="63">
        <v>3.2581583031200654</v>
      </c>
      <c r="D712" s="62">
        <v>1.2589999999999999</v>
      </c>
      <c r="E712" s="63">
        <v>1.3810861015029425</v>
      </c>
      <c r="F712" s="63">
        <v>0.87968186885120248</v>
      </c>
      <c r="G712" s="63">
        <v>0.43586030553525784</v>
      </c>
      <c r="H712" s="78">
        <v>7.6449999999999996</v>
      </c>
      <c r="I712" s="67">
        <f t="shared" si="308"/>
        <v>0.62429106686241498</v>
      </c>
      <c r="J712" s="67">
        <f t="shared" si="309"/>
        <v>49.078917385007621</v>
      </c>
      <c r="K712" s="93">
        <f t="shared" si="310"/>
        <v>42.615631558651927</v>
      </c>
      <c r="L712" s="81">
        <f t="shared" si="289"/>
        <v>48.860401920684978</v>
      </c>
      <c r="M712" s="81">
        <f t="shared" si="290"/>
        <v>7.6620760682266953</v>
      </c>
      <c r="N712" s="81">
        <f t="shared" si="291"/>
        <v>0.22336256673244889</v>
      </c>
      <c r="O712" s="91">
        <f t="shared" si="292"/>
        <v>4.9890836217307692E-6</v>
      </c>
      <c r="P712" s="90">
        <f t="shared" si="311"/>
        <v>0.56642923482455521</v>
      </c>
      <c r="Q712" s="88">
        <f t="shared" si="293"/>
        <v>2.4298352392689537</v>
      </c>
      <c r="R712" s="88">
        <f t="shared" si="312"/>
        <v>59.618067544992158</v>
      </c>
      <c r="S712" s="88">
        <f t="shared" si="294"/>
        <v>6.9364303448988363</v>
      </c>
      <c r="T712" s="83">
        <f t="shared" si="295"/>
        <v>9.2684062145345116</v>
      </c>
      <c r="U712" s="86">
        <f t="shared" si="296"/>
        <v>8.590335375762195E-3</v>
      </c>
      <c r="V712" s="96">
        <f t="shared" si="288"/>
        <v>72.692410612707206</v>
      </c>
      <c r="W712" s="81">
        <f t="shared" si="297"/>
        <v>6.2817470041124395</v>
      </c>
      <c r="X712" s="97">
        <f t="shared" si="298"/>
        <v>17.831955472695359</v>
      </c>
      <c r="Y712" s="98">
        <f t="shared" si="299"/>
        <v>3.1797863598018998E-2</v>
      </c>
      <c r="Z712" s="99">
        <f t="shared" si="300"/>
        <v>54.438925823857062</v>
      </c>
      <c r="AA712" s="101">
        <f t="shared" si="301"/>
        <v>7.2588897996850896</v>
      </c>
      <c r="AB712" s="102">
        <f t="shared" si="302"/>
        <v>5.0504931368856765</v>
      </c>
      <c r="AC712" s="98">
        <f t="shared" si="303"/>
        <v>2.5507480925729322E-3</v>
      </c>
      <c r="AD712" s="104">
        <f t="shared" si="304"/>
        <v>49.217331844207202</v>
      </c>
      <c r="AE712" s="88">
        <f t="shared" si="305"/>
        <v>7.6342423712260539</v>
      </c>
      <c r="AF712" s="88">
        <f t="shared" si="306"/>
        <v>0.14071456865854423</v>
      </c>
      <c r="AG712" s="94">
        <f t="shared" si="307"/>
        <v>1.9800589832760157E-6</v>
      </c>
      <c r="AH712" s="72"/>
    </row>
    <row r="713" spans="1:34">
      <c r="A713" s="62">
        <v>711</v>
      </c>
      <c r="B713" s="62">
        <v>21.292999999999999</v>
      </c>
      <c r="C713" s="63">
        <v>3.4022098734309445</v>
      </c>
      <c r="D713" s="62">
        <v>1.2589999999999999</v>
      </c>
      <c r="E713" s="63">
        <v>0.88909506976452235</v>
      </c>
      <c r="F713" s="63">
        <v>0.85946884240341537</v>
      </c>
      <c r="G713" s="63">
        <v>0.4265133996273906</v>
      </c>
      <c r="H713" s="78">
        <v>3.48</v>
      </c>
      <c r="I713" s="67">
        <f t="shared" si="308"/>
        <v>0.18294322129623333</v>
      </c>
      <c r="J713" s="67">
        <f t="shared" si="309"/>
        <v>163.46938521539312</v>
      </c>
      <c r="K713" s="93">
        <f t="shared" si="310"/>
        <v>137.31453479723149</v>
      </c>
      <c r="L713" s="81">
        <f t="shared" si="289"/>
        <v>164.87744594789871</v>
      </c>
      <c r="M713" s="81">
        <f t="shared" si="290"/>
        <v>3.4651084607221647</v>
      </c>
      <c r="N713" s="81">
        <f t="shared" si="291"/>
        <v>0.42791779534009378</v>
      </c>
      <c r="O713" s="91">
        <f t="shared" si="292"/>
        <v>1.8311363956872637E-5</v>
      </c>
      <c r="P713" s="90">
        <f t="shared" si="311"/>
        <v>0.18068979135542668</v>
      </c>
      <c r="Q713" s="88">
        <f t="shared" si="293"/>
        <v>1.6009463519609262</v>
      </c>
      <c r="R713" s="88">
        <f t="shared" si="312"/>
        <v>167.57214944979435</v>
      </c>
      <c r="S713" s="88">
        <f t="shared" si="294"/>
        <v>3.4371345899648875</v>
      </c>
      <c r="T713" s="83">
        <f t="shared" si="295"/>
        <v>1.2317646561813924</v>
      </c>
      <c r="U713" s="86">
        <f t="shared" si="296"/>
        <v>1.5172441682176642E-4</v>
      </c>
      <c r="V713" s="96">
        <f t="shared" si="288"/>
        <v>299.37666962251848</v>
      </c>
      <c r="W713" s="81">
        <f t="shared" si="297"/>
        <v>2.5715115670775632</v>
      </c>
      <c r="X713" s="97">
        <f t="shared" si="298"/>
        <v>26.105989451794159</v>
      </c>
      <c r="Y713" s="98">
        <f t="shared" si="299"/>
        <v>6.815226852571879E-2</v>
      </c>
      <c r="Z713" s="99">
        <f t="shared" si="300"/>
        <v>199.96141843301771</v>
      </c>
      <c r="AA713" s="101">
        <f t="shared" si="301"/>
        <v>3.1464754981654321</v>
      </c>
      <c r="AB713" s="102">
        <f t="shared" si="302"/>
        <v>9.5840374090393059</v>
      </c>
      <c r="AC713" s="98">
        <f t="shared" si="303"/>
        <v>9.1853773057864862E-3</v>
      </c>
      <c r="AD713" s="104">
        <f t="shared" si="304"/>
        <v>162.35173598851247</v>
      </c>
      <c r="AE713" s="88">
        <f t="shared" si="305"/>
        <v>3.4919578285322093</v>
      </c>
      <c r="AF713" s="88">
        <f t="shared" si="306"/>
        <v>0.3436157624198069</v>
      </c>
      <c r="AG713" s="94">
        <f t="shared" si="307"/>
        <v>1.180717921833452E-5</v>
      </c>
      <c r="AH713" s="72"/>
    </row>
    <row r="714" spans="1:34">
      <c r="A714" s="62">
        <v>712</v>
      </c>
      <c r="B714" s="62">
        <v>21.292999999999999</v>
      </c>
      <c r="C714" s="63">
        <v>2.7791895823310324</v>
      </c>
      <c r="D714" s="62">
        <v>1.2589999999999999</v>
      </c>
      <c r="E714" s="63">
        <v>1.1738967160012144</v>
      </c>
      <c r="F714" s="63">
        <v>0.97230487896734386</v>
      </c>
      <c r="G714" s="63">
        <v>0.47588646149876423</v>
      </c>
      <c r="H714" s="78">
        <v>4.9779999999999998</v>
      </c>
      <c r="I714" s="67">
        <f t="shared" si="308"/>
        <v>0.34552036988624629</v>
      </c>
      <c r="J714" s="67">
        <f t="shared" si="309"/>
        <v>74.816927492208379</v>
      </c>
      <c r="K714" s="93">
        <f t="shared" si="310"/>
        <v>74.481105254558614</v>
      </c>
      <c r="L714" s="81">
        <f t="shared" si="289"/>
        <v>87.331319249216989</v>
      </c>
      <c r="M714" s="81">
        <f t="shared" si="290"/>
        <v>4.6075474499412206</v>
      </c>
      <c r="N714" s="81">
        <f t="shared" si="291"/>
        <v>7.441794898729996</v>
      </c>
      <c r="O714" s="91">
        <f t="shared" si="292"/>
        <v>5.5380311314763798E-3</v>
      </c>
      <c r="P714" s="90">
        <f t="shared" si="311"/>
        <v>0.2825102865794471</v>
      </c>
      <c r="Q714" s="88">
        <f t="shared" si="293"/>
        <v>1.8851076164515082</v>
      </c>
      <c r="R714" s="88">
        <f t="shared" si="312"/>
        <v>111.91251342341114</v>
      </c>
      <c r="S714" s="88">
        <f t="shared" si="294"/>
        <v>4.0701976762049883</v>
      </c>
      <c r="T714" s="83">
        <f t="shared" si="295"/>
        <v>18.23628613489376</v>
      </c>
      <c r="U714" s="86">
        <f t="shared" si="296"/>
        <v>3.3256213199371845E-2</v>
      </c>
      <c r="V714" s="96">
        <f t="shared" si="288"/>
        <v>124.53777366587101</v>
      </c>
      <c r="W714" s="81">
        <f t="shared" si="297"/>
        <v>3.8583736052946138</v>
      </c>
      <c r="X714" s="97">
        <f t="shared" si="298"/>
        <v>22.491490452096947</v>
      </c>
      <c r="Y714" s="98">
        <f t="shared" si="299"/>
        <v>5.0586714275676806E-2</v>
      </c>
      <c r="Z714" s="99">
        <f t="shared" si="300"/>
        <v>97.419502541402125</v>
      </c>
      <c r="AA714" s="101">
        <f t="shared" si="301"/>
        <v>4.3624641699467093</v>
      </c>
      <c r="AB714" s="102">
        <f t="shared" si="302"/>
        <v>12.365123142894547</v>
      </c>
      <c r="AC714" s="98">
        <f t="shared" si="303"/>
        <v>1.528962703389463E-2</v>
      </c>
      <c r="AD714" s="104">
        <f t="shared" si="304"/>
        <v>77.096394536822231</v>
      </c>
      <c r="AE714" s="88">
        <f t="shared" si="305"/>
        <v>4.9038569459380188</v>
      </c>
      <c r="AF714" s="88">
        <f t="shared" si="306"/>
        <v>1.4894145050618917</v>
      </c>
      <c r="AG714" s="94">
        <f t="shared" si="307"/>
        <v>2.2183555678887597E-4</v>
      </c>
      <c r="AH714" s="72"/>
    </row>
    <row r="715" spans="1:34">
      <c r="A715" s="62">
        <v>713</v>
      </c>
      <c r="B715" s="62">
        <v>21.292999999999999</v>
      </c>
      <c r="C715" s="63">
        <v>3.2331998421793879</v>
      </c>
      <c r="D715" s="62">
        <v>1.2589999999999999</v>
      </c>
      <c r="E715" s="63">
        <v>1.8616169890550951</v>
      </c>
      <c r="F715" s="63">
        <v>0.88995003005342022</v>
      </c>
      <c r="G715" s="63">
        <v>0.44246311456239501</v>
      </c>
      <c r="H715" s="78">
        <v>12.395</v>
      </c>
      <c r="I715" s="67">
        <f t="shared" si="308"/>
        <v>1.3643498289290574</v>
      </c>
      <c r="J715" s="67">
        <f t="shared" si="309"/>
        <v>24.852518066558389</v>
      </c>
      <c r="K715" s="93">
        <f t="shared" si="310"/>
        <v>20.857220882964715</v>
      </c>
      <c r="L715" s="81">
        <f t="shared" si="289"/>
        <v>22.753822606892772</v>
      </c>
      <c r="M715" s="81">
        <f t="shared" si="290"/>
        <v>12.954019492866392</v>
      </c>
      <c r="N715" s="81">
        <f t="shared" si="291"/>
        <v>4.5100402812940077</v>
      </c>
      <c r="O715" s="91">
        <f t="shared" si="292"/>
        <v>2.0340463338894537E-3</v>
      </c>
      <c r="P715" s="90">
        <f t="shared" si="311"/>
        <v>1.2537816236072228</v>
      </c>
      <c r="Q715" s="88">
        <f t="shared" si="293"/>
        <v>3.2615775893559449</v>
      </c>
      <c r="R715" s="88">
        <f t="shared" si="312"/>
        <v>29.429174445487924</v>
      </c>
      <c r="S715" s="88">
        <f t="shared" si="294"/>
        <v>11.390497433352628</v>
      </c>
      <c r="T715" s="83">
        <f t="shared" si="295"/>
        <v>8.1040949305959753</v>
      </c>
      <c r="U715" s="86">
        <f t="shared" si="296"/>
        <v>6.5676354644111394E-3</v>
      </c>
      <c r="V715" s="96">
        <f t="shared" si="288"/>
        <v>31.873696943998635</v>
      </c>
      <c r="W715" s="81">
        <f t="shared" si="297"/>
        <v>10.944993567763342</v>
      </c>
      <c r="X715" s="97">
        <f t="shared" si="298"/>
        <v>11.698317323409901</v>
      </c>
      <c r="Y715" s="98">
        <f t="shared" si="299"/>
        <v>1.3685062819919221E-2</v>
      </c>
      <c r="Z715" s="99">
        <f t="shared" si="300"/>
        <v>26.699391456699153</v>
      </c>
      <c r="AA715" s="101">
        <f t="shared" si="301"/>
        <v>11.958619529233676</v>
      </c>
      <c r="AB715" s="102">
        <f t="shared" si="302"/>
        <v>3.5206169484979712</v>
      </c>
      <c r="AC715" s="98">
        <f t="shared" si="303"/>
        <v>1.2394743698051166E-3</v>
      </c>
      <c r="AD715" s="104">
        <f t="shared" si="304"/>
        <v>23.815504673280138</v>
      </c>
      <c r="AE715" s="88">
        <f t="shared" si="305"/>
        <v>12.661986194335507</v>
      </c>
      <c r="AF715" s="88">
        <f t="shared" si="306"/>
        <v>2.1539830119847272</v>
      </c>
      <c r="AG715" s="94">
        <f t="shared" si="307"/>
        <v>4.6396428159187984E-4</v>
      </c>
      <c r="AH715" s="72"/>
    </row>
    <row r="716" spans="1:34">
      <c r="A716" s="62">
        <v>714</v>
      </c>
      <c r="B716" s="62">
        <v>21.292999999999999</v>
      </c>
      <c r="C716" s="63">
        <v>3.3014600744038081</v>
      </c>
      <c r="D716" s="62">
        <v>1.2589999999999999</v>
      </c>
      <c r="E716" s="63">
        <v>0.71805619602417825</v>
      </c>
      <c r="F716" s="63">
        <v>0.93318609156649446</v>
      </c>
      <c r="G716" s="63">
        <v>0.45272362476195782</v>
      </c>
      <c r="H716" s="78">
        <v>2.3370000000000002</v>
      </c>
      <c r="I716" s="67">
        <f t="shared" si="308"/>
        <v>9.922155349676455E-2</v>
      </c>
      <c r="J716" s="67">
        <f t="shared" si="309"/>
        <v>278.98226693634359</v>
      </c>
      <c r="K716" s="93">
        <f t="shared" si="310"/>
        <v>249.30226206010758</v>
      </c>
      <c r="L716" s="81">
        <f t="shared" si="289"/>
        <v>302.96940225532285</v>
      </c>
      <c r="M716" s="81">
        <f t="shared" si="290"/>
        <v>2.2425783586814148</v>
      </c>
      <c r="N716" s="81">
        <f t="shared" si="291"/>
        <v>4.0402927393489696</v>
      </c>
      <c r="O716" s="91">
        <f t="shared" si="292"/>
        <v>1.6323965419636002E-3</v>
      </c>
      <c r="P716" s="90">
        <f t="shared" si="311"/>
        <v>9.7293192107046192E-2</v>
      </c>
      <c r="Q716" s="88">
        <f t="shared" si="293"/>
        <v>1.2723794191072355</v>
      </c>
      <c r="R716" s="88">
        <f t="shared" si="312"/>
        <v>290.1507776407559</v>
      </c>
      <c r="S716" s="88">
        <f t="shared" si="294"/>
        <v>2.2915806288155052</v>
      </c>
      <c r="T716" s="83">
        <f t="shared" si="295"/>
        <v>1.9434904229565688</v>
      </c>
      <c r="U716" s="86">
        <f t="shared" si="296"/>
        <v>3.7771550241239032E-4</v>
      </c>
      <c r="V716" s="96">
        <f t="shared" si="288"/>
        <v>568.39161719148569</v>
      </c>
      <c r="W716" s="81">
        <f t="shared" si="297"/>
        <v>1.6372808405796007</v>
      </c>
      <c r="X716" s="97">
        <f t="shared" si="298"/>
        <v>29.940913967496769</v>
      </c>
      <c r="Y716" s="98">
        <f t="shared" si="299"/>
        <v>8.9645832920904306E-2</v>
      </c>
      <c r="Z716" s="99">
        <f t="shared" si="300"/>
        <v>400.78871931903592</v>
      </c>
      <c r="AA716" s="101">
        <f t="shared" si="301"/>
        <v>1.9497964135000714</v>
      </c>
      <c r="AB716" s="102">
        <f t="shared" si="302"/>
        <v>16.568403359004229</v>
      </c>
      <c r="AC716" s="98">
        <f t="shared" si="303"/>
        <v>2.7451198986666255E-2</v>
      </c>
      <c r="AD716" s="104">
        <f t="shared" si="304"/>
        <v>270.7351696004838</v>
      </c>
      <c r="AE716" s="88">
        <f t="shared" si="305"/>
        <v>2.3723276671643787</v>
      </c>
      <c r="AF716" s="88">
        <f t="shared" si="306"/>
        <v>1.5116674011287341</v>
      </c>
      <c r="AG716" s="94">
        <f t="shared" si="307"/>
        <v>2.285138331635301E-4</v>
      </c>
      <c r="AH716" s="72"/>
    </row>
    <row r="717" spans="1:34">
      <c r="A717" s="62">
        <v>715</v>
      </c>
      <c r="B717" s="62">
        <v>21.292999999999999</v>
      </c>
      <c r="C717" s="63">
        <v>3.2586002267964571</v>
      </c>
      <c r="D717" s="62">
        <v>1.2589999999999999</v>
      </c>
      <c r="E717" s="63">
        <v>0.73410473006114452</v>
      </c>
      <c r="F717" s="63">
        <v>0.94175920824794679</v>
      </c>
      <c r="G717" s="63">
        <v>0.46681307479567763</v>
      </c>
      <c r="H717" s="78">
        <v>2.54</v>
      </c>
      <c r="I717" s="67">
        <f t="shared" si="308"/>
        <v>0.11025051200269251</v>
      </c>
      <c r="J717" s="67">
        <f t="shared" si="309"/>
        <v>236.38274976523212</v>
      </c>
      <c r="K717" s="93">
        <f t="shared" si="310"/>
        <v>224.86462521364106</v>
      </c>
      <c r="L717" s="81">
        <f t="shared" si="289"/>
        <v>272.69733253086923</v>
      </c>
      <c r="M717" s="81">
        <f t="shared" si="290"/>
        <v>2.3648367288751895</v>
      </c>
      <c r="N717" s="81">
        <f t="shared" si="291"/>
        <v>6.8961917765673455</v>
      </c>
      <c r="O717" s="91">
        <f t="shared" si="292"/>
        <v>4.7557461019195075E-3</v>
      </c>
      <c r="P717" s="90">
        <f t="shared" si="311"/>
        <v>0.1012636075199302</v>
      </c>
      <c r="Q717" s="88">
        <f t="shared" si="293"/>
        <v>1.2916536967488248</v>
      </c>
      <c r="R717" s="88">
        <f t="shared" si="312"/>
        <v>280.2013479511246</v>
      </c>
      <c r="S717" s="88">
        <f t="shared" si="294"/>
        <v>2.3329557244536083</v>
      </c>
      <c r="T717" s="83">
        <f t="shared" si="295"/>
        <v>8.1513494309603036</v>
      </c>
      <c r="U717" s="86">
        <f t="shared" si="296"/>
        <v>6.6444497545616859E-3</v>
      </c>
      <c r="V717" s="96">
        <f t="shared" si="288"/>
        <v>475.35482779572806</v>
      </c>
      <c r="W717" s="81">
        <f t="shared" si="297"/>
        <v>1.7911528658539539</v>
      </c>
      <c r="X717" s="97">
        <f t="shared" si="298"/>
        <v>29.482170635671107</v>
      </c>
      <c r="Y717" s="98">
        <f t="shared" si="299"/>
        <v>8.6919838539082764E-2</v>
      </c>
      <c r="Z717" s="99">
        <f t="shared" si="300"/>
        <v>351.94209310043533</v>
      </c>
      <c r="AA717" s="101">
        <f t="shared" si="301"/>
        <v>2.0816418020848717</v>
      </c>
      <c r="AB717" s="102">
        <f t="shared" si="302"/>
        <v>18.045598343115287</v>
      </c>
      <c r="AC717" s="98">
        <f t="shared" si="303"/>
        <v>3.2564361956104522E-2</v>
      </c>
      <c r="AD717" s="104">
        <f t="shared" si="304"/>
        <v>241.6835968537751</v>
      </c>
      <c r="AE717" s="88">
        <f t="shared" si="305"/>
        <v>2.5119906522408959</v>
      </c>
      <c r="AF717" s="88">
        <f t="shared" si="306"/>
        <v>1.102730226736383</v>
      </c>
      <c r="AG717" s="94">
        <f t="shared" si="307"/>
        <v>1.2160139529580747E-4</v>
      </c>
      <c r="AH717" s="72"/>
    </row>
    <row r="718" spans="1:34">
      <c r="A718" s="62">
        <v>716</v>
      </c>
      <c r="B718" s="63">
        <v>10.210000000000001</v>
      </c>
      <c r="C718" s="63">
        <v>2.41</v>
      </c>
      <c r="D718" s="63">
        <v>1.23</v>
      </c>
      <c r="E718" s="63">
        <v>1.5071484363608381</v>
      </c>
      <c r="F718" s="63">
        <v>1</v>
      </c>
      <c r="G718" s="63">
        <v>0.45532506600349604</v>
      </c>
      <c r="H718" s="79">
        <v>10.58</v>
      </c>
      <c r="I718" s="67">
        <f t="shared" si="308"/>
        <v>1.9209721314141166</v>
      </c>
      <c r="J718" s="67">
        <f t="shared" si="309"/>
        <v>16.895433206777525</v>
      </c>
      <c r="K718" s="93">
        <f t="shared" si="310"/>
        <v>15.428372965849572</v>
      </c>
      <c r="L718" s="81">
        <f t="shared" si="289"/>
        <v>16.057082802353268</v>
      </c>
      <c r="M718" s="81">
        <f t="shared" si="290"/>
        <v>10.852680310942763</v>
      </c>
      <c r="N718" s="81">
        <f t="shared" si="291"/>
        <v>2.5773186289486052</v>
      </c>
      <c r="O718" s="91">
        <f t="shared" si="292"/>
        <v>6.6425713151255185E-4</v>
      </c>
      <c r="P718" s="90">
        <f t="shared" si="311"/>
        <v>1.6304601511485293</v>
      </c>
      <c r="Q718" s="88">
        <f t="shared" si="293"/>
        <v>3.6026679939335766</v>
      </c>
      <c r="R718" s="88">
        <f t="shared" si="312"/>
        <v>23.452604646355589</v>
      </c>
      <c r="S718" s="88">
        <f t="shared" si="294"/>
        <v>8.9799680677578166</v>
      </c>
      <c r="T718" s="83">
        <f t="shared" si="295"/>
        <v>15.123175162969599</v>
      </c>
      <c r="U718" s="86">
        <f t="shared" si="296"/>
        <v>2.2871042700986055E-2</v>
      </c>
      <c r="V718" s="96">
        <f t="shared" si="288"/>
        <v>22.261298152496245</v>
      </c>
      <c r="W718" s="81">
        <f t="shared" si="297"/>
        <v>9.2171167890190215</v>
      </c>
      <c r="X718" s="97">
        <f t="shared" si="298"/>
        <v>12.881693865604712</v>
      </c>
      <c r="Y718" s="98">
        <f t="shared" si="299"/>
        <v>1.6593803684715809E-2</v>
      </c>
      <c r="Z718" s="99">
        <f t="shared" si="300"/>
        <v>20.021130071684023</v>
      </c>
      <c r="AA718" s="101">
        <f t="shared" si="301"/>
        <v>9.7190997628755547</v>
      </c>
      <c r="AB718" s="102">
        <f t="shared" si="302"/>
        <v>8.1370532809493898</v>
      </c>
      <c r="AC718" s="98">
        <f t="shared" si="303"/>
        <v>6.6211636097009228E-3</v>
      </c>
      <c r="AD718" s="104">
        <f t="shared" si="304"/>
        <v>15.428372965849572</v>
      </c>
      <c r="AE718" s="88">
        <f t="shared" si="305"/>
        <v>11.071596994334049</v>
      </c>
      <c r="AF718" s="88">
        <f t="shared" si="306"/>
        <v>4.6464744265978188</v>
      </c>
      <c r="AG718" s="94">
        <f t="shared" si="307"/>
        <v>2.1589724597027527E-3</v>
      </c>
      <c r="AH718" s="72"/>
    </row>
    <row r="719" spans="1:34">
      <c r="A719" s="62">
        <v>717</v>
      </c>
      <c r="B719" s="63">
        <v>10.210000000000001</v>
      </c>
      <c r="C719" s="63">
        <v>2.41</v>
      </c>
      <c r="D719" s="63">
        <v>1.23</v>
      </c>
      <c r="E719" s="63">
        <v>1.265760504692744</v>
      </c>
      <c r="F719" s="63">
        <v>0.90357083496360935</v>
      </c>
      <c r="G719" s="63">
        <v>0.41014886653347005</v>
      </c>
      <c r="H719" s="79">
        <v>7.02</v>
      </c>
      <c r="I719" s="67">
        <f t="shared" si="308"/>
        <v>1.0704540307365293</v>
      </c>
      <c r="J719" s="67">
        <f t="shared" si="309"/>
        <v>32.230122481501233</v>
      </c>
      <c r="K719" s="93">
        <f t="shared" si="310"/>
        <v>25.944499473353837</v>
      </c>
      <c r="L719" s="81">
        <f t="shared" si="289"/>
        <v>28.740139641159793</v>
      </c>
      <c r="M719" s="81">
        <f t="shared" si="290"/>
        <v>7.434018767027645</v>
      </c>
      <c r="N719" s="81">
        <f t="shared" si="291"/>
        <v>5.8977032340120434</v>
      </c>
      <c r="O719" s="91">
        <f t="shared" si="292"/>
        <v>3.478290343647611E-3</v>
      </c>
      <c r="P719" s="90">
        <f t="shared" si="311"/>
        <v>1.025971459238511</v>
      </c>
      <c r="Q719" s="88">
        <f t="shared" si="293"/>
        <v>3.0256574257892055</v>
      </c>
      <c r="R719" s="88">
        <f t="shared" si="312"/>
        <v>35.085481445452011</v>
      </c>
      <c r="S719" s="88">
        <f t="shared" si="294"/>
        <v>6.7282848558183908</v>
      </c>
      <c r="T719" s="83">
        <f t="shared" si="295"/>
        <v>4.1554863843534022</v>
      </c>
      <c r="U719" s="86">
        <f t="shared" si="296"/>
        <v>1.7268067090546514E-3</v>
      </c>
      <c r="V719" s="96">
        <f t="shared" si="288"/>
        <v>43.849745497529959</v>
      </c>
      <c r="W719" s="81">
        <f t="shared" si="297"/>
        <v>6.0184485407956556</v>
      </c>
      <c r="X719" s="97">
        <f t="shared" si="298"/>
        <v>14.267114803480684</v>
      </c>
      <c r="Y719" s="98">
        <f t="shared" si="299"/>
        <v>2.035505648156977E-2</v>
      </c>
      <c r="Z719" s="99">
        <f t="shared" si="300"/>
        <v>33.654797908178075</v>
      </c>
      <c r="AA719" s="101">
        <f t="shared" si="301"/>
        <v>6.8698079553496481</v>
      </c>
      <c r="AB719" s="102">
        <f t="shared" si="302"/>
        <v>2.1394878155320729</v>
      </c>
      <c r="AC719" s="98">
        <f t="shared" si="303"/>
        <v>4.5774081128102022E-4</v>
      </c>
      <c r="AD719" s="104">
        <f t="shared" si="304"/>
        <v>29.151313742098029</v>
      </c>
      <c r="AE719" s="88">
        <f t="shared" si="305"/>
        <v>7.3814048236403886</v>
      </c>
      <c r="AF719" s="88">
        <f t="shared" si="306"/>
        <v>5.1482168609742036</v>
      </c>
      <c r="AG719" s="94">
        <f t="shared" si="307"/>
        <v>2.6504136847619081E-3</v>
      </c>
      <c r="AH719" s="72"/>
    </row>
    <row r="720" spans="1:34">
      <c r="A720" s="62">
        <v>718</v>
      </c>
      <c r="B720" s="63">
        <v>10.210000000000001</v>
      </c>
      <c r="C720" s="63">
        <v>2.41</v>
      </c>
      <c r="D720" s="63">
        <v>1.23</v>
      </c>
      <c r="E720" s="63">
        <v>1.0957146652964382</v>
      </c>
      <c r="F720" s="63">
        <v>1</v>
      </c>
      <c r="G720" s="63">
        <v>0.4904813694420932</v>
      </c>
      <c r="H720" s="79">
        <v>6.28</v>
      </c>
      <c r="I720" s="67">
        <f t="shared" si="308"/>
        <v>0.82896555931594595</v>
      </c>
      <c r="J720" s="67">
        <f t="shared" si="309"/>
        <v>34.862845138532286</v>
      </c>
      <c r="K720" s="93">
        <f t="shared" si="310"/>
        <v>32.769442863637956</v>
      </c>
      <c r="L720" s="81">
        <f t="shared" si="289"/>
        <v>36.629672047888896</v>
      </c>
      <c r="M720" s="81">
        <f t="shared" si="290"/>
        <v>6.1266707522070609</v>
      </c>
      <c r="N720" s="81">
        <f t="shared" si="291"/>
        <v>2.4415485317347025</v>
      </c>
      <c r="O720" s="91">
        <f t="shared" si="292"/>
        <v>5.9611592328158815E-4</v>
      </c>
      <c r="P720" s="90">
        <f t="shared" si="311"/>
        <v>0.6948911413612463</v>
      </c>
      <c r="Q720" s="88">
        <f t="shared" si="293"/>
        <v>2.6191820658877814</v>
      </c>
      <c r="R720" s="88">
        <f t="shared" si="312"/>
        <v>49.613772542296161</v>
      </c>
      <c r="S720" s="88">
        <f t="shared" si="294"/>
        <v>5.2642915241855004</v>
      </c>
      <c r="T720" s="83">
        <f t="shared" si="295"/>
        <v>16.173701844179934</v>
      </c>
      <c r="U720" s="86">
        <f t="shared" si="296"/>
        <v>2.6158863134442937E-2</v>
      </c>
      <c r="V720" s="96">
        <f t="shared" si="288"/>
        <v>47.572574069931186</v>
      </c>
      <c r="W720" s="81">
        <f t="shared" si="297"/>
        <v>5.3760429738555402</v>
      </c>
      <c r="X720" s="97">
        <f t="shared" si="298"/>
        <v>14.394220161535987</v>
      </c>
      <c r="Y720" s="98">
        <f t="shared" si="299"/>
        <v>2.0719357405876909E-2</v>
      </c>
      <c r="Z720" s="99">
        <f t="shared" si="300"/>
        <v>40.337192264135837</v>
      </c>
      <c r="AA720" s="101">
        <f t="shared" si="301"/>
        <v>5.8383244286370699</v>
      </c>
      <c r="AB720" s="102">
        <f t="shared" si="302"/>
        <v>7.0330504994097183</v>
      </c>
      <c r="AC720" s="98">
        <f t="shared" si="303"/>
        <v>4.9463799327247289E-3</v>
      </c>
      <c r="AD720" s="104">
        <f t="shared" si="304"/>
        <v>32.769442863637956</v>
      </c>
      <c r="AE720" s="88">
        <f t="shared" si="305"/>
        <v>6.4774866751448599</v>
      </c>
      <c r="AF720" s="88">
        <f t="shared" si="306"/>
        <v>3.1446922793767458</v>
      </c>
      <c r="AG720" s="94">
        <f t="shared" si="307"/>
        <v>9.889089531971713E-4</v>
      </c>
      <c r="AH720" s="72"/>
    </row>
    <row r="721" spans="1:34">
      <c r="A721" s="62">
        <v>719</v>
      </c>
      <c r="B721" s="63">
        <v>10.210000000000001</v>
      </c>
      <c r="C721" s="63">
        <v>2.41</v>
      </c>
      <c r="D721" s="63">
        <v>1.23</v>
      </c>
      <c r="E721" s="63">
        <v>1.2674071313765318</v>
      </c>
      <c r="F721" s="63">
        <v>0.91740580909233838</v>
      </c>
      <c r="G721" s="63">
        <v>0.4175061369093222</v>
      </c>
      <c r="H721" s="79">
        <v>7.99</v>
      </c>
      <c r="I721" s="67">
        <f t="shared" si="308"/>
        <v>1.219950740943109</v>
      </c>
      <c r="J721" s="67">
        <f t="shared" si="309"/>
        <v>24.911921555482241</v>
      </c>
      <c r="K721" s="93">
        <f t="shared" si="310"/>
        <v>23.055746016737842</v>
      </c>
      <c r="L721" s="81">
        <f t="shared" si="289"/>
        <v>25.257763946034903</v>
      </c>
      <c r="M721" s="81">
        <f t="shared" si="290"/>
        <v>7.9351098463624776</v>
      </c>
      <c r="N721" s="81">
        <f t="shared" si="291"/>
        <v>0.68698565253470067</v>
      </c>
      <c r="O721" s="91">
        <f t="shared" si="292"/>
        <v>4.7194928678852849E-5</v>
      </c>
      <c r="P721" s="90">
        <f t="shared" si="311"/>
        <v>1.0295549601835134</v>
      </c>
      <c r="Q721" s="88">
        <f t="shared" si="293"/>
        <v>3.0295935007692938</v>
      </c>
      <c r="R721" s="88">
        <f t="shared" si="312"/>
        <v>34.977820715399154</v>
      </c>
      <c r="S721" s="88">
        <f t="shared" si="294"/>
        <v>6.7430133494626814</v>
      </c>
      <c r="T721" s="83">
        <f t="shared" si="295"/>
        <v>15.606841683821262</v>
      </c>
      <c r="U721" s="86">
        <f t="shared" si="296"/>
        <v>2.435735073438609E-2</v>
      </c>
      <c r="V721" s="96">
        <f t="shared" si="288"/>
        <v>37.681849761353398</v>
      </c>
      <c r="W721" s="81">
        <f t="shared" si="297"/>
        <v>6.4965724534738216</v>
      </c>
      <c r="X721" s="97">
        <f t="shared" si="298"/>
        <v>18.691208342004739</v>
      </c>
      <c r="Y721" s="98">
        <f t="shared" si="299"/>
        <v>3.4936126928422753E-2</v>
      </c>
      <c r="Z721" s="99">
        <f t="shared" si="300"/>
        <v>29.906151132366219</v>
      </c>
      <c r="AA721" s="101">
        <f t="shared" si="301"/>
        <v>7.2923941046622076</v>
      </c>
      <c r="AB721" s="102">
        <f t="shared" si="302"/>
        <v>8.7309874260049138</v>
      </c>
      <c r="AC721" s="98">
        <f t="shared" si="303"/>
        <v>7.6230141433055896E-3</v>
      </c>
      <c r="AD721" s="104">
        <f t="shared" si="304"/>
        <v>25.489604763991654</v>
      </c>
      <c r="AE721" s="88">
        <f t="shared" si="305"/>
        <v>7.8989404997343442</v>
      </c>
      <c r="AF721" s="88">
        <f t="shared" si="306"/>
        <v>1.1396683387441302</v>
      </c>
      <c r="AG721" s="94">
        <f t="shared" si="307"/>
        <v>1.2988439223358055E-4</v>
      </c>
      <c r="AH721" s="72"/>
    </row>
    <row r="722" spans="1:34">
      <c r="A722" s="62">
        <v>720</v>
      </c>
      <c r="B722" s="63">
        <v>10.210000000000001</v>
      </c>
      <c r="C722" s="63">
        <v>2.41</v>
      </c>
      <c r="D722" s="63">
        <v>1.23</v>
      </c>
      <c r="E722" s="63">
        <v>1.1661215142946084</v>
      </c>
      <c r="F722" s="63">
        <v>0.95192555280428626</v>
      </c>
      <c r="G722" s="63">
        <v>0.45829828005124029</v>
      </c>
      <c r="H722" s="79">
        <v>6.92</v>
      </c>
      <c r="I722" s="67">
        <f t="shared" si="308"/>
        <v>0.97214102654946011</v>
      </c>
      <c r="J722" s="67">
        <f t="shared" si="309"/>
        <v>30.557390125853246</v>
      </c>
      <c r="K722" s="93">
        <f t="shared" si="310"/>
        <v>28.319763909208497</v>
      </c>
      <c r="L722" s="81">
        <f t="shared" si="289"/>
        <v>31.420072889463999</v>
      </c>
      <c r="M722" s="81">
        <f t="shared" si="290"/>
        <v>6.824339588510818</v>
      </c>
      <c r="N722" s="81">
        <f t="shared" si="291"/>
        <v>1.382375888571993</v>
      </c>
      <c r="O722" s="91">
        <f t="shared" si="292"/>
        <v>1.9109630973052072E-4</v>
      </c>
      <c r="P722" s="90">
        <f t="shared" si="311"/>
        <v>0.82268243000626917</v>
      </c>
      <c r="Q722" s="88">
        <f t="shared" si="293"/>
        <v>2.7874816807896097</v>
      </c>
      <c r="R722" s="88">
        <f t="shared" si="312"/>
        <v>42.668793005539541</v>
      </c>
      <c r="S722" s="88">
        <f t="shared" si="294"/>
        <v>5.8561075607004422</v>
      </c>
      <c r="T722" s="83">
        <f t="shared" si="295"/>
        <v>15.374168197970487</v>
      </c>
      <c r="U722" s="86">
        <f t="shared" si="296"/>
        <v>2.3636504777948708E-2</v>
      </c>
      <c r="V722" s="96">
        <f t="shared" si="288"/>
        <v>43.352155715863837</v>
      </c>
      <c r="W722" s="81">
        <f t="shared" si="297"/>
        <v>5.809769133746685</v>
      </c>
      <c r="X722" s="97">
        <f t="shared" si="298"/>
        <v>16.043798645279118</v>
      </c>
      <c r="Y722" s="98">
        <f t="shared" si="299"/>
        <v>2.5740347497026004E-2</v>
      </c>
      <c r="Z722" s="99">
        <f t="shared" si="300"/>
        <v>35.489432431664156</v>
      </c>
      <c r="AA722" s="101">
        <f t="shared" si="301"/>
        <v>6.4211778206939725</v>
      </c>
      <c r="AB722" s="102">
        <f t="shared" si="302"/>
        <v>7.2084129957518419</v>
      </c>
      <c r="AC722" s="98">
        <f t="shared" si="303"/>
        <v>5.1961217917324051E-3</v>
      </c>
      <c r="AD722" s="104">
        <f t="shared" si="304"/>
        <v>30.044069207114536</v>
      </c>
      <c r="AE722" s="88">
        <f t="shared" si="305"/>
        <v>6.9788657980974458</v>
      </c>
      <c r="AF722" s="88">
        <f t="shared" si="306"/>
        <v>0.8506618222174257</v>
      </c>
      <c r="AG722" s="94">
        <f t="shared" si="307"/>
        <v>7.2362553577827115E-5</v>
      </c>
      <c r="AH722" s="72"/>
    </row>
    <row r="723" spans="1:34">
      <c r="A723" s="62">
        <v>721</v>
      </c>
      <c r="B723" s="63">
        <v>10.210000000000001</v>
      </c>
      <c r="C723" s="63">
        <v>2.41</v>
      </c>
      <c r="D723" s="63">
        <v>1.23</v>
      </c>
      <c r="E723" s="63">
        <v>0.85293388009435289</v>
      </c>
      <c r="F723" s="63">
        <v>0.78428929216121102</v>
      </c>
      <c r="G723" s="63">
        <v>0.33504830125402679</v>
      </c>
      <c r="H723" s="79">
        <v>3.36</v>
      </c>
      <c r="I723" s="67">
        <f t="shared" si="308"/>
        <v>0.34525025853613528</v>
      </c>
      <c r="J723" s="67">
        <f t="shared" si="309"/>
        <v>94.802862516017939</v>
      </c>
      <c r="K723" s="93">
        <f t="shared" si="310"/>
        <v>74.536677728850549</v>
      </c>
      <c r="L723" s="81">
        <f t="shared" si="289"/>
        <v>88.195646695603401</v>
      </c>
      <c r="M723" s="81">
        <f t="shared" si="290"/>
        <v>3.4835851316736024</v>
      </c>
      <c r="N723" s="81">
        <f t="shared" si="291"/>
        <v>3.6781289188572179</v>
      </c>
      <c r="O723" s="91">
        <f t="shared" si="292"/>
        <v>1.3528632343733768E-3</v>
      </c>
      <c r="P723" s="90">
        <f t="shared" si="311"/>
        <v>0.35031293445530332</v>
      </c>
      <c r="Q723" s="88">
        <f t="shared" si="293"/>
        <v>2.0388420387955817</v>
      </c>
      <c r="R723" s="88">
        <f t="shared" si="312"/>
        <v>92.082505995239202</v>
      </c>
      <c r="S723" s="88">
        <f t="shared" si="294"/>
        <v>3.4092703210724</v>
      </c>
      <c r="T723" s="83">
        <f t="shared" si="295"/>
        <v>1.4663786033452424</v>
      </c>
      <c r="U723" s="86">
        <f t="shared" si="296"/>
        <v>2.1502662083487439E-4</v>
      </c>
      <c r="V723" s="96">
        <f t="shared" si="288"/>
        <v>195.11980694753856</v>
      </c>
      <c r="W723" s="81">
        <f t="shared" si="297"/>
        <v>2.3420670491614612</v>
      </c>
      <c r="X723" s="97">
        <f t="shared" si="298"/>
        <v>30.295623536861271</v>
      </c>
      <c r="Y723" s="98">
        <f t="shared" si="299"/>
        <v>9.1782480548722262E-2</v>
      </c>
      <c r="Z723" s="99">
        <f t="shared" si="300"/>
        <v>104.6268097155654</v>
      </c>
      <c r="AA723" s="101">
        <f t="shared" si="301"/>
        <v>3.1983685866241194</v>
      </c>
      <c r="AB723" s="102">
        <f t="shared" si="302"/>
        <v>4.8104587314250153</v>
      </c>
      <c r="AC723" s="98">
        <f t="shared" si="303"/>
        <v>2.3140513206743167E-3</v>
      </c>
      <c r="AD723" s="104">
        <f t="shared" si="304"/>
        <v>95.63491253908127</v>
      </c>
      <c r="AE723" s="88">
        <f t="shared" si="305"/>
        <v>3.3453516074106204</v>
      </c>
      <c r="AF723" s="88">
        <f t="shared" si="306"/>
        <v>0.43596406516010255</v>
      </c>
      <c r="AG723" s="94">
        <f t="shared" si="307"/>
        <v>1.9006466611092213E-5</v>
      </c>
      <c r="AH723" s="72"/>
    </row>
    <row r="724" spans="1:34">
      <c r="A724" s="62">
        <v>722</v>
      </c>
      <c r="B724" s="63">
        <v>10.210000000000001</v>
      </c>
      <c r="C724" s="63">
        <v>2.41</v>
      </c>
      <c r="D724" s="63">
        <v>1.23</v>
      </c>
      <c r="E724" s="63">
        <v>1.1170777240742231</v>
      </c>
      <c r="F724" s="63">
        <v>0.98267045469606873</v>
      </c>
      <c r="G724" s="63">
        <v>0.48345012561083445</v>
      </c>
      <c r="H724" s="79">
        <v>5.99</v>
      </c>
      <c r="I724" s="67">
        <f t="shared" si="308"/>
        <v>0.80610122895804637</v>
      </c>
      <c r="J724" s="67">
        <f t="shared" si="309"/>
        <v>39.067388974002661</v>
      </c>
      <c r="K724" s="93">
        <f t="shared" si="310"/>
        <v>33.624200861307088</v>
      </c>
      <c r="L724" s="81">
        <f t="shared" si="289"/>
        <v>37.696233650901441</v>
      </c>
      <c r="M724" s="81">
        <f t="shared" si="290"/>
        <v>6.0979665166383148</v>
      </c>
      <c r="N724" s="81">
        <f t="shared" si="291"/>
        <v>1.8024460206730313</v>
      </c>
      <c r="O724" s="91">
        <f t="shared" si="292"/>
        <v>3.2488116574400452E-4</v>
      </c>
      <c r="P724" s="90">
        <f t="shared" si="311"/>
        <v>0.73229715257518124</v>
      </c>
      <c r="Q724" s="88">
        <f t="shared" si="293"/>
        <v>2.670248043368463</v>
      </c>
      <c r="R724" s="88">
        <f t="shared" si="312"/>
        <v>47.338976310977735</v>
      </c>
      <c r="S724" s="88">
        <f t="shared" si="294"/>
        <v>5.4415745645186577</v>
      </c>
      <c r="T724" s="83">
        <f t="shared" si="295"/>
        <v>9.1556833970174036</v>
      </c>
      <c r="U724" s="86">
        <f t="shared" si="296"/>
        <v>8.3826538466420138E-3</v>
      </c>
      <c r="V724" s="96">
        <f t="shared" si="288"/>
        <v>49.697879312288535</v>
      </c>
      <c r="W724" s="81">
        <f t="shared" si="297"/>
        <v>5.3108628620696097</v>
      </c>
      <c r="X724" s="97">
        <f t="shared" si="298"/>
        <v>11.337848713362114</v>
      </c>
      <c r="Y724" s="98">
        <f t="shared" si="299"/>
        <v>1.2854681344708692E-2</v>
      </c>
      <c r="Z724" s="99">
        <f t="shared" si="300"/>
        <v>41.564392437550666</v>
      </c>
      <c r="AA724" s="101">
        <f t="shared" si="301"/>
        <v>5.8072871027463941</v>
      </c>
      <c r="AB724" s="102">
        <f t="shared" si="302"/>
        <v>3.0502987855359947</v>
      </c>
      <c r="AC724" s="98">
        <f t="shared" si="303"/>
        <v>9.3043226810423632E-4</v>
      </c>
      <c r="AD724" s="104">
        <f t="shared" si="304"/>
        <v>34.357411494129373</v>
      </c>
      <c r="AE724" s="88">
        <f t="shared" si="305"/>
        <v>6.3873953454343271</v>
      </c>
      <c r="AF724" s="88">
        <f t="shared" si="306"/>
        <v>6.6343129454812493</v>
      </c>
      <c r="AG724" s="94">
        <f t="shared" si="307"/>
        <v>4.4014108258580093E-3</v>
      </c>
      <c r="AH724" s="72"/>
    </row>
    <row r="725" spans="1:34">
      <c r="A725" s="62">
        <v>723</v>
      </c>
      <c r="B725" s="63">
        <v>10.210000000000001</v>
      </c>
      <c r="C725" s="63">
        <v>2.41</v>
      </c>
      <c r="D725" s="63">
        <v>1.23</v>
      </c>
      <c r="E725" s="63">
        <v>1.3791265193231164</v>
      </c>
      <c r="F725" s="63">
        <v>0.87078335874145518</v>
      </c>
      <c r="G725" s="63">
        <v>0.42597452356303128</v>
      </c>
      <c r="H725" s="79">
        <v>9.4499999999999993</v>
      </c>
      <c r="I725" s="67">
        <f t="shared" si="308"/>
        <v>1.5700565227573202</v>
      </c>
      <c r="J725" s="67">
        <f t="shared" si="309"/>
        <v>19.378721996867515</v>
      </c>
      <c r="K725" s="93">
        <f t="shared" si="310"/>
        <v>18.412033275315107</v>
      </c>
      <c r="L725" s="81">
        <f t="shared" si="289"/>
        <v>19.950377243893715</v>
      </c>
      <c r="M725" s="81">
        <f t="shared" si="290"/>
        <v>9.3136265213021421</v>
      </c>
      <c r="N725" s="81">
        <f t="shared" si="291"/>
        <v>1.4431055946863198</v>
      </c>
      <c r="O725" s="91">
        <f t="shared" si="292"/>
        <v>2.0825537574149566E-4</v>
      </c>
      <c r="P725" s="90">
        <f t="shared" si="311"/>
        <v>1.2899183645932</v>
      </c>
      <c r="Q725" s="88">
        <f t="shared" si="293"/>
        <v>3.2966460707396785</v>
      </c>
      <c r="R725" s="88">
        <f t="shared" si="312"/>
        <v>28.709871966258582</v>
      </c>
      <c r="S725" s="88">
        <f t="shared" si="294"/>
        <v>7.7638787959036257</v>
      </c>
      <c r="T725" s="83">
        <f t="shared" si="295"/>
        <v>17.842552424300251</v>
      </c>
      <c r="U725" s="86">
        <f t="shared" si="296"/>
        <v>3.1835667701390277E-2</v>
      </c>
      <c r="V725" s="96">
        <f t="shared" si="288"/>
        <v>28.712068744633303</v>
      </c>
      <c r="W725" s="81">
        <f t="shared" si="297"/>
        <v>7.763581780605997</v>
      </c>
      <c r="X725" s="97">
        <f t="shared" si="298"/>
        <v>17.845695443322775</v>
      </c>
      <c r="Y725" s="98">
        <f t="shared" si="299"/>
        <v>3.184688458558313E-2</v>
      </c>
      <c r="Z725" s="99">
        <f t="shared" si="300"/>
        <v>24.09659200978221</v>
      </c>
      <c r="AA725" s="101">
        <f t="shared" si="301"/>
        <v>8.4745483632566732</v>
      </c>
      <c r="AB725" s="102">
        <f t="shared" si="302"/>
        <v>10.322239542257421</v>
      </c>
      <c r="AC725" s="98">
        <f t="shared" si="303"/>
        <v>1.0654862916774269E-2</v>
      </c>
      <c r="AD725" s="104">
        <f t="shared" si="304"/>
        <v>21.501367506110157</v>
      </c>
      <c r="AE725" s="88">
        <f t="shared" si="305"/>
        <v>8.9714229911186045</v>
      </c>
      <c r="AF725" s="88">
        <f t="shared" si="306"/>
        <v>5.0643069722898924</v>
      </c>
      <c r="AG725" s="94">
        <f t="shared" si="307"/>
        <v>2.5647205109584014E-3</v>
      </c>
      <c r="AH725" s="72"/>
    </row>
    <row r="726" spans="1:34">
      <c r="A726" s="62">
        <v>724</v>
      </c>
      <c r="B726" s="63">
        <v>10.210000000000001</v>
      </c>
      <c r="C726" s="63">
        <v>2.41</v>
      </c>
      <c r="D726" s="63">
        <v>1.23</v>
      </c>
      <c r="E726" s="63">
        <v>1.1014056545716515</v>
      </c>
      <c r="F726" s="63">
        <v>1</v>
      </c>
      <c r="G726" s="63">
        <v>0.48101671248021949</v>
      </c>
      <c r="H726" s="79">
        <v>6.02</v>
      </c>
      <c r="I726" s="67">
        <f t="shared" si="308"/>
        <v>0.79877260625281588</v>
      </c>
      <c r="J726" s="67">
        <f t="shared" si="309"/>
        <v>38.136335460413498</v>
      </c>
      <c r="K726" s="93">
        <f t="shared" si="310"/>
        <v>33.908388235778112</v>
      </c>
      <c r="L726" s="81">
        <f t="shared" si="289"/>
        <v>37.997612513233918</v>
      </c>
      <c r="M726" s="81">
        <f t="shared" si="290"/>
        <v>6.0309789965899521</v>
      </c>
      <c r="N726" s="81">
        <f t="shared" si="291"/>
        <v>0.18237535863708465</v>
      </c>
      <c r="O726" s="91">
        <f t="shared" si="292"/>
        <v>3.3260771438005245E-6</v>
      </c>
      <c r="P726" s="90">
        <f t="shared" si="311"/>
        <v>0.70474014140711438</v>
      </c>
      <c r="Q726" s="88">
        <f t="shared" si="293"/>
        <v>2.6327857325346686</v>
      </c>
      <c r="R726" s="88">
        <f t="shared" si="312"/>
        <v>48.992236496634881</v>
      </c>
      <c r="S726" s="88">
        <f t="shared" si="294"/>
        <v>5.3113184128500803</v>
      </c>
      <c r="T726" s="83">
        <f t="shared" si="295"/>
        <v>11.772119387872413</v>
      </c>
      <c r="U726" s="86">
        <f t="shared" si="296"/>
        <v>1.3858279488232157E-2</v>
      </c>
      <c r="V726" s="96">
        <f t="shared" si="288"/>
        <v>50.432701831790794</v>
      </c>
      <c r="W726" s="81">
        <f t="shared" si="297"/>
        <v>5.2349176377313578</v>
      </c>
      <c r="X726" s="97">
        <f t="shared" si="298"/>
        <v>13.041235253631925</v>
      </c>
      <c r="Y726" s="98">
        <f t="shared" si="299"/>
        <v>1.7007381694057213E-2</v>
      </c>
      <c r="Z726" s="99">
        <f t="shared" si="300"/>
        <v>41.977296530946326</v>
      </c>
      <c r="AA726" s="101">
        <f t="shared" si="301"/>
        <v>5.7379761427906635</v>
      </c>
      <c r="AB726" s="102">
        <f t="shared" si="302"/>
        <v>4.6847816812182081</v>
      </c>
      <c r="AC726" s="98">
        <f t="shared" si="303"/>
        <v>2.1947179400677698E-3</v>
      </c>
      <c r="AD726" s="104">
        <f t="shared" si="304"/>
        <v>33.908388235778112</v>
      </c>
      <c r="AE726" s="88">
        <f t="shared" si="305"/>
        <v>6.3842869298136895</v>
      </c>
      <c r="AF726" s="88">
        <f t="shared" si="306"/>
        <v>6.0512779038818927</v>
      </c>
      <c r="AG726" s="94">
        <f t="shared" si="307"/>
        <v>3.6617964270009235E-3</v>
      </c>
      <c r="AH726" s="72"/>
    </row>
    <row r="727" spans="1:34">
      <c r="A727" s="62">
        <v>725</v>
      </c>
      <c r="B727" s="63">
        <v>10.210000000000001</v>
      </c>
      <c r="C727" s="63">
        <v>2.41</v>
      </c>
      <c r="D727" s="63">
        <v>1.23</v>
      </c>
      <c r="E727" s="63">
        <v>0.99150859248439649</v>
      </c>
      <c r="F727" s="63">
        <v>1</v>
      </c>
      <c r="G727" s="63">
        <v>0.48893218786829484</v>
      </c>
      <c r="H727" s="79">
        <v>5</v>
      </c>
      <c r="I727" s="67">
        <f t="shared" si="308"/>
        <v>0.59723583190783913</v>
      </c>
      <c r="J727" s="67">
        <f t="shared" si="309"/>
        <v>49.766960064524135</v>
      </c>
      <c r="K727" s="93">
        <f t="shared" si="310"/>
        <v>44.415413602534592</v>
      </c>
      <c r="L727" s="81">
        <f t="shared" si="289"/>
        <v>50.671403474954907</v>
      </c>
      <c r="M727" s="81">
        <f t="shared" si="290"/>
        <v>4.9551761117272619</v>
      </c>
      <c r="N727" s="81">
        <f t="shared" si="291"/>
        <v>0.89647776545476177</v>
      </c>
      <c r="O727" s="91">
        <f t="shared" si="292"/>
        <v>8.0367238395476291E-5</v>
      </c>
      <c r="P727" s="90">
        <f t="shared" si="311"/>
        <v>0.52918764131015428</v>
      </c>
      <c r="Q727" s="88">
        <f t="shared" si="293"/>
        <v>2.3700892265653692</v>
      </c>
      <c r="R727" s="88">
        <f t="shared" si="312"/>
        <v>63.388932621859297</v>
      </c>
      <c r="S727" s="88">
        <f t="shared" si="294"/>
        <v>4.4303072005885138</v>
      </c>
      <c r="T727" s="83">
        <f t="shared" si="295"/>
        <v>11.393855988229724</v>
      </c>
      <c r="U727" s="86">
        <f t="shared" si="296"/>
        <v>1.2981995428051835E-2</v>
      </c>
      <c r="V727" s="96">
        <f t="shared" si="288"/>
        <v>66.988592218518377</v>
      </c>
      <c r="W727" s="81">
        <f t="shared" si="297"/>
        <v>4.3096314859015727</v>
      </c>
      <c r="X727" s="97">
        <f t="shared" si="298"/>
        <v>13.807370281968545</v>
      </c>
      <c r="Y727" s="98">
        <f t="shared" si="299"/>
        <v>1.9064347410338814E-2</v>
      </c>
      <c r="Z727" s="99">
        <f t="shared" si="300"/>
        <v>55.307811934680927</v>
      </c>
      <c r="AA727" s="101">
        <f t="shared" si="301"/>
        <v>4.7429366320777007</v>
      </c>
      <c r="AB727" s="102">
        <f t="shared" si="302"/>
        <v>5.1412673584459867</v>
      </c>
      <c r="AC727" s="98">
        <f t="shared" si="303"/>
        <v>2.6432630051022176E-3</v>
      </c>
      <c r="AD727" s="104">
        <f t="shared" si="304"/>
        <v>44.415413602534592</v>
      </c>
      <c r="AE727" s="88">
        <f t="shared" si="305"/>
        <v>5.292656463798906</v>
      </c>
      <c r="AF727" s="88">
        <f t="shared" si="306"/>
        <v>5.8531292759781195</v>
      </c>
      <c r="AG727" s="94">
        <f t="shared" si="307"/>
        <v>3.4259122321312146E-3</v>
      </c>
      <c r="AH727" s="72"/>
    </row>
    <row r="728" spans="1:34">
      <c r="A728" s="62">
        <v>726</v>
      </c>
      <c r="B728" s="63">
        <v>10.210000000000001</v>
      </c>
      <c r="C728" s="63">
        <v>2.41</v>
      </c>
      <c r="D728" s="63">
        <v>1.23</v>
      </c>
      <c r="E728" s="63">
        <v>0.95410966765007499</v>
      </c>
      <c r="F728" s="63">
        <v>0.8464436975270716</v>
      </c>
      <c r="G728" s="63">
        <v>0.39718562770401905</v>
      </c>
      <c r="H728" s="79">
        <v>4.49</v>
      </c>
      <c r="I728" s="67">
        <f t="shared" si="308"/>
        <v>0.51608829202067275</v>
      </c>
      <c r="J728" s="67">
        <f t="shared" si="309"/>
        <v>59.386845111299962</v>
      </c>
      <c r="K728" s="93">
        <f t="shared" si="310"/>
        <v>50.931800468497549</v>
      </c>
      <c r="L728" s="81">
        <f t="shared" si="289"/>
        <v>59.082136181695013</v>
      </c>
      <c r="M728" s="81">
        <f t="shared" si="290"/>
        <v>4.5015634243153615</v>
      </c>
      <c r="N728" s="81">
        <f t="shared" si="291"/>
        <v>0.25753728987441604</v>
      </c>
      <c r="O728" s="91">
        <f t="shared" si="292"/>
        <v>6.6325455675858997E-6</v>
      </c>
      <c r="P728" s="90">
        <f t="shared" si="311"/>
        <v>0.4763536516524266</v>
      </c>
      <c r="Q728" s="88">
        <f t="shared" si="293"/>
        <v>2.2806913237061983</v>
      </c>
      <c r="R728" s="88">
        <f t="shared" si="312"/>
        <v>69.707461929010961</v>
      </c>
      <c r="S728" s="88">
        <f t="shared" si="294"/>
        <v>4.1443061758775981</v>
      </c>
      <c r="T728" s="83">
        <f t="shared" si="295"/>
        <v>7.6991943011670854</v>
      </c>
      <c r="U728" s="86">
        <f t="shared" si="296"/>
        <v>5.927759288712372E-3</v>
      </c>
      <c r="V728" s="96">
        <f t="shared" si="288"/>
        <v>99.522143361890969</v>
      </c>
      <c r="W728" s="81">
        <f t="shared" si="297"/>
        <v>3.4684194088400742</v>
      </c>
      <c r="X728" s="97">
        <f t="shared" si="298"/>
        <v>22.752351696212163</v>
      </c>
      <c r="Y728" s="98">
        <f t="shared" si="299"/>
        <v>5.1766950770812843E-2</v>
      </c>
      <c r="Z728" s="99">
        <f t="shared" si="300"/>
        <v>67.059852387702804</v>
      </c>
      <c r="AA728" s="101">
        <f t="shared" si="301"/>
        <v>4.2253255089069741</v>
      </c>
      <c r="AB728" s="102">
        <f t="shared" si="302"/>
        <v>5.8947548127622733</v>
      </c>
      <c r="AC728" s="98">
        <f t="shared" si="303"/>
        <v>3.4748134302583986E-3</v>
      </c>
      <c r="AD728" s="104">
        <f t="shared" si="304"/>
        <v>61.071572893313274</v>
      </c>
      <c r="AE728" s="88">
        <f t="shared" si="305"/>
        <v>4.4276360563848067</v>
      </c>
      <c r="AF728" s="88">
        <f t="shared" si="306"/>
        <v>1.388951973612327</v>
      </c>
      <c r="AG728" s="94">
        <f t="shared" si="307"/>
        <v>1.9291875850015782E-4</v>
      </c>
      <c r="AH728" s="72"/>
    </row>
    <row r="729" spans="1:34">
      <c r="A729" s="62">
        <v>727</v>
      </c>
      <c r="B729" s="63">
        <v>10.210000000000001</v>
      </c>
      <c r="C729" s="63">
        <v>2.41</v>
      </c>
      <c r="D729" s="63">
        <v>1.23</v>
      </c>
      <c r="E729" s="63">
        <v>1.6013782093896489</v>
      </c>
      <c r="F729" s="63">
        <v>0.88972174048945962</v>
      </c>
      <c r="G729" s="63">
        <v>0.44041305406480269</v>
      </c>
      <c r="H729" s="79">
        <v>10.46</v>
      </c>
      <c r="I729" s="67">
        <f t="shared" si="308"/>
        <v>2.0179247567448915</v>
      </c>
      <c r="J729" s="67">
        <f t="shared" si="309"/>
        <v>18.366025601931238</v>
      </c>
      <c r="K729" s="93">
        <f t="shared" si="310"/>
        <v>14.783225499158837</v>
      </c>
      <c r="L729" s="81">
        <f t="shared" si="289"/>
        <v>15.632964973564384</v>
      </c>
      <c r="M729" s="81">
        <f t="shared" si="290"/>
        <v>11.337533930459307</v>
      </c>
      <c r="N729" s="81">
        <f t="shared" si="291"/>
        <v>8.3894257214082746</v>
      </c>
      <c r="O729" s="91">
        <f t="shared" si="292"/>
        <v>7.0382463935026755E-3</v>
      </c>
      <c r="P729" s="90">
        <f t="shared" si="311"/>
        <v>1.9101459556966625</v>
      </c>
      <c r="Q729" s="88">
        <f t="shared" si="293"/>
        <v>3.827913616180465</v>
      </c>
      <c r="R729" s="88">
        <f t="shared" si="312"/>
        <v>20.497080924402603</v>
      </c>
      <c r="S729" s="88">
        <f t="shared" si="294"/>
        <v>9.9013239367839319</v>
      </c>
      <c r="T729" s="83">
        <f t="shared" si="295"/>
        <v>5.3410713500580211</v>
      </c>
      <c r="U729" s="86">
        <f t="shared" si="296"/>
        <v>2.8527043166410608E-3</v>
      </c>
      <c r="V729" s="96">
        <f t="shared" si="288"/>
        <v>21.854222780992078</v>
      </c>
      <c r="W729" s="81">
        <f t="shared" si="297"/>
        <v>9.5889619267073183</v>
      </c>
      <c r="X729" s="97">
        <f t="shared" si="298"/>
        <v>8.3273238364501196</v>
      </c>
      <c r="Y729" s="98">
        <f t="shared" si="299"/>
        <v>6.9344322277110331E-3</v>
      </c>
      <c r="Z729" s="99">
        <f t="shared" si="300"/>
        <v>19.523798491029055</v>
      </c>
      <c r="AA729" s="101">
        <f t="shared" si="301"/>
        <v>10.145118377685881</v>
      </c>
      <c r="AB729" s="102">
        <f t="shared" si="302"/>
        <v>3.0103405574963666</v>
      </c>
      <c r="AC729" s="98">
        <f t="shared" si="303"/>
        <v>9.0621502721075354E-4</v>
      </c>
      <c r="AD729" s="104">
        <f t="shared" si="304"/>
        <v>16.897388063643568</v>
      </c>
      <c r="AE729" s="88">
        <f t="shared" si="305"/>
        <v>10.905095875024639</v>
      </c>
      <c r="AF729" s="88">
        <f t="shared" si="306"/>
        <v>4.2552186904841101</v>
      </c>
      <c r="AG729" s="94">
        <f t="shared" si="307"/>
        <v>1.8106886103845302E-3</v>
      </c>
      <c r="AH729" s="72"/>
    </row>
    <row r="730" spans="1:34">
      <c r="A730" s="62">
        <v>728</v>
      </c>
      <c r="B730" s="63">
        <v>10.210000000000001</v>
      </c>
      <c r="C730" s="63">
        <v>2.41</v>
      </c>
      <c r="D730" s="63">
        <v>1.23</v>
      </c>
      <c r="E730" s="63">
        <v>1.4382229054261966</v>
      </c>
      <c r="F730" s="63">
        <v>0.83837698525542748</v>
      </c>
      <c r="G730" s="63">
        <v>0.41525365036920137</v>
      </c>
      <c r="H730" s="79">
        <v>8.6199999999999992</v>
      </c>
      <c r="I730" s="67">
        <f t="shared" si="308"/>
        <v>1.4935261681754934</v>
      </c>
      <c r="J730" s="67">
        <f t="shared" si="309"/>
        <v>24.288254747467601</v>
      </c>
      <c r="K730" s="93">
        <f t="shared" si="310"/>
        <v>19.244589715663512</v>
      </c>
      <c r="L730" s="81">
        <f t="shared" si="289"/>
        <v>21.078684680459176</v>
      </c>
      <c r="M730" s="81">
        <f t="shared" si="290"/>
        <v>9.2530235370077918</v>
      </c>
      <c r="N730" s="81">
        <f t="shared" si="291"/>
        <v>7.343660522132164</v>
      </c>
      <c r="O730" s="91">
        <f t="shared" si="292"/>
        <v>5.3929349864322452E-3</v>
      </c>
      <c r="P730" s="90">
        <f t="shared" si="311"/>
        <v>1.4414861860610027</v>
      </c>
      <c r="Q730" s="88">
        <f t="shared" si="293"/>
        <v>3.4379093024388654</v>
      </c>
      <c r="R730" s="88">
        <f t="shared" si="312"/>
        <v>26.073600817589785</v>
      </c>
      <c r="S730" s="88">
        <f t="shared" si="294"/>
        <v>8.3196472807872475</v>
      </c>
      <c r="T730" s="83">
        <f t="shared" si="295"/>
        <v>3.4843702924913198</v>
      </c>
      <c r="U730" s="86">
        <f t="shared" si="296"/>
        <v>1.2140836335196045E-3</v>
      </c>
      <c r="V730" s="96">
        <f t="shared" si="288"/>
        <v>30.878981667839668</v>
      </c>
      <c r="W730" s="81">
        <f t="shared" si="297"/>
        <v>7.6449374367361376</v>
      </c>
      <c r="X730" s="97">
        <f t="shared" si="298"/>
        <v>11.311630664313942</v>
      </c>
      <c r="Y730" s="98">
        <f t="shared" si="299"/>
        <v>1.2795298828584746E-2</v>
      </c>
      <c r="Z730" s="99">
        <f t="shared" si="300"/>
        <v>25.321832687191431</v>
      </c>
      <c r="AA730" s="101">
        <f t="shared" si="301"/>
        <v>8.4422430855540931</v>
      </c>
      <c r="AB730" s="102">
        <f t="shared" si="302"/>
        <v>2.0621451791868464</v>
      </c>
      <c r="AC730" s="98">
        <f t="shared" si="303"/>
        <v>4.2524427400435498E-4</v>
      </c>
      <c r="AD730" s="104">
        <f t="shared" si="304"/>
        <v>23.319829411339764</v>
      </c>
      <c r="AE730" s="88">
        <f t="shared" si="305"/>
        <v>8.7971649639898999</v>
      </c>
      <c r="AF730" s="88">
        <f t="shared" si="306"/>
        <v>2.0552780045232097</v>
      </c>
      <c r="AG730" s="94">
        <f t="shared" si="307"/>
        <v>4.2241676758769079E-4</v>
      </c>
      <c r="AH730" s="72"/>
    </row>
    <row r="731" spans="1:34">
      <c r="A731" s="62">
        <v>729</v>
      </c>
      <c r="B731" s="63">
        <v>10.210000000000001</v>
      </c>
      <c r="C731" s="63">
        <v>2.41</v>
      </c>
      <c r="D731" s="63">
        <v>1.23</v>
      </c>
      <c r="E731" s="63">
        <v>1.1407068184340552</v>
      </c>
      <c r="F731" s="63">
        <v>0.74423009024218112</v>
      </c>
      <c r="G731" s="63">
        <v>0.36974511415000916</v>
      </c>
      <c r="H731" s="79">
        <v>5.34</v>
      </c>
      <c r="I731" s="67">
        <f t="shared" si="308"/>
        <v>0.73382865081670523</v>
      </c>
      <c r="J731" s="67">
        <f t="shared" si="309"/>
        <v>50.196815157741028</v>
      </c>
      <c r="K731" s="93">
        <f t="shared" si="310"/>
        <v>36.671359889259882</v>
      </c>
      <c r="L731" s="81">
        <f t="shared" si="289"/>
        <v>42.474319543478124</v>
      </c>
      <c r="M731" s="81">
        <f t="shared" si="290"/>
        <v>5.8051857919758936</v>
      </c>
      <c r="N731" s="81">
        <f t="shared" si="291"/>
        <v>8.7113444190242273</v>
      </c>
      <c r="O731" s="91">
        <f t="shared" si="292"/>
        <v>7.5887521586864536E-3</v>
      </c>
      <c r="P731" s="90">
        <f t="shared" si="311"/>
        <v>0.77505625783625354</v>
      </c>
      <c r="Q731" s="88">
        <f t="shared" si="293"/>
        <v>2.7267307227927629</v>
      </c>
      <c r="R731" s="88">
        <f t="shared" si="312"/>
        <v>44.998603586502</v>
      </c>
      <c r="S731" s="88">
        <f t="shared" si="294"/>
        <v>5.6400093022252094</v>
      </c>
      <c r="T731" s="83">
        <f t="shared" si="295"/>
        <v>5.6181517270638484</v>
      </c>
      <c r="U731" s="86">
        <f t="shared" si="296"/>
        <v>3.1563628828310502E-3</v>
      </c>
      <c r="V731" s="96">
        <f t="shared" ref="V731:V762" si="313">K731*(I731/1.1883)^(1/0.4826)/(I731^2*G731^(I731^(-0.23)))</f>
        <v>73.005493915704832</v>
      </c>
      <c r="W731" s="81">
        <f t="shared" si="297"/>
        <v>4.4279383636161658</v>
      </c>
      <c r="X731" s="97">
        <f t="shared" si="298"/>
        <v>17.0798059247909</v>
      </c>
      <c r="Y731" s="98">
        <f t="shared" si="299"/>
        <v>2.9171977042852234E-2</v>
      </c>
      <c r="Z731" s="99">
        <f t="shared" si="300"/>
        <v>48.657044220150979</v>
      </c>
      <c r="AA731" s="101">
        <f t="shared" si="301"/>
        <v>5.4238350974299534</v>
      </c>
      <c r="AB731" s="102">
        <f t="shared" si="302"/>
        <v>1.5699456447556843</v>
      </c>
      <c r="AC731" s="98">
        <f t="shared" si="303"/>
        <v>2.4647293274873412E-4</v>
      </c>
      <c r="AD731" s="104">
        <f t="shared" si="304"/>
        <v>49.140005023633556</v>
      </c>
      <c r="AE731" s="88">
        <f t="shared" si="305"/>
        <v>5.3971158504371166</v>
      </c>
      <c r="AF731" s="88">
        <f t="shared" si="306"/>
        <v>1.0695852141782165</v>
      </c>
      <c r="AG731" s="94">
        <f t="shared" si="307"/>
        <v>1.1440125303886612E-4</v>
      </c>
      <c r="AH731" s="72"/>
    </row>
    <row r="732" spans="1:34">
      <c r="A732" s="62">
        <v>730</v>
      </c>
      <c r="B732" s="63">
        <v>10.210000000000001</v>
      </c>
      <c r="C732" s="63">
        <v>2.41</v>
      </c>
      <c r="D732" s="63">
        <v>1.23</v>
      </c>
      <c r="E732" s="63">
        <v>1.3024439263409668</v>
      </c>
      <c r="F732" s="63">
        <v>0.78888868961903691</v>
      </c>
      <c r="G732" s="63">
        <v>0.38513496897873806</v>
      </c>
      <c r="H732" s="79">
        <v>8.14</v>
      </c>
      <c r="I732" s="67">
        <f t="shared" si="308"/>
        <v>1.2772114671215502</v>
      </c>
      <c r="J732" s="67">
        <f t="shared" si="309"/>
        <v>24.66578064284548</v>
      </c>
      <c r="K732" s="93">
        <f t="shared" si="310"/>
        <v>22.125538407144766</v>
      </c>
      <c r="L732" s="81">
        <f t="shared" si="289"/>
        <v>24.761047865388974</v>
      </c>
      <c r="M732" s="81">
        <f t="shared" si="290"/>
        <v>8.124325733361875</v>
      </c>
      <c r="N732" s="81">
        <f t="shared" si="291"/>
        <v>0.19255855820793052</v>
      </c>
      <c r="O732" s="91">
        <f t="shared" si="292"/>
        <v>3.7078798339116964E-6</v>
      </c>
      <c r="P732" s="90">
        <f t="shared" si="311"/>
        <v>1.1075460094429317</v>
      </c>
      <c r="Q732" s="88">
        <f t="shared" si="293"/>
        <v>3.1133449991506796</v>
      </c>
      <c r="R732" s="88">
        <f t="shared" si="312"/>
        <v>32.801743619937838</v>
      </c>
      <c r="S732" s="88">
        <f t="shared" si="294"/>
        <v>7.0586780254827453</v>
      </c>
      <c r="T732" s="83">
        <f t="shared" si="295"/>
        <v>13.284053740998223</v>
      </c>
      <c r="U732" s="86">
        <f t="shared" si="296"/>
        <v>1.7646608379372885E-2</v>
      </c>
      <c r="V732" s="96">
        <f t="shared" si="313"/>
        <v>38.816134802279763</v>
      </c>
      <c r="W732" s="81">
        <f t="shared" si="297"/>
        <v>6.4888195017222756</v>
      </c>
      <c r="X732" s="97">
        <f t="shared" si="298"/>
        <v>20.284772706114556</v>
      </c>
      <c r="Y732" s="98">
        <f t="shared" si="299"/>
        <v>4.1147200373873004E-2</v>
      </c>
      <c r="Z732" s="99">
        <f t="shared" si="300"/>
        <v>29.55396323116307</v>
      </c>
      <c r="AA732" s="101">
        <f t="shared" si="301"/>
        <v>7.4364210752728193</v>
      </c>
      <c r="AB732" s="102">
        <f t="shared" si="302"/>
        <v>8.6434757337491543</v>
      </c>
      <c r="AC732" s="98">
        <f t="shared" si="303"/>
        <v>7.4709672759910497E-3</v>
      </c>
      <c r="AD732" s="104">
        <f t="shared" si="304"/>
        <v>28.318300336779622</v>
      </c>
      <c r="AE732" s="88">
        <f t="shared" si="305"/>
        <v>7.5969321147465712</v>
      </c>
      <c r="AF732" s="88">
        <f t="shared" si="306"/>
        <v>6.6715956419340223</v>
      </c>
      <c r="AG732" s="94">
        <f t="shared" si="307"/>
        <v>4.4510188409473041E-3</v>
      </c>
      <c r="AH732" s="72"/>
    </row>
    <row r="733" spans="1:34">
      <c r="A733" s="62">
        <v>731</v>
      </c>
      <c r="B733" s="63">
        <v>10.210000000000001</v>
      </c>
      <c r="C733" s="63">
        <v>2.41</v>
      </c>
      <c r="D733" s="63">
        <v>1.23</v>
      </c>
      <c r="E733" s="63">
        <v>1.2823593318646009</v>
      </c>
      <c r="F733" s="63">
        <v>0.85702326910998361</v>
      </c>
      <c r="G733" s="63">
        <v>0.42420242842547051</v>
      </c>
      <c r="H733" s="79">
        <v>7.33</v>
      </c>
      <c r="I733" s="67">
        <f t="shared" si="308"/>
        <v>1.1323823212691533</v>
      </c>
      <c r="J733" s="67">
        <f t="shared" si="309"/>
        <v>29.949282827155425</v>
      </c>
      <c r="K733" s="93">
        <f t="shared" si="310"/>
        <v>24.656869428247028</v>
      </c>
      <c r="L733" s="81">
        <f t="shared" si="289"/>
        <v>27.396001947407704</v>
      </c>
      <c r="M733" s="81">
        <f t="shared" si="290"/>
        <v>7.6639664342232781</v>
      </c>
      <c r="N733" s="81">
        <f t="shared" si="291"/>
        <v>4.5561587206449925</v>
      </c>
      <c r="O733" s="91">
        <f t="shared" si="292"/>
        <v>2.0758582287709417E-3</v>
      </c>
      <c r="P733" s="90">
        <f t="shared" si="311"/>
        <v>1.062430864132287</v>
      </c>
      <c r="Q733" s="88">
        <f t="shared" si="293"/>
        <v>3.0653350460860338</v>
      </c>
      <c r="R733" s="88">
        <f t="shared" si="312"/>
        <v>34.022892337838847</v>
      </c>
      <c r="S733" s="88">
        <f t="shared" si="294"/>
        <v>6.877198705611586</v>
      </c>
      <c r="T733" s="83">
        <f t="shared" si="295"/>
        <v>6.1773710012061951</v>
      </c>
      <c r="U733" s="86">
        <f t="shared" si="296"/>
        <v>3.8159912486543227E-3</v>
      </c>
      <c r="V733" s="96">
        <f t="shared" si="313"/>
        <v>40.040970962588155</v>
      </c>
      <c r="W733" s="81">
        <f t="shared" si="297"/>
        <v>6.3393523055117553</v>
      </c>
      <c r="X733" s="97">
        <f t="shared" si="298"/>
        <v>13.514975368188878</v>
      </c>
      <c r="Y733" s="98">
        <f t="shared" si="299"/>
        <v>1.826545592027521E-2</v>
      </c>
      <c r="Z733" s="99">
        <f t="shared" si="300"/>
        <v>31.721289523033871</v>
      </c>
      <c r="AA733" s="101">
        <f t="shared" si="301"/>
        <v>7.1223247401146148</v>
      </c>
      <c r="AB733" s="102">
        <f t="shared" si="302"/>
        <v>2.8332231907965246</v>
      </c>
      <c r="AC733" s="98">
        <f t="shared" si="303"/>
        <v>8.0271536488672409E-4</v>
      </c>
      <c r="AD733" s="104">
        <f t="shared" si="304"/>
        <v>29.232544578665586</v>
      </c>
      <c r="AE733" s="88">
        <f t="shared" si="305"/>
        <v>7.4193161562395549</v>
      </c>
      <c r="AF733" s="88">
        <f t="shared" si="306"/>
        <v>1.218501449380011</v>
      </c>
      <c r="AG733" s="94">
        <f t="shared" si="307"/>
        <v>1.4847457821411873E-4</v>
      </c>
      <c r="AH733" s="72"/>
    </row>
    <row r="734" spans="1:34">
      <c r="A734" s="62">
        <v>732</v>
      </c>
      <c r="B734" s="63">
        <v>10.210000000000001</v>
      </c>
      <c r="C734" s="63">
        <v>2.41</v>
      </c>
      <c r="D734" s="63">
        <v>1.23</v>
      </c>
      <c r="E734" s="63">
        <v>0.97816340482761588</v>
      </c>
      <c r="F734" s="63">
        <v>0.86293468335178813</v>
      </c>
      <c r="G734" s="63">
        <v>0.41934555911827059</v>
      </c>
      <c r="H734" s="79">
        <v>5.04</v>
      </c>
      <c r="I734" s="67">
        <f t="shared" si="308"/>
        <v>0.59391092842383497</v>
      </c>
      <c r="J734" s="67">
        <f t="shared" si="309"/>
        <v>48.320895910120491</v>
      </c>
      <c r="K734" s="93">
        <f t="shared" si="310"/>
        <v>44.647781188435481</v>
      </c>
      <c r="L734" s="81">
        <f t="shared" si="289"/>
        <v>51.389347547508763</v>
      </c>
      <c r="M734" s="81">
        <f t="shared" si="290"/>
        <v>4.887215319625394</v>
      </c>
      <c r="N734" s="81">
        <f t="shared" si="291"/>
        <v>3.0314420709247223</v>
      </c>
      <c r="O734" s="91">
        <f t="shared" si="292"/>
        <v>9.1896410293723706E-4</v>
      </c>
      <c r="P734" s="90">
        <f t="shared" si="311"/>
        <v>0.50993944090994825</v>
      </c>
      <c r="Q734" s="88">
        <f t="shared" si="293"/>
        <v>2.3381890637916145</v>
      </c>
      <c r="R734" s="88">
        <f t="shared" si="312"/>
        <v>65.545126254454999</v>
      </c>
      <c r="S734" s="88">
        <f t="shared" si="294"/>
        <v>4.327407796665482</v>
      </c>
      <c r="T734" s="83">
        <f t="shared" si="295"/>
        <v>14.138734193145197</v>
      </c>
      <c r="U734" s="86">
        <f t="shared" si="296"/>
        <v>1.9990380458441318E-2</v>
      </c>
      <c r="V734" s="96">
        <f t="shared" si="313"/>
        <v>80.113741665963531</v>
      </c>
      <c r="W734" s="81">
        <f t="shared" si="297"/>
        <v>3.9142135636869715</v>
      </c>
      <c r="X734" s="97">
        <f t="shared" si="298"/>
        <v>22.337032466528346</v>
      </c>
      <c r="Y734" s="98">
        <f t="shared" si="299"/>
        <v>4.9894301941074137E-2</v>
      </c>
      <c r="Z734" s="99">
        <f t="shared" si="300"/>
        <v>57.674537083522779</v>
      </c>
      <c r="AA734" s="101">
        <f t="shared" si="301"/>
        <v>4.6132391254857277</v>
      </c>
      <c r="AB734" s="102">
        <f t="shared" si="302"/>
        <v>8.4674776689339755</v>
      </c>
      <c r="AC734" s="98">
        <f t="shared" si="303"/>
        <v>7.1698178073895556E-3</v>
      </c>
      <c r="AD734" s="104">
        <f t="shared" si="304"/>
        <v>52.555033551971327</v>
      </c>
      <c r="AE734" s="88">
        <f t="shared" si="305"/>
        <v>4.8327114649570291</v>
      </c>
      <c r="AF734" s="88">
        <f t="shared" si="306"/>
        <v>4.1128677587891067</v>
      </c>
      <c r="AG734" s="94">
        <f t="shared" si="307"/>
        <v>1.6915681201286929E-3</v>
      </c>
      <c r="AH734" s="72"/>
    </row>
    <row r="735" spans="1:34">
      <c r="A735" s="62">
        <v>733</v>
      </c>
      <c r="B735" s="63">
        <v>10.210000000000001</v>
      </c>
      <c r="C735" s="63">
        <v>2.41</v>
      </c>
      <c r="D735" s="63">
        <v>1.23</v>
      </c>
      <c r="E735" s="63">
        <v>1.0364624033652166</v>
      </c>
      <c r="F735" s="63">
        <v>0.82772976132168563</v>
      </c>
      <c r="G735" s="63">
        <v>0.3985708801699816</v>
      </c>
      <c r="H735" s="79">
        <v>4.47</v>
      </c>
      <c r="I735" s="67">
        <f t="shared" si="308"/>
        <v>0.5581365269287264</v>
      </c>
      <c r="J735" s="67">
        <f t="shared" si="309"/>
        <v>65.091330181706056</v>
      </c>
      <c r="K735" s="93">
        <f t="shared" si="310"/>
        <v>47.321122097099433</v>
      </c>
      <c r="L735" s="81">
        <f t="shared" si="289"/>
        <v>54.796857503616934</v>
      </c>
      <c r="M735" s="81">
        <f t="shared" si="290"/>
        <v>4.8718204027889191</v>
      </c>
      <c r="N735" s="81">
        <f t="shared" si="291"/>
        <v>8.9892707559042364</v>
      </c>
      <c r="O735" s="91">
        <f t="shared" si="292"/>
        <v>8.0806988722955126E-3</v>
      </c>
      <c r="P735" s="90">
        <f t="shared" si="311"/>
        <v>0.59729430671619221</v>
      </c>
      <c r="Q735" s="88">
        <f t="shared" si="293"/>
        <v>2.4775462306390539</v>
      </c>
      <c r="R735" s="88">
        <f t="shared" si="312"/>
        <v>56.83649495212147</v>
      </c>
      <c r="S735" s="88">
        <f t="shared" si="294"/>
        <v>4.7836065589778602</v>
      </c>
      <c r="T735" s="83">
        <f t="shared" si="295"/>
        <v>7.0158066885427406</v>
      </c>
      <c r="U735" s="86">
        <f t="shared" si="296"/>
        <v>4.9221543491001054E-3</v>
      </c>
      <c r="V735" s="96">
        <f t="shared" si="313"/>
        <v>90.860198924551312</v>
      </c>
      <c r="W735" s="81">
        <f t="shared" si="297"/>
        <v>3.783399959298746</v>
      </c>
      <c r="X735" s="97">
        <f t="shared" si="298"/>
        <v>15.360179881459818</v>
      </c>
      <c r="Y735" s="98">
        <f t="shared" si="299"/>
        <v>2.3593512599080293E-2</v>
      </c>
      <c r="Z735" s="99">
        <f t="shared" si="300"/>
        <v>62.020741083038132</v>
      </c>
      <c r="AA735" s="101">
        <f t="shared" si="301"/>
        <v>4.5793160777934654</v>
      </c>
      <c r="AB735" s="102">
        <f t="shared" si="302"/>
        <v>2.4455498387799919</v>
      </c>
      <c r="AC735" s="98">
        <f t="shared" si="303"/>
        <v>5.9807140139568453E-4</v>
      </c>
      <c r="AD735" s="104">
        <f t="shared" si="304"/>
        <v>57.932243509081083</v>
      </c>
      <c r="AE735" s="88">
        <f t="shared" si="305"/>
        <v>4.7381512794131622</v>
      </c>
      <c r="AF735" s="88">
        <f t="shared" si="306"/>
        <v>5.9989100539857363</v>
      </c>
      <c r="AG735" s="94">
        <f t="shared" si="307"/>
        <v>3.5986921835811148E-3</v>
      </c>
      <c r="AH735" s="72"/>
    </row>
    <row r="736" spans="1:34">
      <c r="A736" s="62">
        <v>734</v>
      </c>
      <c r="B736" s="63">
        <v>10.210000000000001</v>
      </c>
      <c r="C736" s="63">
        <v>2.41</v>
      </c>
      <c r="D736" s="63">
        <v>1.23</v>
      </c>
      <c r="E736" s="63">
        <v>1.0452402022660838</v>
      </c>
      <c r="F736" s="63">
        <v>0.94913836401750862</v>
      </c>
      <c r="G736" s="63">
        <v>0.46604504938035507</v>
      </c>
      <c r="H736" s="79">
        <v>5.44</v>
      </c>
      <c r="I736" s="67">
        <f t="shared" si="308"/>
        <v>0.6850059981785328</v>
      </c>
      <c r="J736" s="67">
        <f t="shared" si="309"/>
        <v>44.320325955600055</v>
      </c>
      <c r="K736" s="93">
        <f t="shared" si="310"/>
        <v>39.088762536465531</v>
      </c>
      <c r="L736" s="81">
        <f t="shared" si="289"/>
        <v>44.363500937711969</v>
      </c>
      <c r="M736" s="81">
        <f t="shared" si="290"/>
        <v>5.4373522256985947</v>
      </c>
      <c r="N736" s="81">
        <f t="shared" si="291"/>
        <v>4.8672321717017006E-2</v>
      </c>
      <c r="O736" s="91">
        <f t="shared" si="292"/>
        <v>2.3689949013248055E-7</v>
      </c>
      <c r="P736" s="90">
        <f t="shared" si="311"/>
        <v>0.61118690105147189</v>
      </c>
      <c r="Q736" s="88">
        <f t="shared" si="293"/>
        <v>2.498528566814048</v>
      </c>
      <c r="R736" s="88">
        <f t="shared" si="312"/>
        <v>55.672871086960967</v>
      </c>
      <c r="S736" s="88">
        <f t="shared" si="294"/>
        <v>4.8537629605594361</v>
      </c>
      <c r="T736" s="83">
        <f t="shared" si="295"/>
        <v>10.776416166186841</v>
      </c>
      <c r="U736" s="86">
        <f t="shared" si="296"/>
        <v>1.1613114538685311E-2</v>
      </c>
      <c r="V736" s="96">
        <f t="shared" si="313"/>
        <v>61.187869606772978</v>
      </c>
      <c r="W736" s="81">
        <f t="shared" si="297"/>
        <v>4.6298583744308965</v>
      </c>
      <c r="X736" s="97">
        <f t="shared" si="298"/>
        <v>14.892309293549703</v>
      </c>
      <c r="Y736" s="98">
        <f t="shared" si="299"/>
        <v>2.2178087609474682E-2</v>
      </c>
      <c r="Z736" s="99">
        <f t="shared" si="300"/>
        <v>48.966013341236888</v>
      </c>
      <c r="AA736" s="101">
        <f t="shared" si="301"/>
        <v>5.1755081795837681</v>
      </c>
      <c r="AB736" s="102">
        <f t="shared" si="302"/>
        <v>4.8619819929454469</v>
      </c>
      <c r="AC736" s="98">
        <f t="shared" si="303"/>
        <v>2.3638868899725778E-3</v>
      </c>
      <c r="AD736" s="104">
        <f t="shared" si="304"/>
        <v>41.610456063566751</v>
      </c>
      <c r="AE736" s="88">
        <f t="shared" si="305"/>
        <v>5.6143454947748559</v>
      </c>
      <c r="AF736" s="88">
        <f t="shared" si="306"/>
        <v>3.2048804186554323</v>
      </c>
      <c r="AG736" s="94">
        <f t="shared" si="307"/>
        <v>1.0271258497881017E-3</v>
      </c>
      <c r="AH736" s="72"/>
    </row>
    <row r="737" spans="1:34">
      <c r="A737" s="62">
        <v>735</v>
      </c>
      <c r="B737" s="63">
        <v>10.210000000000001</v>
      </c>
      <c r="C737" s="63">
        <v>2.41</v>
      </c>
      <c r="D737" s="63">
        <v>1.23</v>
      </c>
      <c r="E737" s="63">
        <v>0.87453177555237183</v>
      </c>
      <c r="F737" s="63">
        <v>0.94640232928955859</v>
      </c>
      <c r="G737" s="63">
        <v>0.46535384458087869</v>
      </c>
      <c r="H737" s="79">
        <v>4.2300000000000004</v>
      </c>
      <c r="I737" s="67">
        <f t="shared" si="308"/>
        <v>0.44565145690709457</v>
      </c>
      <c r="J737" s="67">
        <f t="shared" si="309"/>
        <v>61.330922769091842</v>
      </c>
      <c r="K737" s="93">
        <f t="shared" si="310"/>
        <v>58.490000288935711</v>
      </c>
      <c r="L737" s="81">
        <f t="shared" si="289"/>
        <v>67.893320123978114</v>
      </c>
      <c r="M737" s="81">
        <f t="shared" si="290"/>
        <v>4.0203752739920322</v>
      </c>
      <c r="N737" s="81">
        <f t="shared" si="291"/>
        <v>4.9556672815122509</v>
      </c>
      <c r="O737" s="91">
        <f t="shared" si="292"/>
        <v>2.4558638205051022E-3</v>
      </c>
      <c r="P737" s="90">
        <f t="shared" si="311"/>
        <v>0.37519308371888654</v>
      </c>
      <c r="Q737" s="88">
        <f t="shared" si="293"/>
        <v>2.0904693668182999</v>
      </c>
      <c r="R737" s="88">
        <f t="shared" si="312"/>
        <v>86.528766403125175</v>
      </c>
      <c r="S737" s="88">
        <f t="shared" si="294"/>
        <v>3.5612286676799707</v>
      </c>
      <c r="T737" s="83">
        <f t="shared" si="295"/>
        <v>15.810196981560983</v>
      </c>
      <c r="U737" s="86">
        <f t="shared" si="296"/>
        <v>2.4996232859576004E-2</v>
      </c>
      <c r="V737" s="96">
        <f t="shared" si="313"/>
        <v>96.961885149194458</v>
      </c>
      <c r="W737" s="81">
        <f t="shared" si="297"/>
        <v>3.3641828429241998</v>
      </c>
      <c r="X737" s="97">
        <f t="shared" si="298"/>
        <v>20.468490711011832</v>
      </c>
      <c r="Y737" s="98">
        <f t="shared" si="299"/>
        <v>4.189591119867777E-2</v>
      </c>
      <c r="Z737" s="99">
        <f t="shared" si="300"/>
        <v>75.082238501955828</v>
      </c>
      <c r="AA737" s="101">
        <f t="shared" si="301"/>
        <v>3.8230634929388256</v>
      </c>
      <c r="AB737" s="102">
        <f t="shared" si="302"/>
        <v>9.6202483938811998</v>
      </c>
      <c r="AC737" s="98">
        <f t="shared" si="303"/>
        <v>9.25491791599738E-3</v>
      </c>
      <c r="AD737" s="104">
        <f t="shared" si="304"/>
        <v>62.477024807212622</v>
      </c>
      <c r="AE737" s="88">
        <f t="shared" si="305"/>
        <v>4.1910220607402096</v>
      </c>
      <c r="AF737" s="88">
        <f t="shared" si="306"/>
        <v>0.92146428510143896</v>
      </c>
      <c r="AG737" s="94">
        <f t="shared" si="307"/>
        <v>8.4909642871750594E-5</v>
      </c>
      <c r="AH737" s="72"/>
    </row>
    <row r="738" spans="1:34">
      <c r="A738" s="62">
        <v>736</v>
      </c>
      <c r="B738" s="63">
        <v>10.210000000000001</v>
      </c>
      <c r="C738" s="63">
        <v>2.41</v>
      </c>
      <c r="D738" s="63">
        <v>1.23</v>
      </c>
      <c r="E738" s="63">
        <v>0.99897585617840368</v>
      </c>
      <c r="F738" s="63">
        <v>0.75624883742859617</v>
      </c>
      <c r="G738" s="63">
        <v>0.35846589903275883</v>
      </c>
      <c r="H738" s="79">
        <v>4.54</v>
      </c>
      <c r="I738" s="67">
        <f t="shared" si="308"/>
        <v>0.54637423859661516</v>
      </c>
      <c r="J738" s="67">
        <f t="shared" si="309"/>
        <v>60.817410712919077</v>
      </c>
      <c r="K738" s="93">
        <f t="shared" si="310"/>
        <v>48.275728928959595</v>
      </c>
      <c r="L738" s="81">
        <f t="shared" si="289"/>
        <v>56.406820517202675</v>
      </c>
      <c r="M738" s="81">
        <f t="shared" si="290"/>
        <v>4.714156604318207</v>
      </c>
      <c r="N738" s="81">
        <f t="shared" si="291"/>
        <v>3.8360485532644715</v>
      </c>
      <c r="O738" s="91">
        <f t="shared" si="292"/>
        <v>1.4715268503002444E-3</v>
      </c>
      <c r="P738" s="90">
        <f t="shared" si="311"/>
        <v>0.5401506478838054</v>
      </c>
      <c r="Q738" s="88">
        <f t="shared" si="293"/>
        <v>2.387938876449637</v>
      </c>
      <c r="R738" s="88">
        <f t="shared" si="312"/>
        <v>62.22695532459462</v>
      </c>
      <c r="S738" s="88">
        <f t="shared" si="294"/>
        <v>4.4882861748593212</v>
      </c>
      <c r="T738" s="83">
        <f t="shared" si="295"/>
        <v>1.1390710383409426</v>
      </c>
      <c r="U738" s="86">
        <f t="shared" si="296"/>
        <v>1.2974828303871132E-4</v>
      </c>
      <c r="V738" s="96">
        <f t="shared" si="313"/>
        <v>105.08753968666926</v>
      </c>
      <c r="W738" s="81">
        <f t="shared" si="297"/>
        <v>3.4537762898193241</v>
      </c>
      <c r="X738" s="97">
        <f t="shared" si="298"/>
        <v>23.925632382834273</v>
      </c>
      <c r="Y738" s="98">
        <f t="shared" si="299"/>
        <v>5.72435884918528E-2</v>
      </c>
      <c r="Z738" s="99">
        <f t="shared" si="300"/>
        <v>64.899717748196068</v>
      </c>
      <c r="AA738" s="101">
        <f t="shared" si="301"/>
        <v>4.3948940719901168</v>
      </c>
      <c r="AB738" s="102">
        <f t="shared" si="302"/>
        <v>3.1961658151956653</v>
      </c>
      <c r="AC738" s="98">
        <f t="shared" si="303"/>
        <v>1.0215475918225372E-3</v>
      </c>
      <c r="AD738" s="104">
        <f t="shared" si="304"/>
        <v>63.828694140196795</v>
      </c>
      <c r="AE738" s="88">
        <f t="shared" si="305"/>
        <v>4.4316130876636866</v>
      </c>
      <c r="AF738" s="88">
        <f t="shared" si="306"/>
        <v>2.3873769237073454</v>
      </c>
      <c r="AG738" s="94">
        <f t="shared" si="307"/>
        <v>5.6995685758503482E-4</v>
      </c>
      <c r="AH738" s="72"/>
    </row>
    <row r="739" spans="1:34">
      <c r="A739" s="62">
        <v>737</v>
      </c>
      <c r="B739" s="63">
        <v>10.210000000000001</v>
      </c>
      <c r="C739" s="63">
        <v>2.41</v>
      </c>
      <c r="D739" s="63">
        <v>1.23</v>
      </c>
      <c r="E739" s="63">
        <v>0.50960490806332481</v>
      </c>
      <c r="F739" s="63">
        <v>0.58566203545408768</v>
      </c>
      <c r="G739" s="63">
        <v>0.28282954944052657</v>
      </c>
      <c r="H739" s="79">
        <v>1.32</v>
      </c>
      <c r="I739" s="67">
        <f t="shared" si="308"/>
        <v>8.1037661971754563E-2</v>
      </c>
      <c r="J739" s="67">
        <f t="shared" si="309"/>
        <v>367.00364663880958</v>
      </c>
      <c r="K739" s="93">
        <f t="shared" si="310"/>
        <v>304.06325972227944</v>
      </c>
      <c r="L739" s="81">
        <f t="shared" si="289"/>
        <v>373.73466847028186</v>
      </c>
      <c r="M739" s="81">
        <f t="shared" si="290"/>
        <v>1.3080592854161277</v>
      </c>
      <c r="N739" s="81">
        <f t="shared" si="291"/>
        <v>0.90459958968729992</v>
      </c>
      <c r="O739" s="91">
        <f t="shared" si="292"/>
        <v>8.1830041766243127E-5</v>
      </c>
      <c r="P739" s="90">
        <f t="shared" si="311"/>
        <v>8.6694241937019662E-2</v>
      </c>
      <c r="Q739" s="88">
        <f t="shared" si="293"/>
        <v>1.2181529353965022</v>
      </c>
      <c r="R739" s="88">
        <f t="shared" si="312"/>
        <v>320.67394746363993</v>
      </c>
      <c r="S739" s="88">
        <f t="shared" si="294"/>
        <v>1.4121384621973967</v>
      </c>
      <c r="T739" s="83">
        <f t="shared" si="295"/>
        <v>6.9801865301058044</v>
      </c>
      <c r="U739" s="86">
        <f t="shared" si="296"/>
        <v>4.8723003995070511E-3</v>
      </c>
      <c r="V739" s="96">
        <f t="shared" si="313"/>
        <v>1685.0393574161274</v>
      </c>
      <c r="W739" s="81">
        <f t="shared" si="297"/>
        <v>0.61603316892443805</v>
      </c>
      <c r="X739" s="97">
        <f t="shared" si="298"/>
        <v>53.330820536027424</v>
      </c>
      <c r="Y739" s="98">
        <f t="shared" si="299"/>
        <v>0.28441764190459645</v>
      </c>
      <c r="Z739" s="99">
        <f t="shared" si="300"/>
        <v>546.87074893928559</v>
      </c>
      <c r="AA739" s="101">
        <f t="shared" si="301"/>
        <v>1.0813512180120619</v>
      </c>
      <c r="AB739" s="102">
        <f t="shared" si="302"/>
        <v>18.079453180904402</v>
      </c>
      <c r="AC739" s="98">
        <f t="shared" si="303"/>
        <v>3.2686662732051439E-2</v>
      </c>
      <c r="AD739" s="104">
        <f t="shared" si="304"/>
        <v>474.75005057020138</v>
      </c>
      <c r="AE739" s="88">
        <f t="shared" si="305"/>
        <v>1.1605840858380252</v>
      </c>
      <c r="AF739" s="88">
        <f t="shared" si="306"/>
        <v>12.076963194089005</v>
      </c>
      <c r="AG739" s="94">
        <f t="shared" si="307"/>
        <v>1.4585303999138049E-2</v>
      </c>
      <c r="AH739" s="72"/>
    </row>
    <row r="740" spans="1:34">
      <c r="A740" s="62">
        <v>738</v>
      </c>
      <c r="B740" s="63">
        <v>10.210000000000001</v>
      </c>
      <c r="C740" s="63">
        <v>2.41</v>
      </c>
      <c r="D740" s="63">
        <v>1.23</v>
      </c>
      <c r="E740" s="63">
        <v>0.50238281212027935</v>
      </c>
      <c r="F740" s="63">
        <v>0.80274489104318258</v>
      </c>
      <c r="G740" s="63">
        <v>0.33480124145346118</v>
      </c>
      <c r="H740" s="79">
        <v>1.3</v>
      </c>
      <c r="I740" s="67">
        <f t="shared" si="308"/>
        <v>7.867875774537969E-2</v>
      </c>
      <c r="J740" s="67">
        <f t="shared" si="309"/>
        <v>373.02050682586429</v>
      </c>
      <c r="K740" s="93">
        <f t="shared" si="310"/>
        <v>313.01595510776662</v>
      </c>
      <c r="L740" s="81">
        <f t="shared" si="289"/>
        <v>382.48404291881803</v>
      </c>
      <c r="M740" s="81">
        <f t="shared" si="290"/>
        <v>1.2838167734860322</v>
      </c>
      <c r="N740" s="81">
        <f t="shared" si="291"/>
        <v>1.2448635779975279</v>
      </c>
      <c r="O740" s="91">
        <f t="shared" si="292"/>
        <v>1.5496853278248071E-4</v>
      </c>
      <c r="P740" s="90">
        <f t="shared" si="311"/>
        <v>8.3493448392176622E-2</v>
      </c>
      <c r="Q740" s="88">
        <f t="shared" si="293"/>
        <v>1.2008893313111921</v>
      </c>
      <c r="R740" s="88">
        <f t="shared" si="312"/>
        <v>331.24009428210718</v>
      </c>
      <c r="S740" s="88">
        <f t="shared" si="294"/>
        <v>1.3795525758183893</v>
      </c>
      <c r="T740" s="83">
        <f t="shared" si="295"/>
        <v>6.1194289091068654</v>
      </c>
      <c r="U740" s="86">
        <f t="shared" si="296"/>
        <v>3.7447410173612845E-3</v>
      </c>
      <c r="V740" s="96">
        <f t="shared" si="313"/>
        <v>1298.6145132206923</v>
      </c>
      <c r="W740" s="81">
        <f t="shared" si="297"/>
        <v>0.69673813247312399</v>
      </c>
      <c r="X740" s="97">
        <f t="shared" si="298"/>
        <v>46.404759040528923</v>
      </c>
      <c r="Y740" s="98">
        <f t="shared" si="299"/>
        <v>0.21534016616095511</v>
      </c>
      <c r="Z740" s="99">
        <f t="shared" si="300"/>
        <v>554.3732131193666</v>
      </c>
      <c r="AA740" s="101">
        <f t="shared" si="301"/>
        <v>1.0663716424358387</v>
      </c>
      <c r="AB740" s="102">
        <f t="shared" si="302"/>
        <v>17.971412120320103</v>
      </c>
      <c r="AC740" s="98">
        <f t="shared" si="303"/>
        <v>3.2297165359838828E-2</v>
      </c>
      <c r="AD740" s="104">
        <f t="shared" si="304"/>
        <v>394.10950197374723</v>
      </c>
      <c r="AE740" s="88">
        <f t="shared" si="305"/>
        <v>1.2647399973200379</v>
      </c>
      <c r="AF740" s="88">
        <f t="shared" si="306"/>
        <v>2.7123078984586231</v>
      </c>
      <c r="AG740" s="94">
        <f t="shared" si="307"/>
        <v>7.356614136041032E-4</v>
      </c>
      <c r="AH740" s="72"/>
    </row>
    <row r="741" spans="1:34">
      <c r="A741" s="62">
        <v>739</v>
      </c>
      <c r="B741" s="63">
        <v>10.210000000000001</v>
      </c>
      <c r="C741" s="63">
        <v>2.41</v>
      </c>
      <c r="D741" s="63">
        <v>1.23</v>
      </c>
      <c r="E741" s="63">
        <v>0.99578930867177695</v>
      </c>
      <c r="F741" s="63">
        <v>0.89593294315927097</v>
      </c>
      <c r="G741" s="63">
        <v>0.42661064066098897</v>
      </c>
      <c r="H741" s="79">
        <v>5.13</v>
      </c>
      <c r="I741" s="67">
        <f t="shared" si="308"/>
        <v>0.61540949645328558</v>
      </c>
      <c r="J741" s="67">
        <f t="shared" si="309"/>
        <v>47.48072795710295</v>
      </c>
      <c r="K741" s="93">
        <f t="shared" si="310"/>
        <v>43.189201572901254</v>
      </c>
      <c r="L741" s="81">
        <f t="shared" si="289"/>
        <v>49.490667507031063</v>
      </c>
      <c r="M741" s="81">
        <f t="shared" si="290"/>
        <v>5.0247492471465538</v>
      </c>
      <c r="N741" s="81">
        <f t="shared" si="291"/>
        <v>2.0516715955837443</v>
      </c>
      <c r="O741" s="91">
        <f t="shared" si="292"/>
        <v>4.2093563361251483E-4</v>
      </c>
      <c r="P741" s="90">
        <f t="shared" si="311"/>
        <v>0.53545538052690378</v>
      </c>
      <c r="Q741" s="88">
        <f t="shared" si="293"/>
        <v>2.3803217947897886</v>
      </c>
      <c r="R741" s="88">
        <f t="shared" si="312"/>
        <v>62.719008209049868</v>
      </c>
      <c r="S741" s="88">
        <f t="shared" si="294"/>
        <v>4.463509448479118</v>
      </c>
      <c r="T741" s="83">
        <f t="shared" si="295"/>
        <v>12.992018548165337</v>
      </c>
      <c r="U741" s="86">
        <f t="shared" si="296"/>
        <v>1.6879254595587218E-2</v>
      </c>
      <c r="V741" s="96">
        <f t="shared" si="313"/>
        <v>75.611781715296942</v>
      </c>
      <c r="W741" s="81">
        <f t="shared" si="297"/>
        <v>4.0651943523361336</v>
      </c>
      <c r="X741" s="97">
        <f t="shared" si="298"/>
        <v>20.756445373564645</v>
      </c>
      <c r="Y741" s="98">
        <f t="shared" si="299"/>
        <v>4.3083002454577322E-2</v>
      </c>
      <c r="Z741" s="99">
        <f t="shared" si="300"/>
        <v>55.485961174513839</v>
      </c>
      <c r="AA741" s="101">
        <f t="shared" si="301"/>
        <v>4.7455274806450083</v>
      </c>
      <c r="AB741" s="102">
        <f t="shared" si="302"/>
        <v>7.4945910205651387</v>
      </c>
      <c r="AC741" s="98">
        <f t="shared" si="303"/>
        <v>5.6168894565535614E-3</v>
      </c>
      <c r="AD741" s="104">
        <f t="shared" si="304"/>
        <v>48.956258656193668</v>
      </c>
      <c r="AE741" s="88">
        <f t="shared" si="305"/>
        <v>5.052100010211996</v>
      </c>
      <c r="AF741" s="88">
        <f t="shared" si="306"/>
        <v>1.5185183194542677</v>
      </c>
      <c r="AG741" s="94">
        <f t="shared" si="307"/>
        <v>2.3058978865182138E-4</v>
      </c>
      <c r="AH741" s="72"/>
    </row>
    <row r="742" spans="1:34">
      <c r="A742" s="62">
        <v>740</v>
      </c>
      <c r="B742" s="63">
        <v>10.210000000000001</v>
      </c>
      <c r="C742" s="63">
        <v>2.41</v>
      </c>
      <c r="D742" s="63">
        <v>1.23</v>
      </c>
      <c r="E742" s="63">
        <v>0.55092049641018592</v>
      </c>
      <c r="F742" s="63">
        <v>0.74011037064849239</v>
      </c>
      <c r="G742" s="63">
        <v>0.34695174330449779</v>
      </c>
      <c r="H742" s="79">
        <v>1.55</v>
      </c>
      <c r="I742" s="67">
        <f t="shared" si="308"/>
        <v>0.10287266664113805</v>
      </c>
      <c r="J742" s="67">
        <f t="shared" si="309"/>
        <v>287.74658205945275</v>
      </c>
      <c r="K742" s="93">
        <f t="shared" si="310"/>
        <v>240.63400983117231</v>
      </c>
      <c r="L742" s="81">
        <f t="shared" si="289"/>
        <v>293.2488461760081</v>
      </c>
      <c r="M742" s="81">
        <f t="shared" si="290"/>
        <v>1.5353897216777581</v>
      </c>
      <c r="N742" s="81">
        <f t="shared" si="291"/>
        <v>0.94259860143496332</v>
      </c>
      <c r="O742" s="91">
        <f t="shared" si="292"/>
        <v>8.8849212342714893E-5</v>
      </c>
      <c r="P742" s="90">
        <f t="shared" si="311"/>
        <v>0.10663161571572838</v>
      </c>
      <c r="Q742" s="88">
        <f t="shared" si="293"/>
        <v>1.3169131797073916</v>
      </c>
      <c r="R742" s="88">
        <f t="shared" si="312"/>
        <v>267.81702985916803</v>
      </c>
      <c r="S742" s="88">
        <f t="shared" si="294"/>
        <v>1.6066367263127317</v>
      </c>
      <c r="T742" s="83">
        <f t="shared" si="295"/>
        <v>3.6539823427568798</v>
      </c>
      <c r="U742" s="86">
        <f t="shared" si="296"/>
        <v>1.3351586961179056E-3</v>
      </c>
      <c r="V742" s="96">
        <f t="shared" si="313"/>
        <v>852.20761925140221</v>
      </c>
      <c r="W742" s="81">
        <f t="shared" si="297"/>
        <v>0.90066664315184064</v>
      </c>
      <c r="X742" s="97">
        <f t="shared" si="298"/>
        <v>41.892474635365126</v>
      </c>
      <c r="Y742" s="98">
        <f t="shared" si="299"/>
        <v>0.17549794310747102</v>
      </c>
      <c r="Z742" s="99">
        <f t="shared" si="300"/>
        <v>401.83970490872861</v>
      </c>
      <c r="AA742" s="101">
        <f t="shared" si="301"/>
        <v>1.3116270416446036</v>
      </c>
      <c r="AB742" s="102">
        <f t="shared" si="302"/>
        <v>15.378900539057833</v>
      </c>
      <c r="AC742" s="98">
        <f t="shared" si="303"/>
        <v>2.365105817902333E-2</v>
      </c>
      <c r="AD742" s="104">
        <f t="shared" si="304"/>
        <v>323.45538700291036</v>
      </c>
      <c r="AE742" s="88">
        <f t="shared" si="305"/>
        <v>1.4619401406610384</v>
      </c>
      <c r="AF742" s="88">
        <f t="shared" si="306"/>
        <v>5.6812812476749448</v>
      </c>
      <c r="AG742" s="94">
        <f t="shared" si="307"/>
        <v>3.2276956615182981E-3</v>
      </c>
      <c r="AH742" s="72"/>
    </row>
    <row r="743" spans="1:34">
      <c r="A743" s="62">
        <v>741</v>
      </c>
      <c r="B743" s="63">
        <v>10.210000000000001</v>
      </c>
      <c r="C743" s="63">
        <v>2.41</v>
      </c>
      <c r="D743" s="63">
        <v>1.23</v>
      </c>
      <c r="E743" s="63">
        <v>0.79831285208817915</v>
      </c>
      <c r="F743" s="63">
        <v>1</v>
      </c>
      <c r="G743" s="63">
        <v>0.49508323091686196</v>
      </c>
      <c r="H743" s="79">
        <v>3.63</v>
      </c>
      <c r="I743" s="67">
        <f t="shared" si="308"/>
        <v>0.34910744890191098</v>
      </c>
      <c r="J743" s="67">
        <f t="shared" si="309"/>
        <v>76.022913739533195</v>
      </c>
      <c r="K743" s="93">
        <f t="shared" si="310"/>
        <v>73.751195061979629</v>
      </c>
      <c r="L743" s="81">
        <f t="shared" si="289"/>
        <v>86.373418527260839</v>
      </c>
      <c r="M743" s="81">
        <f t="shared" si="290"/>
        <v>3.405562273599394</v>
      </c>
      <c r="N743" s="81">
        <f t="shared" si="291"/>
        <v>6.1828574766007129</v>
      </c>
      <c r="O743" s="91">
        <f t="shared" si="292"/>
        <v>3.8227726575957338E-3</v>
      </c>
      <c r="P743" s="90">
        <f t="shared" si="311"/>
        <v>0.29213730272597865</v>
      </c>
      <c r="Q743" s="88">
        <f t="shared" si="293"/>
        <v>1.9082766448064266</v>
      </c>
      <c r="R743" s="88">
        <f t="shared" si="312"/>
        <v>108.5647187078503</v>
      </c>
      <c r="S743" s="88">
        <f t="shared" si="294"/>
        <v>3.0376275620325148</v>
      </c>
      <c r="T743" s="83">
        <f t="shared" si="295"/>
        <v>16.318799944007853</v>
      </c>
      <c r="U743" s="86">
        <f t="shared" si="296"/>
        <v>2.6630323161255069E-2</v>
      </c>
      <c r="V743" s="96">
        <f t="shared" si="313"/>
        <v>117.08255571236393</v>
      </c>
      <c r="W743" s="81">
        <f t="shared" si="297"/>
        <v>2.9250465608845264</v>
      </c>
      <c r="X743" s="97">
        <f t="shared" si="298"/>
        <v>19.420204934310565</v>
      </c>
      <c r="Y743" s="98">
        <f t="shared" si="299"/>
        <v>3.7714435969062036E-2</v>
      </c>
      <c r="Z743" s="99">
        <f t="shared" si="300"/>
        <v>95.527012227152795</v>
      </c>
      <c r="AA743" s="101">
        <f t="shared" si="301"/>
        <v>3.2382903311606555</v>
      </c>
      <c r="AB743" s="102">
        <f t="shared" si="302"/>
        <v>10.790899968026018</v>
      </c>
      <c r="AC743" s="98">
        <f t="shared" si="303"/>
        <v>1.1644352211994391E-2</v>
      </c>
      <c r="AD743" s="104">
        <f t="shared" si="304"/>
        <v>73.751195061979629</v>
      </c>
      <c r="AE743" s="88">
        <f t="shared" si="305"/>
        <v>3.6854824669359139</v>
      </c>
      <c r="AF743" s="88">
        <f t="shared" si="306"/>
        <v>1.5284426153144344</v>
      </c>
      <c r="AG743" s="94">
        <f t="shared" si="307"/>
        <v>2.3361368283092277E-4</v>
      </c>
      <c r="AH743" s="72"/>
    </row>
    <row r="744" spans="1:34">
      <c r="A744" s="62">
        <v>742</v>
      </c>
      <c r="B744" s="63">
        <v>10.210000000000001</v>
      </c>
      <c r="C744" s="63">
        <v>2.41</v>
      </c>
      <c r="D744" s="63">
        <v>1.23</v>
      </c>
      <c r="E744" s="63">
        <v>0.82710538611654871</v>
      </c>
      <c r="F744" s="63">
        <v>1</v>
      </c>
      <c r="G744" s="63">
        <v>0.49781735566343205</v>
      </c>
      <c r="H744" s="79">
        <v>3.73</v>
      </c>
      <c r="I744" s="67">
        <f t="shared" si="308"/>
        <v>0.37166276209246946</v>
      </c>
      <c r="J744" s="67">
        <f t="shared" si="309"/>
        <v>74.598110132435792</v>
      </c>
      <c r="K744" s="93">
        <f t="shared" si="310"/>
        <v>69.48200916419367</v>
      </c>
      <c r="L744" s="81">
        <f t="shared" si="289"/>
        <v>81.158326806728425</v>
      </c>
      <c r="M744" s="81">
        <f t="shared" si="290"/>
        <v>3.5760715698350367</v>
      </c>
      <c r="N744" s="81">
        <f t="shared" si="291"/>
        <v>4.1267675647443234</v>
      </c>
      <c r="O744" s="91">
        <f t="shared" si="292"/>
        <v>1.7030210533425794E-3</v>
      </c>
      <c r="P744" s="90">
        <f t="shared" si="311"/>
        <v>0.32196503448067643</v>
      </c>
      <c r="Q744" s="88">
        <f t="shared" si="293"/>
        <v>1.9771019431683563</v>
      </c>
      <c r="R744" s="88">
        <f t="shared" si="312"/>
        <v>99.405063257145173</v>
      </c>
      <c r="S744" s="88">
        <f t="shared" si="294"/>
        <v>3.2312346059413195</v>
      </c>
      <c r="T744" s="83">
        <f t="shared" si="295"/>
        <v>13.371726382270255</v>
      </c>
      <c r="U744" s="86">
        <f t="shared" si="296"/>
        <v>1.7880306644230237E-2</v>
      </c>
      <c r="V744" s="96">
        <f t="shared" si="313"/>
        <v>108.64068316502676</v>
      </c>
      <c r="W744" s="81">
        <f t="shared" si="297"/>
        <v>3.0908398322799724</v>
      </c>
      <c r="X744" s="97">
        <f t="shared" si="298"/>
        <v>17.135661332976611</v>
      </c>
      <c r="Y744" s="98">
        <f t="shared" si="299"/>
        <v>2.9363088931846981E-2</v>
      </c>
      <c r="Z744" s="99">
        <f t="shared" si="300"/>
        <v>89.309898862070227</v>
      </c>
      <c r="AA744" s="101">
        <f t="shared" si="301"/>
        <v>3.4089681656879387</v>
      </c>
      <c r="AB744" s="102">
        <f t="shared" si="302"/>
        <v>8.6067515901356924</v>
      </c>
      <c r="AC744" s="98">
        <f t="shared" si="303"/>
        <v>7.4076172934303261E-3</v>
      </c>
      <c r="AD744" s="104">
        <f t="shared" si="304"/>
        <v>69.48200916419367</v>
      </c>
      <c r="AE744" s="88">
        <f t="shared" si="305"/>
        <v>3.8648848607803634</v>
      </c>
      <c r="AF744" s="88">
        <f t="shared" si="306"/>
        <v>3.6162161067121565</v>
      </c>
      <c r="AG744" s="94">
        <f t="shared" si="307"/>
        <v>1.3077018930444425E-3</v>
      </c>
      <c r="AH744" s="72"/>
    </row>
    <row r="745" spans="1:34">
      <c r="A745" s="62">
        <v>743</v>
      </c>
      <c r="B745" s="63">
        <v>10.210000000000001</v>
      </c>
      <c r="C745" s="63">
        <v>2.41</v>
      </c>
      <c r="D745" s="63">
        <v>1.23</v>
      </c>
      <c r="E745" s="63">
        <v>0.86475184634486901</v>
      </c>
      <c r="F745" s="63">
        <v>0.9545302874257624</v>
      </c>
      <c r="G745" s="63">
        <v>0.44093296948105387</v>
      </c>
      <c r="H745" s="79">
        <v>4</v>
      </c>
      <c r="I745" s="67">
        <f t="shared" si="308"/>
        <v>0.41670706013876158</v>
      </c>
      <c r="J745" s="67">
        <f t="shared" si="309"/>
        <v>67.819745412729915</v>
      </c>
      <c r="K745" s="93">
        <f t="shared" si="310"/>
        <v>62.329152567376539</v>
      </c>
      <c r="L745" s="81">
        <f t="shared" si="289"/>
        <v>72.546079697160664</v>
      </c>
      <c r="M745" s="81">
        <f t="shared" si="290"/>
        <v>3.8675068766902796</v>
      </c>
      <c r="N745" s="81">
        <f t="shared" si="291"/>
        <v>3.3123280827430102</v>
      </c>
      <c r="O745" s="91">
        <f t="shared" si="292"/>
        <v>1.0971517327727986E-3</v>
      </c>
      <c r="P745" s="90">
        <f t="shared" si="311"/>
        <v>0.36379314076438107</v>
      </c>
      <c r="Q745" s="88">
        <f t="shared" si="293"/>
        <v>2.0670915514095656</v>
      </c>
      <c r="R745" s="88">
        <f t="shared" si="312"/>
        <v>88.983372137596604</v>
      </c>
      <c r="S745" s="88">
        <f t="shared" si="294"/>
        <v>3.4920756143967377</v>
      </c>
      <c r="T745" s="83">
        <f t="shared" si="295"/>
        <v>12.698109640081556</v>
      </c>
      <c r="U745" s="86">
        <f t="shared" si="296"/>
        <v>1.6124198843153217E-2</v>
      </c>
      <c r="V745" s="96">
        <f t="shared" si="313"/>
        <v>111.42103465712842</v>
      </c>
      <c r="W745" s="81">
        <f t="shared" si="297"/>
        <v>3.1207176369240681</v>
      </c>
      <c r="X745" s="97">
        <f t="shared" si="298"/>
        <v>21.982059076898295</v>
      </c>
      <c r="Y745" s="98">
        <f t="shared" si="299"/>
        <v>4.832109212602468E-2</v>
      </c>
      <c r="Z745" s="99">
        <f t="shared" si="300"/>
        <v>81.405376425426525</v>
      </c>
      <c r="AA745" s="101">
        <f t="shared" si="301"/>
        <v>3.6509974067619577</v>
      </c>
      <c r="AB745" s="102">
        <f t="shared" si="302"/>
        <v>8.725064830951057</v>
      </c>
      <c r="AC745" s="98">
        <f t="shared" si="303"/>
        <v>7.6126756304298994E-3</v>
      </c>
      <c r="AD745" s="104">
        <f t="shared" si="304"/>
        <v>65.929504130284826</v>
      </c>
      <c r="AE745" s="88">
        <f t="shared" si="305"/>
        <v>4.0569360716608713</v>
      </c>
      <c r="AF745" s="88">
        <f t="shared" si="306"/>
        <v>1.4234017915217834</v>
      </c>
      <c r="AG745" s="94">
        <f t="shared" si="307"/>
        <v>2.0260726601074224E-4</v>
      </c>
      <c r="AH745" s="72"/>
    </row>
    <row r="746" spans="1:34">
      <c r="A746" s="62">
        <v>744</v>
      </c>
      <c r="B746" s="63">
        <v>10.210000000000001</v>
      </c>
      <c r="C746" s="63">
        <v>2.41</v>
      </c>
      <c r="D746" s="63">
        <v>1.23</v>
      </c>
      <c r="E746" s="63">
        <v>0.91447228853566476</v>
      </c>
      <c r="F746" s="63">
        <v>0.96903464591921895</v>
      </c>
      <c r="G746" s="63">
        <v>0.46273868234536863</v>
      </c>
      <c r="H746" s="79">
        <v>4.71</v>
      </c>
      <c r="I746" s="67">
        <f t="shared" si="308"/>
        <v>0.51888465320016308</v>
      </c>
      <c r="J746" s="67">
        <f t="shared" si="309"/>
        <v>51.726533539658746</v>
      </c>
      <c r="K746" s="93">
        <f t="shared" si="310"/>
        <v>50.673700704369374</v>
      </c>
      <c r="L746" s="81">
        <f t="shared" si="289"/>
        <v>58.330464043263085</v>
      </c>
      <c r="M746" s="81">
        <f t="shared" si="290"/>
        <v>4.4353702480322328</v>
      </c>
      <c r="N746" s="81">
        <f t="shared" si="291"/>
        <v>5.8307802965555666</v>
      </c>
      <c r="O746" s="91">
        <f t="shared" si="292"/>
        <v>3.3997998866700618E-3</v>
      </c>
      <c r="P746" s="90">
        <f t="shared" si="311"/>
        <v>0.42407746919857425</v>
      </c>
      <c r="Q746" s="88">
        <f t="shared" si="293"/>
        <v>2.1859426488884064</v>
      </c>
      <c r="R746" s="88">
        <f t="shared" si="312"/>
        <v>77.439872295496912</v>
      </c>
      <c r="S746" s="88">
        <f t="shared" si="294"/>
        <v>3.8494198423609425</v>
      </c>
      <c r="T746" s="83">
        <f t="shared" si="295"/>
        <v>18.271340926519265</v>
      </c>
      <c r="U746" s="86">
        <f t="shared" si="296"/>
        <v>3.3384189925309796E-2</v>
      </c>
      <c r="V746" s="96">
        <f t="shared" si="313"/>
        <v>82.823715331132703</v>
      </c>
      <c r="W746" s="81">
        <f t="shared" si="297"/>
        <v>3.7222045915379716</v>
      </c>
      <c r="X746" s="97">
        <f t="shared" si="298"/>
        <v>20.972301665860478</v>
      </c>
      <c r="Y746" s="98">
        <f t="shared" si="299"/>
        <v>4.3983743716385415E-2</v>
      </c>
      <c r="Z746" s="99">
        <f t="shared" si="300"/>
        <v>64.43048424078475</v>
      </c>
      <c r="AA746" s="101">
        <f t="shared" si="301"/>
        <v>4.2201889593812174</v>
      </c>
      <c r="AB746" s="102">
        <f t="shared" si="302"/>
        <v>10.39938515114188</v>
      </c>
      <c r="AC746" s="98">
        <f t="shared" si="303"/>
        <v>1.0814721152179024E-2</v>
      </c>
      <c r="AD746" s="104">
        <f t="shared" si="304"/>
        <v>52.658729390648617</v>
      </c>
      <c r="AE746" s="88">
        <f t="shared" si="305"/>
        <v>4.6681242477336893</v>
      </c>
      <c r="AF746" s="88">
        <f t="shared" si="306"/>
        <v>0.88908178909364521</v>
      </c>
      <c r="AG746" s="94">
        <f t="shared" si="307"/>
        <v>7.9046642769795697E-5</v>
      </c>
      <c r="AH746" s="72"/>
    </row>
    <row r="747" spans="1:34">
      <c r="A747" s="62">
        <v>745</v>
      </c>
      <c r="B747" s="63">
        <v>10.210000000000001</v>
      </c>
      <c r="C747" s="63">
        <v>2.41</v>
      </c>
      <c r="D747" s="63">
        <v>1.23</v>
      </c>
      <c r="E747" s="63">
        <v>0.51859978729881639</v>
      </c>
      <c r="F747" s="63">
        <v>0.97616271937306442</v>
      </c>
      <c r="G747" s="63">
        <v>0.48586127552608016</v>
      </c>
      <c r="H747" s="79">
        <v>1.44</v>
      </c>
      <c r="I747" s="67">
        <f t="shared" si="308"/>
        <v>8.9965126666372533E-2</v>
      </c>
      <c r="J747" s="67">
        <f t="shared" si="309"/>
        <v>313.82821741556467</v>
      </c>
      <c r="K747" s="93">
        <f t="shared" si="310"/>
        <v>274.42031478511228</v>
      </c>
      <c r="L747" s="81">
        <f t="shared" si="289"/>
        <v>333.95858241077178</v>
      </c>
      <c r="M747" s="81">
        <f t="shared" si="290"/>
        <v>1.3959253131208771</v>
      </c>
      <c r="N747" s="81">
        <f t="shared" si="291"/>
        <v>3.0607421443835321</v>
      </c>
      <c r="O747" s="91">
        <f t="shared" si="292"/>
        <v>9.3681424744055026E-4</v>
      </c>
      <c r="P747" s="90">
        <f t="shared" si="311"/>
        <v>9.079704908685185E-2</v>
      </c>
      <c r="Q747" s="88">
        <f t="shared" si="293"/>
        <v>1.2396541775762371</v>
      </c>
      <c r="R747" s="88">
        <f t="shared" si="312"/>
        <v>308.10369960947321</v>
      </c>
      <c r="S747" s="88">
        <f t="shared" si="294"/>
        <v>1.453315918399501</v>
      </c>
      <c r="T747" s="83">
        <f t="shared" si="295"/>
        <v>0.92471655552090848</v>
      </c>
      <c r="U747" s="86">
        <f t="shared" si="296"/>
        <v>8.5510070805445355E-5</v>
      </c>
      <c r="V747" s="96">
        <f t="shared" si="313"/>
        <v>566.53391102089415</v>
      </c>
      <c r="W747" s="81">
        <f t="shared" si="297"/>
        <v>1.0717550333974202</v>
      </c>
      <c r="X747" s="97">
        <f t="shared" si="298"/>
        <v>25.572567125179152</v>
      </c>
      <c r="Y747" s="98">
        <f t="shared" si="299"/>
        <v>6.5395618937179351E-2</v>
      </c>
      <c r="Z747" s="99">
        <f t="shared" si="300"/>
        <v>443.30882664397984</v>
      </c>
      <c r="AA747" s="101">
        <f t="shared" si="301"/>
        <v>1.2115889332796281</v>
      </c>
      <c r="AB747" s="102">
        <f t="shared" si="302"/>
        <v>15.861879633359155</v>
      </c>
      <c r="AC747" s="98">
        <f t="shared" si="303"/>
        <v>2.5159922550317397E-2</v>
      </c>
      <c r="AD747" s="104">
        <f t="shared" si="304"/>
        <v>282.78654975492333</v>
      </c>
      <c r="AE747" s="88">
        <f t="shared" si="305"/>
        <v>1.5169774063065515</v>
      </c>
      <c r="AF747" s="88">
        <f t="shared" si="306"/>
        <v>5.3456532157327494</v>
      </c>
      <c r="AG747" s="94">
        <f t="shared" si="307"/>
        <v>2.8576008302873884E-3</v>
      </c>
      <c r="AH747" s="72"/>
    </row>
    <row r="748" spans="1:34">
      <c r="A748" s="62">
        <v>746</v>
      </c>
      <c r="B748" s="63">
        <v>10.210000000000001</v>
      </c>
      <c r="C748" s="63">
        <v>2.41</v>
      </c>
      <c r="D748" s="63">
        <v>1.23</v>
      </c>
      <c r="E748" s="63">
        <v>1.2026327450024932</v>
      </c>
      <c r="F748" s="63">
        <v>0.9100633105506315</v>
      </c>
      <c r="G748" s="63">
        <v>0.44909738438715319</v>
      </c>
      <c r="H748" s="79">
        <v>6.96</v>
      </c>
      <c r="I748" s="67">
        <f t="shared" si="308"/>
        <v>1.0083739866226584</v>
      </c>
      <c r="J748" s="67">
        <f t="shared" si="309"/>
        <v>31.152950510228795</v>
      </c>
      <c r="K748" s="93">
        <f t="shared" si="310"/>
        <v>27.391319023596918</v>
      </c>
      <c r="L748" s="81">
        <f t="shared" si="289"/>
        <v>30.442553683482924</v>
      </c>
      <c r="M748" s="81">
        <f t="shared" si="290"/>
        <v>7.040739755226233</v>
      </c>
      <c r="N748" s="81">
        <f t="shared" si="291"/>
        <v>1.1600539543998996</v>
      </c>
      <c r="O748" s="91">
        <f t="shared" si="292"/>
        <v>1.3457251771188441E-4</v>
      </c>
      <c r="P748" s="90">
        <f t="shared" si="311"/>
        <v>0.89409416275553555</v>
      </c>
      <c r="Q748" s="88">
        <f t="shared" si="293"/>
        <v>2.8747576511698285</v>
      </c>
      <c r="R748" s="88">
        <f t="shared" si="312"/>
        <v>39.625607471105447</v>
      </c>
      <c r="S748" s="88">
        <f t="shared" si="294"/>
        <v>6.1712176784933099</v>
      </c>
      <c r="T748" s="83">
        <f t="shared" si="295"/>
        <v>11.333079331992673</v>
      </c>
      <c r="U748" s="86">
        <f t="shared" si="296"/>
        <v>1.2843868714523948E-2</v>
      </c>
      <c r="V748" s="96">
        <f t="shared" si="313"/>
        <v>42.619890802945491</v>
      </c>
      <c r="W748" s="81">
        <f t="shared" si="297"/>
        <v>5.9504891255615737</v>
      </c>
      <c r="X748" s="97">
        <f t="shared" si="298"/>
        <v>14.504466586758999</v>
      </c>
      <c r="Y748" s="98">
        <f t="shared" si="299"/>
        <v>2.1037955096640824E-2</v>
      </c>
      <c r="Z748" s="99">
        <f t="shared" si="300"/>
        <v>34.540324823244653</v>
      </c>
      <c r="AA748" s="101">
        <f t="shared" si="301"/>
        <v>6.6099111760959541</v>
      </c>
      <c r="AB748" s="102">
        <f t="shared" si="302"/>
        <v>5.0300118377018084</v>
      </c>
      <c r="AC748" s="98">
        <f t="shared" si="303"/>
        <v>2.530101908742032E-3</v>
      </c>
      <c r="AD748" s="104">
        <f t="shared" si="304"/>
        <v>30.543165635691572</v>
      </c>
      <c r="AE748" s="88">
        <f t="shared" si="305"/>
        <v>7.0291337725308187</v>
      </c>
      <c r="AF748" s="88">
        <f t="shared" si="306"/>
        <v>0.99330132946578686</v>
      </c>
      <c r="AG748" s="94">
        <f t="shared" si="307"/>
        <v>9.8664753111849958E-5</v>
      </c>
      <c r="AH748" s="72"/>
    </row>
    <row r="749" spans="1:34">
      <c r="A749" s="62">
        <v>747</v>
      </c>
      <c r="B749" s="63">
        <v>10.210000000000001</v>
      </c>
      <c r="C749" s="63">
        <v>2.41</v>
      </c>
      <c r="D749" s="63">
        <v>1.23</v>
      </c>
      <c r="E749" s="63">
        <v>1.0357241820304428</v>
      </c>
      <c r="F749" s="63">
        <v>0.86894656734357723</v>
      </c>
      <c r="G749" s="63">
        <v>0.41099992663142587</v>
      </c>
      <c r="H749" s="79">
        <v>5.3</v>
      </c>
      <c r="I749" s="67">
        <f t="shared" si="308"/>
        <v>0.66130126764509856</v>
      </c>
      <c r="J749" s="67">
        <f t="shared" si="309"/>
        <v>46.267604752235613</v>
      </c>
      <c r="K749" s="93">
        <f t="shared" si="310"/>
        <v>40.389574599048807</v>
      </c>
      <c r="L749" s="81">
        <f t="shared" si="289"/>
        <v>46.215710335436334</v>
      </c>
      <c r="M749" s="81">
        <f t="shared" si="290"/>
        <v>5.3029747811018266</v>
      </c>
      <c r="N749" s="81">
        <f t="shared" si="291"/>
        <v>5.6127945317486917E-2</v>
      </c>
      <c r="O749" s="91">
        <f t="shared" si="292"/>
        <v>3.1503462455628018E-7</v>
      </c>
      <c r="P749" s="90">
        <f t="shared" si="311"/>
        <v>0.59613482641827198</v>
      </c>
      <c r="Q749" s="88">
        <f t="shared" si="293"/>
        <v>2.4757815959746341</v>
      </c>
      <c r="R749" s="88">
        <f t="shared" si="312"/>
        <v>56.935971951797228</v>
      </c>
      <c r="S749" s="88">
        <f t="shared" si="294"/>
        <v>4.7777234591851139</v>
      </c>
      <c r="T749" s="83">
        <f t="shared" si="295"/>
        <v>9.8542743549978482</v>
      </c>
      <c r="U749" s="86">
        <f t="shared" si="296"/>
        <v>9.7106723063568254E-3</v>
      </c>
      <c r="V749" s="96">
        <f t="shared" si="313"/>
        <v>72.904564131914199</v>
      </c>
      <c r="W749" s="81">
        <f t="shared" si="297"/>
        <v>4.2221826728206793</v>
      </c>
      <c r="X749" s="97">
        <f t="shared" si="298"/>
        <v>20.336175984515485</v>
      </c>
      <c r="Y749" s="98">
        <f t="shared" si="299"/>
        <v>4.1356005367318434E-2</v>
      </c>
      <c r="Z749" s="99">
        <f t="shared" si="300"/>
        <v>52.241702739438828</v>
      </c>
      <c r="AA749" s="101">
        <f t="shared" si="301"/>
        <v>4.9877619317198612</v>
      </c>
      <c r="AB749" s="102">
        <f t="shared" si="302"/>
        <v>5.8912843071724277</v>
      </c>
      <c r="AC749" s="98">
        <f t="shared" si="303"/>
        <v>3.4707230787936112E-3</v>
      </c>
      <c r="AD749" s="104">
        <f t="shared" si="304"/>
        <v>47.220645073869186</v>
      </c>
      <c r="AE749" s="88">
        <f t="shared" si="305"/>
        <v>5.2462432113931303</v>
      </c>
      <c r="AF749" s="88">
        <f t="shared" si="306"/>
        <v>1.0142790303182925</v>
      </c>
      <c r="AG749" s="94">
        <f t="shared" si="307"/>
        <v>1.0287619513434158E-4</v>
      </c>
      <c r="AH749" s="72"/>
    </row>
    <row r="750" spans="1:34">
      <c r="A750" s="62">
        <v>748</v>
      </c>
      <c r="B750" s="63">
        <v>10.210000000000001</v>
      </c>
      <c r="C750" s="63">
        <v>2.41</v>
      </c>
      <c r="D750" s="63">
        <v>1.23</v>
      </c>
      <c r="E750" s="63">
        <v>0.99445554159376881</v>
      </c>
      <c r="F750" s="63">
        <v>0.84816441785047925</v>
      </c>
      <c r="G750" s="63">
        <v>0.39227095663341371</v>
      </c>
      <c r="H750" s="79">
        <v>4.83</v>
      </c>
      <c r="I750" s="67">
        <f t="shared" si="308"/>
        <v>0.57864455700826845</v>
      </c>
      <c r="J750" s="67">
        <f t="shared" si="309"/>
        <v>53.490388299821802</v>
      </c>
      <c r="K750" s="93">
        <f t="shared" si="310"/>
        <v>45.748601823988345</v>
      </c>
      <c r="L750" s="81">
        <f t="shared" si="289"/>
        <v>52.78963770548711</v>
      </c>
      <c r="M750" s="81">
        <f t="shared" si="290"/>
        <v>4.8619519818651522</v>
      </c>
      <c r="N750" s="81">
        <f t="shared" si="291"/>
        <v>0.66153171563461977</v>
      </c>
      <c r="O750" s="91">
        <f t="shared" si="292"/>
        <v>4.3762421079048337E-5</v>
      </c>
      <c r="P750" s="90">
        <f t="shared" si="311"/>
        <v>0.53349762123163746</v>
      </c>
      <c r="Q750" s="88">
        <f t="shared" si="293"/>
        <v>2.3771335753368299</v>
      </c>
      <c r="R750" s="88">
        <f t="shared" si="312"/>
        <v>62.926636744472312</v>
      </c>
      <c r="S750" s="88">
        <f t="shared" si="294"/>
        <v>4.4531543230466921</v>
      </c>
      <c r="T750" s="83">
        <f t="shared" si="295"/>
        <v>7.8021879286399161</v>
      </c>
      <c r="U750" s="86">
        <f t="shared" si="296"/>
        <v>6.0874136473814417E-3</v>
      </c>
      <c r="V750" s="96">
        <f t="shared" si="313"/>
        <v>88.89921051815648</v>
      </c>
      <c r="W750" s="81">
        <f t="shared" si="297"/>
        <v>3.7465890021225743</v>
      </c>
      <c r="X750" s="97">
        <f t="shared" si="298"/>
        <v>22.430869521271752</v>
      </c>
      <c r="Y750" s="98">
        <f t="shared" si="299"/>
        <v>5.0314390748031811E-2</v>
      </c>
      <c r="Z750" s="99">
        <f t="shared" si="300"/>
        <v>60.094390730108756</v>
      </c>
      <c r="AA750" s="101">
        <f t="shared" si="301"/>
        <v>4.5568846767130138</v>
      </c>
      <c r="AB750" s="102">
        <f t="shared" si="302"/>
        <v>5.6545615587367761</v>
      </c>
      <c r="AC750" s="98">
        <f t="shared" si="303"/>
        <v>3.1974066421543677E-3</v>
      </c>
      <c r="AD750" s="104">
        <f t="shared" si="304"/>
        <v>54.751810494443895</v>
      </c>
      <c r="AE750" s="88">
        <f t="shared" si="305"/>
        <v>4.7740368142902021</v>
      </c>
      <c r="AF750" s="88">
        <f t="shared" si="306"/>
        <v>1.1586580892297715</v>
      </c>
      <c r="AG750" s="94">
        <f t="shared" si="307"/>
        <v>1.3424885677375853E-4</v>
      </c>
      <c r="AH750" s="72"/>
    </row>
    <row r="751" spans="1:34">
      <c r="A751" s="62">
        <v>749</v>
      </c>
      <c r="B751" s="63">
        <v>10.210000000000001</v>
      </c>
      <c r="C751" s="63">
        <v>2.41</v>
      </c>
      <c r="D751" s="63">
        <v>1.23</v>
      </c>
      <c r="E751" s="63">
        <v>0.8700184307827018</v>
      </c>
      <c r="F751" s="63">
        <v>1</v>
      </c>
      <c r="G751" s="63">
        <v>0.42912588238813737</v>
      </c>
      <c r="H751" s="79">
        <v>3.89</v>
      </c>
      <c r="I751" s="67">
        <f t="shared" si="308"/>
        <v>0.40771568910538614</v>
      </c>
      <c r="J751" s="67">
        <f t="shared" si="309"/>
        <v>72.146271231369482</v>
      </c>
      <c r="K751" s="93">
        <f t="shared" si="310"/>
        <v>63.63172196518282</v>
      </c>
      <c r="L751" s="81">
        <f t="shared" si="289"/>
        <v>74.020675785744146</v>
      </c>
      <c r="M751" s="81">
        <f t="shared" si="290"/>
        <v>3.8404315029091243</v>
      </c>
      <c r="N751" s="81">
        <f t="shared" si="291"/>
        <v>1.2742544239299705</v>
      </c>
      <c r="O751" s="91">
        <f t="shared" si="292"/>
        <v>1.6237243369051008E-4</v>
      </c>
      <c r="P751" s="90">
        <f t="shared" si="311"/>
        <v>0.36990451008520164</v>
      </c>
      <c r="Q751" s="88">
        <f t="shared" si="293"/>
        <v>2.0796807262604138</v>
      </c>
      <c r="R751" s="88">
        <f t="shared" si="312"/>
        <v>87.649508365042479</v>
      </c>
      <c r="S751" s="88">
        <f t="shared" si="294"/>
        <v>3.5292449682001337</v>
      </c>
      <c r="T751" s="83">
        <f t="shared" si="295"/>
        <v>9.2739082724901412</v>
      </c>
      <c r="U751" s="86">
        <f t="shared" si="296"/>
        <v>8.6005374646561054E-3</v>
      </c>
      <c r="V751" s="96">
        <f t="shared" si="313"/>
        <v>118.01674608657522</v>
      </c>
      <c r="W751" s="81">
        <f t="shared" si="297"/>
        <v>3.0414783421920095</v>
      </c>
      <c r="X751" s="97">
        <f t="shared" si="298"/>
        <v>21.812896087609012</v>
      </c>
      <c r="Y751" s="98">
        <f t="shared" si="299"/>
        <v>4.758024357288286E-2</v>
      </c>
      <c r="Z751" s="99">
        <f t="shared" si="300"/>
        <v>83.744859555565611</v>
      </c>
      <c r="AA751" s="101">
        <f t="shared" si="301"/>
        <v>3.6105841150899685</v>
      </c>
      <c r="AB751" s="102">
        <f t="shared" si="302"/>
        <v>7.182927632648628</v>
      </c>
      <c r="AC751" s="98">
        <f t="shared" si="303"/>
        <v>5.1594449375867227E-3</v>
      </c>
      <c r="AD751" s="104">
        <f t="shared" si="304"/>
        <v>63.63172196518282</v>
      </c>
      <c r="AE751" s="88">
        <f t="shared" si="305"/>
        <v>4.1420916911761294</v>
      </c>
      <c r="AF751" s="88">
        <f t="shared" si="306"/>
        <v>6.4805061999004963</v>
      </c>
      <c r="AG751" s="94">
        <f t="shared" si="307"/>
        <v>4.1996960606948764E-3</v>
      </c>
      <c r="AH751" s="72"/>
    </row>
    <row r="752" spans="1:34">
      <c r="A752" s="62">
        <v>750</v>
      </c>
      <c r="B752" s="63">
        <v>10.210000000000001</v>
      </c>
      <c r="C752" s="63">
        <v>2.41</v>
      </c>
      <c r="D752" s="63">
        <v>1.23</v>
      </c>
      <c r="E752" s="63">
        <v>1.0250253291815656</v>
      </c>
      <c r="F752" s="63">
        <v>0.88211546835973398</v>
      </c>
      <c r="G752" s="63">
        <v>0.40226547751835207</v>
      </c>
      <c r="H752" s="79">
        <v>4.91</v>
      </c>
      <c r="I752" s="67">
        <f t="shared" si="308"/>
        <v>0.60631101572245139</v>
      </c>
      <c r="J752" s="67">
        <f t="shared" si="309"/>
        <v>53.352681621462118</v>
      </c>
      <c r="K752" s="93">
        <f t="shared" si="310"/>
        <v>43.794006556817664</v>
      </c>
      <c r="L752" s="81">
        <f t="shared" si="289"/>
        <v>50.275645445147667</v>
      </c>
      <c r="M752" s="81">
        <f t="shared" si="290"/>
        <v>5.0580228986999751</v>
      </c>
      <c r="N752" s="81">
        <f t="shared" si="291"/>
        <v>3.014722987779531</v>
      </c>
      <c r="O752" s="91">
        <f t="shared" si="292"/>
        <v>9.0885546930463419E-4</v>
      </c>
      <c r="P752" s="90">
        <f t="shared" si="311"/>
        <v>0.57948538086650303</v>
      </c>
      <c r="Q752" s="88">
        <f t="shared" si="293"/>
        <v>2.4502071974611574</v>
      </c>
      <c r="R752" s="88">
        <f t="shared" si="312"/>
        <v>58.406637191295054</v>
      </c>
      <c r="S752" s="88">
        <f t="shared" si="294"/>
        <v>4.692761876780744</v>
      </c>
      <c r="T752" s="83">
        <f t="shared" si="295"/>
        <v>4.4244016948932003</v>
      </c>
      <c r="U752" s="86">
        <f t="shared" si="296"/>
        <v>1.9575330357773828E-3</v>
      </c>
      <c r="V752" s="96">
        <f t="shared" si="313"/>
        <v>82.075492196807389</v>
      </c>
      <c r="W752" s="81">
        <f t="shared" si="297"/>
        <v>3.9587025482641152</v>
      </c>
      <c r="X752" s="97">
        <f t="shared" si="298"/>
        <v>19.374693518042463</v>
      </c>
      <c r="Y752" s="98">
        <f t="shared" si="299"/>
        <v>3.7537874891807661E-2</v>
      </c>
      <c r="Z752" s="99">
        <f t="shared" si="300"/>
        <v>57.088921084464261</v>
      </c>
      <c r="AA752" s="101">
        <f t="shared" si="301"/>
        <v>4.7466116504276004</v>
      </c>
      <c r="AB752" s="102">
        <f t="shared" si="302"/>
        <v>3.3276649607413398</v>
      </c>
      <c r="AC752" s="98">
        <f t="shared" si="303"/>
        <v>1.107335409094566E-3</v>
      </c>
      <c r="AD752" s="104">
        <f t="shared" si="304"/>
        <v>50.437690213382496</v>
      </c>
      <c r="AE752" s="88">
        <f t="shared" si="305"/>
        <v>5.049891226508235</v>
      </c>
      <c r="AF752" s="88">
        <f t="shared" si="306"/>
        <v>2.8491084828561064</v>
      </c>
      <c r="AG752" s="94">
        <f t="shared" si="307"/>
        <v>8.1174191470826241E-4</v>
      </c>
      <c r="AH752" s="72"/>
    </row>
    <row r="753" spans="1:34">
      <c r="A753" s="62">
        <v>751</v>
      </c>
      <c r="B753" s="63">
        <v>10.210000000000001</v>
      </c>
      <c r="C753" s="63">
        <v>2.41</v>
      </c>
      <c r="D753" s="63">
        <v>1.23</v>
      </c>
      <c r="E753" s="63">
        <v>0.86227200359242906</v>
      </c>
      <c r="F753" s="63">
        <v>0.93611467142693039</v>
      </c>
      <c r="G753" s="63">
        <v>0.45286527183582193</v>
      </c>
      <c r="H753" s="79">
        <v>3.81</v>
      </c>
      <c r="I753" s="67">
        <f t="shared" si="308"/>
        <v>0.39577524881833498</v>
      </c>
      <c r="J753" s="67">
        <f t="shared" si="309"/>
        <v>74.538212559651257</v>
      </c>
      <c r="K753" s="93">
        <f t="shared" si="310"/>
        <v>65.452208804113354</v>
      </c>
      <c r="L753" s="81">
        <f t="shared" si="289"/>
        <v>76.407333552990352</v>
      </c>
      <c r="M753" s="81">
        <f t="shared" si="290"/>
        <v>3.7631102363025235</v>
      </c>
      <c r="N753" s="81">
        <f t="shared" si="291"/>
        <v>1.2307024592513529</v>
      </c>
      <c r="O753" s="91">
        <f t="shared" si="292"/>
        <v>1.514628543207328E-4</v>
      </c>
      <c r="P753" s="90">
        <f t="shared" si="311"/>
        <v>0.36093777272517619</v>
      </c>
      <c r="Q753" s="88">
        <f t="shared" si="293"/>
        <v>2.061163767590358</v>
      </c>
      <c r="R753" s="88">
        <f t="shared" si="312"/>
        <v>89.621367663644236</v>
      </c>
      <c r="S753" s="88">
        <f t="shared" si="294"/>
        <v>3.4746309128445279</v>
      </c>
      <c r="T753" s="83">
        <f t="shared" si="295"/>
        <v>8.8023382455504517</v>
      </c>
      <c r="U753" s="86">
        <f t="shared" si="296"/>
        <v>7.748115858908021E-3</v>
      </c>
      <c r="V753" s="96">
        <f t="shared" si="313"/>
        <v>114.13546847245337</v>
      </c>
      <c r="W753" s="81">
        <f t="shared" si="297"/>
        <v>3.0789607302351025</v>
      </c>
      <c r="X753" s="97">
        <f t="shared" si="298"/>
        <v>19.187382408527494</v>
      </c>
      <c r="Y753" s="98">
        <f t="shared" si="299"/>
        <v>3.6815564369107039E-2</v>
      </c>
      <c r="Z753" s="99">
        <f t="shared" si="300"/>
        <v>85.37892486784105</v>
      </c>
      <c r="AA753" s="101">
        <f t="shared" si="301"/>
        <v>3.5599108476234189</v>
      </c>
      <c r="AB753" s="102">
        <f t="shared" si="302"/>
        <v>6.5640197474168271</v>
      </c>
      <c r="AC753" s="98">
        <f t="shared" si="303"/>
        <v>4.3086355244478071E-3</v>
      </c>
      <c r="AD753" s="104">
        <f t="shared" si="304"/>
        <v>70.784223599456425</v>
      </c>
      <c r="AE753" s="88">
        <f t="shared" si="305"/>
        <v>3.909725134863498</v>
      </c>
      <c r="AF753" s="88">
        <f t="shared" si="306"/>
        <v>2.6174576079658265</v>
      </c>
      <c r="AG753" s="94">
        <f t="shared" si="307"/>
        <v>6.851084329498186E-4</v>
      </c>
      <c r="AH753" s="72"/>
    </row>
    <row r="754" spans="1:34">
      <c r="A754" s="62">
        <v>752</v>
      </c>
      <c r="B754" s="63">
        <v>10.210000000000001</v>
      </c>
      <c r="C754" s="63">
        <v>2.41</v>
      </c>
      <c r="D754" s="63">
        <v>1.23</v>
      </c>
      <c r="E754" s="63">
        <v>0.82400468077418743</v>
      </c>
      <c r="F754" s="63">
        <v>0.99914844764000244</v>
      </c>
      <c r="G754" s="63">
        <v>0.4900850634202662</v>
      </c>
      <c r="H754" s="79">
        <v>3.9</v>
      </c>
      <c r="I754" s="67">
        <f t="shared" si="308"/>
        <v>0.38714500035982141</v>
      </c>
      <c r="J754" s="67">
        <f t="shared" si="309"/>
        <v>67.980617399449017</v>
      </c>
      <c r="K754" s="93">
        <f t="shared" si="310"/>
        <v>66.837327609232204</v>
      </c>
      <c r="L754" s="81">
        <f t="shared" si="289"/>
        <v>77.932224601768311</v>
      </c>
      <c r="M754" s="81">
        <f t="shared" si="290"/>
        <v>3.642492133659073</v>
      </c>
      <c r="N754" s="81">
        <f t="shared" si="291"/>
        <v>6.6027658036135115</v>
      </c>
      <c r="O754" s="91">
        <f t="shared" si="292"/>
        <v>4.3596516257367974E-3</v>
      </c>
      <c r="P754" s="90">
        <f t="shared" si="311"/>
        <v>0.31866364062799657</v>
      </c>
      <c r="Q754" s="88">
        <f t="shared" si="293"/>
        <v>1.9696900575000031</v>
      </c>
      <c r="R754" s="88">
        <f t="shared" si="312"/>
        <v>100.33844996159384</v>
      </c>
      <c r="S754" s="88">
        <f t="shared" si="294"/>
        <v>3.21013624686903</v>
      </c>
      <c r="T754" s="83">
        <f t="shared" si="295"/>
        <v>17.688814182845384</v>
      </c>
      <c r="U754" s="86">
        <f t="shared" si="296"/>
        <v>3.1289414719523199E-2</v>
      </c>
      <c r="V754" s="96">
        <f t="shared" si="313"/>
        <v>106.00353020469672</v>
      </c>
      <c r="W754" s="81">
        <f t="shared" si="297"/>
        <v>3.1231798565557396</v>
      </c>
      <c r="X754" s="97">
        <f t="shared" si="298"/>
        <v>19.918465216519497</v>
      </c>
      <c r="Y754" s="98">
        <f t="shared" si="299"/>
        <v>3.9674525658169701E-2</v>
      </c>
      <c r="Z754" s="99">
        <f t="shared" si="300"/>
        <v>85.868599658522015</v>
      </c>
      <c r="AA754" s="101">
        <f t="shared" si="301"/>
        <v>3.4700838497381468</v>
      </c>
      <c r="AB754" s="102">
        <f t="shared" si="302"/>
        <v>11.02349103235521</v>
      </c>
      <c r="AC754" s="98">
        <f t="shared" si="303"/>
        <v>1.2151735454041572E-2</v>
      </c>
      <c r="AD754" s="104">
        <f t="shared" si="304"/>
        <v>66.90907076483218</v>
      </c>
      <c r="AE754" s="88">
        <f t="shared" si="305"/>
        <v>3.9311051454984107</v>
      </c>
      <c r="AF754" s="88">
        <f t="shared" si="306"/>
        <v>0.79756783329258496</v>
      </c>
      <c r="AG754" s="94">
        <f t="shared" si="307"/>
        <v>6.3611444870302866E-5</v>
      </c>
      <c r="AH754" s="72"/>
    </row>
    <row r="755" spans="1:34">
      <c r="A755" s="62">
        <v>753</v>
      </c>
      <c r="B755" s="63">
        <v>10.210000000000001</v>
      </c>
      <c r="C755" s="63">
        <v>2.41</v>
      </c>
      <c r="D755" s="63">
        <v>1.23</v>
      </c>
      <c r="E755" s="63">
        <v>0.88036444702906924</v>
      </c>
      <c r="F755" s="63">
        <v>0.90417123914226372</v>
      </c>
      <c r="G755" s="63">
        <v>0.42068728785904447</v>
      </c>
      <c r="H755" s="79">
        <v>4.04</v>
      </c>
      <c r="I755" s="67">
        <f t="shared" si="308"/>
        <v>0.42847277278911372</v>
      </c>
      <c r="J755" s="67">
        <f t="shared" si="309"/>
        <v>67.683748829549771</v>
      </c>
      <c r="K755" s="93">
        <f t="shared" si="310"/>
        <v>60.706545830365442</v>
      </c>
      <c r="L755" s="81">
        <f t="shared" si="289"/>
        <v>70.728610940123716</v>
      </c>
      <c r="M755" s="81">
        <f t="shared" si="290"/>
        <v>3.9520825117015934</v>
      </c>
      <c r="N755" s="81">
        <f t="shared" si="291"/>
        <v>2.176175452930857</v>
      </c>
      <c r="O755" s="91">
        <f t="shared" si="292"/>
        <v>4.7357396019388206E-4</v>
      </c>
      <c r="P755" s="90">
        <f t="shared" si="311"/>
        <v>0.38209791662903297</v>
      </c>
      <c r="Q755" s="88">
        <f t="shared" si="293"/>
        <v>2.1044117087544172</v>
      </c>
      <c r="R755" s="88">
        <f t="shared" si="312"/>
        <v>85.110183267026784</v>
      </c>
      <c r="S755" s="88">
        <f t="shared" si="294"/>
        <v>3.6027390331778717</v>
      </c>
      <c r="T755" s="83">
        <f t="shared" si="295"/>
        <v>10.823291257973473</v>
      </c>
      <c r="U755" s="86">
        <f t="shared" si="296"/>
        <v>1.1714363365492501E-2</v>
      </c>
      <c r="V755" s="96">
        <f t="shared" si="313"/>
        <v>114.39673187248104</v>
      </c>
      <c r="W755" s="81">
        <f t="shared" si="297"/>
        <v>3.1075402243972099</v>
      </c>
      <c r="X755" s="97">
        <f t="shared" si="298"/>
        <v>23.080687514920548</v>
      </c>
      <c r="Y755" s="98">
        <f t="shared" si="299"/>
        <v>5.3271813616140924E-2</v>
      </c>
      <c r="Z755" s="99">
        <f t="shared" si="300"/>
        <v>79.90785398213589</v>
      </c>
      <c r="AA755" s="101">
        <f t="shared" si="301"/>
        <v>3.7181665032581033</v>
      </c>
      <c r="AB755" s="102">
        <f t="shared" si="302"/>
        <v>7.9661756619281379</v>
      </c>
      <c r="AC755" s="98">
        <f t="shared" si="303"/>
        <v>6.3459954676696202E-3</v>
      </c>
      <c r="AD755" s="104">
        <f t="shared" si="304"/>
        <v>68.166545721606155</v>
      </c>
      <c r="AE755" s="88">
        <f t="shared" si="305"/>
        <v>4.0256677101384346</v>
      </c>
      <c r="AF755" s="88">
        <f t="shared" si="306"/>
        <v>0.35475965003874826</v>
      </c>
      <c r="AG755" s="94">
        <f t="shared" si="307"/>
        <v>1.2585440929561513E-5</v>
      </c>
      <c r="AH755" s="72"/>
    </row>
    <row r="756" spans="1:34">
      <c r="A756" s="62">
        <v>754</v>
      </c>
      <c r="B756" s="63">
        <v>10.210000000000001</v>
      </c>
      <c r="C756" s="63">
        <v>2.41</v>
      </c>
      <c r="D756" s="63">
        <v>1.23</v>
      </c>
      <c r="E756" s="63">
        <v>0.88880403796657659</v>
      </c>
      <c r="F756" s="63">
        <v>0.88029891082961198</v>
      </c>
      <c r="G756" s="63">
        <v>0.39827202429713154</v>
      </c>
      <c r="H756" s="79">
        <v>4.04</v>
      </c>
      <c r="I756" s="67">
        <f t="shared" si="308"/>
        <v>0.43258031591219509</v>
      </c>
      <c r="J756" s="67">
        <f t="shared" si="309"/>
        <v>68.332597332196684</v>
      </c>
      <c r="K756" s="93">
        <f t="shared" si="310"/>
        <v>60.160682831976416</v>
      </c>
      <c r="L756" s="81">
        <f t="shared" si="289"/>
        <v>70.154679845302269</v>
      </c>
      <c r="M756" s="81">
        <f t="shared" si="290"/>
        <v>3.9871906838507214</v>
      </c>
      <c r="N756" s="81">
        <f t="shared" si="291"/>
        <v>1.3071612908237287</v>
      </c>
      <c r="O756" s="91">
        <f t="shared" si="292"/>
        <v>1.7086706402279567E-4</v>
      </c>
      <c r="P756" s="90">
        <f t="shared" si="311"/>
        <v>0.39222978605702047</v>
      </c>
      <c r="Q756" s="88">
        <f t="shared" si="293"/>
        <v>2.1245855970184464</v>
      </c>
      <c r="R756" s="88">
        <f t="shared" si="312"/>
        <v>83.115169227477267</v>
      </c>
      <c r="S756" s="88">
        <f t="shared" si="294"/>
        <v>3.663154048812534</v>
      </c>
      <c r="T756" s="83">
        <f t="shared" si="295"/>
        <v>9.3278700788976732</v>
      </c>
      <c r="U756" s="86">
        <f t="shared" si="296"/>
        <v>8.7009160208794487E-3</v>
      </c>
      <c r="V756" s="96">
        <f t="shared" si="313"/>
        <v>120.95455511087665</v>
      </c>
      <c r="W756" s="81">
        <f t="shared" si="297"/>
        <v>3.03657641971499</v>
      </c>
      <c r="X756" s="97">
        <f t="shared" si="298"/>
        <v>24.837217333787375</v>
      </c>
      <c r="Y756" s="98">
        <f t="shared" si="299"/>
        <v>6.168873648857881E-2</v>
      </c>
      <c r="Z756" s="99">
        <f t="shared" si="300"/>
        <v>80.059678517973026</v>
      </c>
      <c r="AA756" s="101">
        <f t="shared" si="301"/>
        <v>3.732401957293368</v>
      </c>
      <c r="AB756" s="102">
        <f t="shared" si="302"/>
        <v>7.6138129382829707</v>
      </c>
      <c r="AC756" s="98">
        <f t="shared" si="303"/>
        <v>5.7970147459165174E-3</v>
      </c>
      <c r="AD756" s="104">
        <f t="shared" si="304"/>
        <v>69.43726515842053</v>
      </c>
      <c r="AE756" s="88">
        <f t="shared" si="305"/>
        <v>4.0077352617220496</v>
      </c>
      <c r="AF756" s="88">
        <f t="shared" si="306"/>
        <v>0.79863213559283175</v>
      </c>
      <c r="AG756" s="94">
        <f t="shared" si="307"/>
        <v>6.3781328800156716E-5</v>
      </c>
      <c r="AH756" s="72"/>
    </row>
    <row r="757" spans="1:34">
      <c r="A757" s="62">
        <v>755</v>
      </c>
      <c r="B757" s="63">
        <v>10.210000000000001</v>
      </c>
      <c r="C757" s="63">
        <v>2.41</v>
      </c>
      <c r="D757" s="63">
        <v>1.23</v>
      </c>
      <c r="E757" s="63">
        <v>0.92012313608962271</v>
      </c>
      <c r="F757" s="63">
        <v>0.92224014185310843</v>
      </c>
      <c r="G757" s="63">
        <v>0.45597647141926084</v>
      </c>
      <c r="H757" s="79">
        <v>4.0599999999999996</v>
      </c>
      <c r="I757" s="67">
        <f t="shared" si="308"/>
        <v>0.45004024652344338</v>
      </c>
      <c r="J757" s="67">
        <f t="shared" si="309"/>
        <v>70.045223227845284</v>
      </c>
      <c r="K757" s="93">
        <f t="shared" si="310"/>
        <v>57.950619713818767</v>
      </c>
      <c r="L757" s="81">
        <f t="shared" si="289"/>
        <v>67.311297678328685</v>
      </c>
      <c r="M757" s="81">
        <f t="shared" si="290"/>
        <v>4.1416301522241792</v>
      </c>
      <c r="N757" s="81">
        <f t="shared" si="291"/>
        <v>2.0105948823689554</v>
      </c>
      <c r="O757" s="91">
        <f t="shared" si="292"/>
        <v>4.0424917810082329E-4</v>
      </c>
      <c r="P757" s="90">
        <f t="shared" si="311"/>
        <v>0.43129907243380466</v>
      </c>
      <c r="Q757" s="88">
        <f t="shared" si="293"/>
        <v>2.1994503612875902</v>
      </c>
      <c r="R757" s="88">
        <f t="shared" si="312"/>
        <v>76.264808348888465</v>
      </c>
      <c r="S757" s="88">
        <f t="shared" si="294"/>
        <v>3.8909280838953371</v>
      </c>
      <c r="T757" s="83">
        <f t="shared" si="295"/>
        <v>4.1643329089818364</v>
      </c>
      <c r="U757" s="86">
        <f t="shared" si="296"/>
        <v>1.7341668576829126E-3</v>
      </c>
      <c r="V757" s="96">
        <f t="shared" si="313"/>
        <v>98.312027169494172</v>
      </c>
      <c r="W757" s="81">
        <f t="shared" si="297"/>
        <v>3.4269831557600892</v>
      </c>
      <c r="X757" s="97">
        <f t="shared" si="298"/>
        <v>15.591547887682525</v>
      </c>
      <c r="Y757" s="98">
        <f t="shared" si="299"/>
        <v>2.4309636553389739E-2</v>
      </c>
      <c r="Z757" s="99">
        <f t="shared" si="300"/>
        <v>74.668881024875674</v>
      </c>
      <c r="AA757" s="101">
        <f t="shared" si="301"/>
        <v>3.9322894115333149</v>
      </c>
      <c r="AB757" s="102">
        <f t="shared" si="302"/>
        <v>3.1455809967163724</v>
      </c>
      <c r="AC757" s="98">
        <f t="shared" si="303"/>
        <v>9.8946798069031667E-4</v>
      </c>
      <c r="AD757" s="104">
        <f t="shared" si="304"/>
        <v>63.707979820458398</v>
      </c>
      <c r="AE757" s="88">
        <f t="shared" si="305"/>
        <v>4.2571443710676329</v>
      </c>
      <c r="AF757" s="88">
        <f t="shared" si="306"/>
        <v>4.8557726863949089</v>
      </c>
      <c r="AG757" s="94">
        <f t="shared" si="307"/>
        <v>2.3578528381938829E-3</v>
      </c>
      <c r="AH757" s="72"/>
    </row>
    <row r="758" spans="1:34">
      <c r="A758" s="62">
        <v>756</v>
      </c>
      <c r="B758" s="63">
        <v>10.210000000000001</v>
      </c>
      <c r="C758" s="63">
        <v>2.41</v>
      </c>
      <c r="D758" s="63">
        <v>1.23</v>
      </c>
      <c r="E758" s="63">
        <v>0.76682959763319269</v>
      </c>
      <c r="F758" s="63">
        <v>0.90234948349627753</v>
      </c>
      <c r="G758" s="63">
        <v>0.41208380142618389</v>
      </c>
      <c r="H758" s="79">
        <v>3.18</v>
      </c>
      <c r="I758" s="67">
        <f t="shared" si="308"/>
        <v>0.29376858846057491</v>
      </c>
      <c r="J758" s="67">
        <f t="shared" si="309"/>
        <v>95.154485869153888</v>
      </c>
      <c r="K758" s="93">
        <f t="shared" si="310"/>
        <v>86.979184395833869</v>
      </c>
      <c r="L758" s="81">
        <f t="shared" si="289"/>
        <v>102.8402497005421</v>
      </c>
      <c r="M758" s="81">
        <f t="shared" si="290"/>
        <v>3.0588641691445986</v>
      </c>
      <c r="N758" s="81">
        <f t="shared" si="291"/>
        <v>3.8093028570880998</v>
      </c>
      <c r="O758" s="91">
        <f t="shared" si="292"/>
        <v>1.4510788257019558E-3</v>
      </c>
      <c r="P758" s="90">
        <f t="shared" si="311"/>
        <v>0.26161677977047726</v>
      </c>
      <c r="Q758" s="88">
        <f t="shared" si="293"/>
        <v>1.8330194833793019</v>
      </c>
      <c r="R758" s="88">
        <f t="shared" si="312"/>
        <v>119.97998098635543</v>
      </c>
      <c r="S758" s="88">
        <f t="shared" si="294"/>
        <v>2.8319615927274948</v>
      </c>
      <c r="T758" s="83">
        <f t="shared" si="295"/>
        <v>10.944604002280043</v>
      </c>
      <c r="U758" s="86">
        <f t="shared" si="296"/>
        <v>1.1978435676672432E-2</v>
      </c>
      <c r="V758" s="96">
        <f t="shared" si="313"/>
        <v>180.34764271475558</v>
      </c>
      <c r="W758" s="81">
        <f t="shared" si="297"/>
        <v>2.3098645752914444</v>
      </c>
      <c r="X758" s="97">
        <f t="shared" si="298"/>
        <v>27.362749204671566</v>
      </c>
      <c r="Y758" s="98">
        <f t="shared" si="299"/>
        <v>7.4872004403775436E-2</v>
      </c>
      <c r="Z758" s="99">
        <f t="shared" si="300"/>
        <v>119.33104253796239</v>
      </c>
      <c r="AA758" s="101">
        <f t="shared" si="301"/>
        <v>2.8396514485450552</v>
      </c>
      <c r="AB758" s="102">
        <f t="shared" si="302"/>
        <v>10.702784636947953</v>
      </c>
      <c r="AC758" s="98">
        <f t="shared" si="303"/>
        <v>1.1454959898488912E-2</v>
      </c>
      <c r="AD758" s="104">
        <f t="shared" si="304"/>
        <v>97.894246557484848</v>
      </c>
      <c r="AE758" s="88">
        <f t="shared" si="305"/>
        <v>3.1351849767837079</v>
      </c>
      <c r="AF758" s="88">
        <f t="shared" si="306"/>
        <v>1.4092774596318323</v>
      </c>
      <c r="AG758" s="94">
        <f t="shared" si="307"/>
        <v>1.9860629582263509E-4</v>
      </c>
      <c r="AH758" s="72"/>
    </row>
    <row r="759" spans="1:34">
      <c r="A759" s="62">
        <v>757</v>
      </c>
      <c r="B759" s="63">
        <v>10.210000000000001</v>
      </c>
      <c r="C759" s="63">
        <v>2.41</v>
      </c>
      <c r="D759" s="63">
        <v>1.23</v>
      </c>
      <c r="E759" s="63">
        <v>0.65708636280411226</v>
      </c>
      <c r="F759" s="63">
        <v>0.89542732650162737</v>
      </c>
      <c r="G759" s="63">
        <v>0.39148745316331485</v>
      </c>
      <c r="H759" s="79">
        <v>2.5099999999999998</v>
      </c>
      <c r="I759" s="67">
        <f t="shared" si="308"/>
        <v>0.19868978725613473</v>
      </c>
      <c r="J759" s="67">
        <f t="shared" si="309"/>
        <v>130.87589083388914</v>
      </c>
      <c r="K759" s="93">
        <f t="shared" si="310"/>
        <v>126.7613024296128</v>
      </c>
      <c r="L759" s="81">
        <f t="shared" si="289"/>
        <v>151.73366906852445</v>
      </c>
      <c r="M759" s="81">
        <f t="shared" si="290"/>
        <v>2.331108924689782</v>
      </c>
      <c r="N759" s="81">
        <f t="shared" si="291"/>
        <v>7.1271344745106688</v>
      </c>
      <c r="O759" s="91">
        <f t="shared" si="292"/>
        <v>5.079604581775846E-3</v>
      </c>
      <c r="P759" s="90">
        <f t="shared" si="311"/>
        <v>0.17154412066985245</v>
      </c>
      <c r="Q759" s="88">
        <f t="shared" si="293"/>
        <v>1.5706906840845742</v>
      </c>
      <c r="R759" s="88">
        <f t="shared" si="312"/>
        <v>175.57353938689133</v>
      </c>
      <c r="S759" s="88">
        <f t="shared" si="294"/>
        <v>2.1670753631955244</v>
      </c>
      <c r="T759" s="83">
        <f t="shared" si="295"/>
        <v>13.662336127668343</v>
      </c>
      <c r="U759" s="86">
        <f t="shared" si="296"/>
        <v>1.866594284653916E-2</v>
      </c>
      <c r="V759" s="96">
        <f t="shared" si="313"/>
        <v>307.4346388786625</v>
      </c>
      <c r="W759" s="81">
        <f t="shared" si="297"/>
        <v>1.6376728447845992</v>
      </c>
      <c r="X759" s="97">
        <f t="shared" si="298"/>
        <v>34.754069928900428</v>
      </c>
      <c r="Y759" s="98">
        <f t="shared" si="299"/>
        <v>0.1207845376622901</v>
      </c>
      <c r="Z759" s="99">
        <f t="shared" si="300"/>
        <v>185.09962015899097</v>
      </c>
      <c r="AA759" s="101">
        <f t="shared" si="301"/>
        <v>2.1105749686508459</v>
      </c>
      <c r="AB759" s="102">
        <f t="shared" si="302"/>
        <v>15.913347862516092</v>
      </c>
      <c r="AC759" s="98">
        <f t="shared" si="303"/>
        <v>2.5323464019344547E-2</v>
      </c>
      <c r="AD759" s="104">
        <f t="shared" si="304"/>
        <v>143.85247239877165</v>
      </c>
      <c r="AE759" s="88">
        <f t="shared" si="305"/>
        <v>2.3941143051538631</v>
      </c>
      <c r="AF759" s="88">
        <f t="shared" si="306"/>
        <v>4.6169599540293493</v>
      </c>
      <c r="AG759" s="94">
        <f t="shared" si="307"/>
        <v>2.1316319217110687E-3</v>
      </c>
      <c r="AH759" s="72"/>
    </row>
    <row r="760" spans="1:34">
      <c r="A760" s="62">
        <v>758</v>
      </c>
      <c r="B760" s="63">
        <v>10.210000000000001</v>
      </c>
      <c r="C760" s="63">
        <v>2.41</v>
      </c>
      <c r="D760" s="63">
        <v>1.23</v>
      </c>
      <c r="E760" s="63">
        <v>0.71331814422948547</v>
      </c>
      <c r="F760" s="63">
        <v>0.81073934739727693</v>
      </c>
      <c r="G760" s="63">
        <v>0.40100712585638054</v>
      </c>
      <c r="H760" s="79">
        <v>2.92</v>
      </c>
      <c r="I760" s="67">
        <f t="shared" si="308"/>
        <v>0.25092590076538879</v>
      </c>
      <c r="J760" s="67">
        <f t="shared" si="309"/>
        <v>104.97894597759664</v>
      </c>
      <c r="K760" s="93">
        <f t="shared" si="310"/>
        <v>101.1951518331028</v>
      </c>
      <c r="L760" s="81">
        <f t="shared" si="289"/>
        <v>120.69715010119523</v>
      </c>
      <c r="M760" s="81">
        <f t="shared" si="290"/>
        <v>2.723237053361149</v>
      </c>
      <c r="N760" s="81">
        <f t="shared" si="291"/>
        <v>6.7384570766729786</v>
      </c>
      <c r="O760" s="91">
        <f t="shared" si="292"/>
        <v>4.5406803774164142E-3</v>
      </c>
      <c r="P760" s="90">
        <f t="shared" si="311"/>
        <v>0.21460997271281265</v>
      </c>
      <c r="Q760" s="88">
        <f t="shared" si="293"/>
        <v>1.7051064020693412</v>
      </c>
      <c r="R760" s="88">
        <f t="shared" si="312"/>
        <v>143.51371046231861</v>
      </c>
      <c r="S760" s="88">
        <f t="shared" si="294"/>
        <v>2.4973951210693461</v>
      </c>
      <c r="T760" s="83">
        <f t="shared" si="295"/>
        <v>14.472769826392254</v>
      </c>
      <c r="U760" s="86">
        <f t="shared" si="296"/>
        <v>2.0946106644773008E-2</v>
      </c>
      <c r="V760" s="96">
        <f t="shared" si="313"/>
        <v>224.91746068055986</v>
      </c>
      <c r="W760" s="81">
        <f t="shared" si="297"/>
        <v>1.9949056925417867</v>
      </c>
      <c r="X760" s="97">
        <f t="shared" si="298"/>
        <v>31.681311899253878</v>
      </c>
      <c r="Y760" s="98">
        <f t="shared" si="299"/>
        <v>0.10037055236578053</v>
      </c>
      <c r="Z760" s="99">
        <f t="shared" si="300"/>
        <v>142.33077923020699</v>
      </c>
      <c r="AA760" s="101">
        <f t="shared" si="301"/>
        <v>2.507751748741367</v>
      </c>
      <c r="AB760" s="102">
        <f t="shared" si="302"/>
        <v>14.118090796528527</v>
      </c>
      <c r="AC760" s="98">
        <f t="shared" si="303"/>
        <v>1.9932048773902349E-2</v>
      </c>
      <c r="AD760" s="104">
        <f t="shared" si="304"/>
        <v>126.21778920449883</v>
      </c>
      <c r="AE760" s="88">
        <f t="shared" si="305"/>
        <v>2.663015357379392</v>
      </c>
      <c r="AF760" s="88">
        <f t="shared" si="306"/>
        <v>8.8008439253632851</v>
      </c>
      <c r="AG760" s="94">
        <f t="shared" si="307"/>
        <v>7.7454853798603852E-3</v>
      </c>
      <c r="AH760" s="72"/>
    </row>
    <row r="761" spans="1:34">
      <c r="A761" s="62">
        <v>759</v>
      </c>
      <c r="B761" s="63">
        <v>10.210000000000001</v>
      </c>
      <c r="C761" s="63">
        <v>2.41</v>
      </c>
      <c r="D761" s="63">
        <v>1.23</v>
      </c>
      <c r="E761" s="63">
        <v>1.026280873466014</v>
      </c>
      <c r="F761" s="63">
        <v>0.95340375790541509</v>
      </c>
      <c r="G761" s="63">
        <v>0.474767757452844</v>
      </c>
      <c r="H761" s="79">
        <v>5.48</v>
      </c>
      <c r="I761" s="67">
        <f t="shared" si="308"/>
        <v>0.67752630749366505</v>
      </c>
      <c r="J761" s="67">
        <f t="shared" si="309"/>
        <v>42.883454017067166</v>
      </c>
      <c r="K761" s="93">
        <f t="shared" si="310"/>
        <v>39.489502234674447</v>
      </c>
      <c r="L761" s="81">
        <f t="shared" si="289"/>
        <v>44.834925236511239</v>
      </c>
      <c r="M761" s="81">
        <f t="shared" si="290"/>
        <v>5.359412841928755</v>
      </c>
      <c r="N761" s="81">
        <f t="shared" si="291"/>
        <v>2.2004955852417045</v>
      </c>
      <c r="O761" s="91">
        <f t="shared" si="292"/>
        <v>4.8421808206682324E-4</v>
      </c>
      <c r="P761" s="90">
        <f t="shared" si="311"/>
        <v>0.58142428635841614</v>
      </c>
      <c r="Q761" s="88">
        <f t="shared" si="293"/>
        <v>2.4532084341671259</v>
      </c>
      <c r="R761" s="88">
        <f t="shared" si="312"/>
        <v>58.231200949605835</v>
      </c>
      <c r="S761" s="88">
        <f t="shared" si="294"/>
        <v>4.7027031334483071</v>
      </c>
      <c r="T761" s="83">
        <f t="shared" si="295"/>
        <v>14.184249389629439</v>
      </c>
      <c r="U761" s="86">
        <f t="shared" si="296"/>
        <v>2.011929307472031E-2</v>
      </c>
      <c r="V761" s="96">
        <f t="shared" si="313"/>
        <v>60.653814426794511</v>
      </c>
      <c r="W761" s="81">
        <f t="shared" si="297"/>
        <v>4.6078292619365913</v>
      </c>
      <c r="X761" s="97">
        <f t="shared" si="298"/>
        <v>15.915524417215495</v>
      </c>
      <c r="Y761" s="98">
        <f t="shared" si="299"/>
        <v>2.5330391747498265E-2</v>
      </c>
      <c r="Z761" s="99">
        <f t="shared" si="300"/>
        <v>49.260059384032232</v>
      </c>
      <c r="AA761" s="101">
        <f t="shared" si="301"/>
        <v>5.1130256565864229</v>
      </c>
      <c r="AB761" s="102">
        <f t="shared" si="302"/>
        <v>6.6966121060871799</v>
      </c>
      <c r="AC761" s="98">
        <f t="shared" si="303"/>
        <v>4.4844613699393373E-3</v>
      </c>
      <c r="AD761" s="104">
        <f t="shared" si="304"/>
        <v>41.821391100445531</v>
      </c>
      <c r="AE761" s="88">
        <f t="shared" si="305"/>
        <v>5.5491466233737361</v>
      </c>
      <c r="AF761" s="88">
        <f t="shared" si="306"/>
        <v>1.2617996966010159</v>
      </c>
      <c r="AG761" s="94">
        <f t="shared" si="307"/>
        <v>1.5921384743424155E-4</v>
      </c>
      <c r="AH761" s="72"/>
    </row>
    <row r="762" spans="1:34">
      <c r="A762" s="62">
        <v>760</v>
      </c>
      <c r="B762" s="63">
        <v>10.210000000000001</v>
      </c>
      <c r="C762" s="63">
        <v>2.41</v>
      </c>
      <c r="D762" s="63">
        <v>1.23</v>
      </c>
      <c r="E762" s="63">
        <v>0.93334863921877442</v>
      </c>
      <c r="F762" s="63">
        <v>0.79742106133590829</v>
      </c>
      <c r="G762" s="63">
        <v>0.39498211222416918</v>
      </c>
      <c r="H762" s="79">
        <v>5</v>
      </c>
      <c r="I762" s="67">
        <f t="shared" si="308"/>
        <v>0.56220314703187679</v>
      </c>
      <c r="J762" s="67">
        <f t="shared" si="309"/>
        <v>46.847727600514645</v>
      </c>
      <c r="K762" s="93">
        <f t="shared" si="310"/>
        <v>47.000278727679927</v>
      </c>
      <c r="L762" s="81">
        <f t="shared" si="289"/>
        <v>54.580418662661856</v>
      </c>
      <c r="M762" s="81">
        <f t="shared" si="290"/>
        <v>4.6322910428810928</v>
      </c>
      <c r="N762" s="81">
        <f t="shared" si="291"/>
        <v>7.3541791423781433</v>
      </c>
      <c r="O762" s="91">
        <f t="shared" si="292"/>
        <v>5.4083950858189725E-3</v>
      </c>
      <c r="P762" s="90">
        <f t="shared" si="311"/>
        <v>0.44850009060268287</v>
      </c>
      <c r="Q762" s="88">
        <f t="shared" si="293"/>
        <v>2.2310644317252124</v>
      </c>
      <c r="R762" s="88">
        <f t="shared" si="312"/>
        <v>73.612235055923463</v>
      </c>
      <c r="S762" s="88">
        <f t="shared" si="294"/>
        <v>3.9887725012792656</v>
      </c>
      <c r="T762" s="83">
        <f t="shared" si="295"/>
        <v>20.224549974414689</v>
      </c>
      <c r="U762" s="86">
        <f t="shared" si="296"/>
        <v>4.0903242166759717E-2</v>
      </c>
      <c r="V762" s="96">
        <f t="shared" si="313"/>
        <v>91.068618932358731</v>
      </c>
      <c r="W762" s="81">
        <f t="shared" si="297"/>
        <v>3.5861619146455075</v>
      </c>
      <c r="X762" s="97">
        <f t="shared" si="298"/>
        <v>28.276761707089847</v>
      </c>
      <c r="Y762" s="98">
        <f t="shared" si="299"/>
        <v>7.9957525263954277E-2</v>
      </c>
      <c r="Z762" s="99">
        <f t="shared" si="300"/>
        <v>61.710336093518492</v>
      </c>
      <c r="AA762" s="101">
        <f t="shared" si="301"/>
        <v>4.3564758751146195</v>
      </c>
      <c r="AB762" s="102">
        <f t="shared" si="302"/>
        <v>12.870482497707608</v>
      </c>
      <c r="AC762" s="98">
        <f t="shared" si="303"/>
        <v>1.6564931972379786E-2</v>
      </c>
      <c r="AD762" s="104">
        <f t="shared" si="304"/>
        <v>59.474387319055033</v>
      </c>
      <c r="AE762" s="88">
        <f t="shared" si="305"/>
        <v>4.4376115255389648</v>
      </c>
      <c r="AF762" s="88">
        <f t="shared" si="306"/>
        <v>11.247769489220705</v>
      </c>
      <c r="AG762" s="94">
        <f t="shared" si="307"/>
        <v>1.2651231848264419E-2</v>
      </c>
      <c r="AH762" s="72"/>
    </row>
    <row r="763" spans="1:34">
      <c r="A763" s="62">
        <v>761</v>
      </c>
      <c r="B763" s="63">
        <v>10.210000000000001</v>
      </c>
      <c r="C763" s="63">
        <v>2.41</v>
      </c>
      <c r="D763" s="63">
        <v>1.23</v>
      </c>
      <c r="E763" s="63">
        <v>0.76367202823079527</v>
      </c>
      <c r="F763" s="63">
        <v>0.94700908242386905</v>
      </c>
      <c r="G763" s="63">
        <v>0.45037579765491559</v>
      </c>
      <c r="H763" s="79">
        <v>3.32</v>
      </c>
      <c r="I763" s="67">
        <f t="shared" si="308"/>
        <v>0.30543889270159402</v>
      </c>
      <c r="J763" s="67">
        <f t="shared" si="309"/>
        <v>86.939143235632713</v>
      </c>
      <c r="K763" s="93">
        <f t="shared" si="310"/>
        <v>83.793663161598616</v>
      </c>
      <c r="L763" s="81">
        <f t="shared" si="289"/>
        <v>98.793701848837827</v>
      </c>
      <c r="M763" s="81">
        <f t="shared" si="290"/>
        <v>3.1144483449345057</v>
      </c>
      <c r="N763" s="81">
        <f t="shared" si="291"/>
        <v>6.1913149116112693</v>
      </c>
      <c r="O763" s="91">
        <f t="shared" si="292"/>
        <v>3.8332380334740053E-3</v>
      </c>
      <c r="P763" s="90">
        <f t="shared" si="311"/>
        <v>0.25867450763386113</v>
      </c>
      <c r="Q763" s="88">
        <f t="shared" si="293"/>
        <v>1.8254716706024072</v>
      </c>
      <c r="R763" s="88">
        <f t="shared" si="312"/>
        <v>121.21511197579323</v>
      </c>
      <c r="S763" s="88">
        <f t="shared" si="294"/>
        <v>2.8116896238994808</v>
      </c>
      <c r="T763" s="83">
        <f t="shared" si="295"/>
        <v>15.310553497003584</v>
      </c>
      <c r="U763" s="86">
        <f t="shared" si="296"/>
        <v>2.344130483846087E-2</v>
      </c>
      <c r="V763" s="96">
        <f t="shared" ref="V763:V794" si="314">K763*(I763/1.1883)^(1/0.4826)/(I763^2*G763^(I763^(-0.23)))</f>
        <v>153.42021731899868</v>
      </c>
      <c r="W763" s="81">
        <f t="shared" si="297"/>
        <v>2.4992198691594378</v>
      </c>
      <c r="X763" s="97">
        <f t="shared" si="298"/>
        <v>24.722293097607288</v>
      </c>
      <c r="Y763" s="98">
        <f t="shared" si="299"/>
        <v>6.1119177600400101E-2</v>
      </c>
      <c r="Z763" s="99">
        <f t="shared" si="300"/>
        <v>112.41707173748667</v>
      </c>
      <c r="AA763" s="101">
        <f t="shared" si="301"/>
        <v>2.9196421678007645</v>
      </c>
      <c r="AB763" s="102">
        <f t="shared" si="302"/>
        <v>12.05897084937456</v>
      </c>
      <c r="AC763" s="98">
        <f t="shared" si="303"/>
        <v>1.454187779460654E-2</v>
      </c>
      <c r="AD763" s="104">
        <f t="shared" si="304"/>
        <v>89.453794354800237</v>
      </c>
      <c r="AE763" s="88">
        <f t="shared" si="305"/>
        <v>3.2730028113278569</v>
      </c>
      <c r="AF763" s="88">
        <f t="shared" si="306"/>
        <v>1.4155779720524995</v>
      </c>
      <c r="AG763" s="94">
        <f t="shared" si="307"/>
        <v>2.0038609949602667E-4</v>
      </c>
      <c r="AH763" s="72"/>
    </row>
    <row r="764" spans="1:34">
      <c r="A764" s="62">
        <v>762</v>
      </c>
      <c r="B764" s="63">
        <v>10.210000000000001</v>
      </c>
      <c r="C764" s="63">
        <v>2.41</v>
      </c>
      <c r="D764" s="63">
        <v>1.23</v>
      </c>
      <c r="E764" s="63">
        <v>0.68803212909723244</v>
      </c>
      <c r="F764" s="63">
        <v>0.85700863163759866</v>
      </c>
      <c r="G764" s="63">
        <v>0.4228991108056121</v>
      </c>
      <c r="H764" s="79">
        <v>2.8</v>
      </c>
      <c r="I764" s="67">
        <f t="shared" si="308"/>
        <v>0.23208449095111344</v>
      </c>
      <c r="J764" s="67">
        <f t="shared" si="309"/>
        <v>110.12281289756854</v>
      </c>
      <c r="K764" s="93">
        <f t="shared" si="310"/>
        <v>109.09725091136571</v>
      </c>
      <c r="L764" s="81">
        <f t="shared" si="289"/>
        <v>130.1665184052986</v>
      </c>
      <c r="M764" s="81">
        <f t="shared" si="290"/>
        <v>2.5754138980885291</v>
      </c>
      <c r="N764" s="81">
        <f t="shared" si="291"/>
        <v>8.0209322111239576</v>
      </c>
      <c r="O764" s="91">
        <f t="shared" si="292"/>
        <v>6.4335353535445857E-3</v>
      </c>
      <c r="P764" s="90">
        <f t="shared" si="311"/>
        <v>0.19446192479883853</v>
      </c>
      <c r="Q764" s="88">
        <f t="shared" si="293"/>
        <v>1.6446630408095495</v>
      </c>
      <c r="R764" s="88">
        <f t="shared" si="312"/>
        <v>156.85572532263811</v>
      </c>
      <c r="S764" s="88">
        <f t="shared" si="294"/>
        <v>2.3460998501250159</v>
      </c>
      <c r="T764" s="83">
        <f t="shared" si="295"/>
        <v>16.210719638392284</v>
      </c>
      <c r="U764" s="86">
        <f t="shared" si="296"/>
        <v>2.627874311945573E-2</v>
      </c>
      <c r="V764" s="96">
        <f t="shared" si="314"/>
        <v>228.98728550281874</v>
      </c>
      <c r="W764" s="81">
        <f t="shared" si="297"/>
        <v>1.9417396324556127</v>
      </c>
      <c r="X764" s="97">
        <f t="shared" si="298"/>
        <v>30.652155983728115</v>
      </c>
      <c r="Y764" s="98">
        <f t="shared" si="299"/>
        <v>9.3955466645079921E-2</v>
      </c>
      <c r="Z764" s="99">
        <f t="shared" si="300"/>
        <v>153.53684320030354</v>
      </c>
      <c r="AA764" s="101">
        <f t="shared" si="301"/>
        <v>2.3713211559139293</v>
      </c>
      <c r="AB764" s="102">
        <f t="shared" si="302"/>
        <v>15.309958717359661</v>
      </c>
      <c r="AC764" s="98">
        <f t="shared" si="303"/>
        <v>2.3439483592725709E-2</v>
      </c>
      <c r="AD764" s="104">
        <f t="shared" si="304"/>
        <v>129.32440126146349</v>
      </c>
      <c r="AE764" s="88">
        <f t="shared" si="305"/>
        <v>2.5837854080222371</v>
      </c>
      <c r="AF764" s="88">
        <f t="shared" si="306"/>
        <v>7.7219497134915258</v>
      </c>
      <c r="AG764" s="94">
        <f t="shared" si="307"/>
        <v>5.9628507377691856E-3</v>
      </c>
      <c r="AH764" s="72"/>
    </row>
    <row r="765" spans="1:34">
      <c r="A765" s="62">
        <v>763</v>
      </c>
      <c r="B765" s="63">
        <v>10.210000000000001</v>
      </c>
      <c r="C765" s="63">
        <v>2.41</v>
      </c>
      <c r="D765" s="63">
        <v>1.23</v>
      </c>
      <c r="E765" s="63">
        <v>0.91384009179871006</v>
      </c>
      <c r="F765" s="63">
        <v>0.83574657130701491</v>
      </c>
      <c r="G765" s="63">
        <v>0.41195031017647538</v>
      </c>
      <c r="H765" s="79">
        <v>4.18</v>
      </c>
      <c r="I765" s="67">
        <f t="shared" si="308"/>
        <v>0.46017800665757952</v>
      </c>
      <c r="J765" s="67">
        <f t="shared" si="309"/>
        <v>65.629981784316627</v>
      </c>
      <c r="K765" s="93">
        <f t="shared" si="310"/>
        <v>56.743671893356449</v>
      </c>
      <c r="L765" s="81">
        <f t="shared" si="289"/>
        <v>66.19736884953133</v>
      </c>
      <c r="M765" s="81">
        <f t="shared" si="290"/>
        <v>4.1620477621106753</v>
      </c>
      <c r="N765" s="81">
        <f t="shared" si="291"/>
        <v>0.42947937534268971</v>
      </c>
      <c r="O765" s="91">
        <f t="shared" si="292"/>
        <v>1.8445253384474695E-5</v>
      </c>
      <c r="P765" s="90">
        <f t="shared" si="311"/>
        <v>0.42327428586705101</v>
      </c>
      <c r="Q765" s="88">
        <f t="shared" si="293"/>
        <v>2.1844314540418024</v>
      </c>
      <c r="R765" s="88">
        <f t="shared" si="312"/>
        <v>77.572936078136664</v>
      </c>
      <c r="S765" s="88">
        <f t="shared" si="294"/>
        <v>3.8447872113123527</v>
      </c>
      <c r="T765" s="83">
        <f t="shared" si="295"/>
        <v>8.0194447054461016</v>
      </c>
      <c r="U765" s="86">
        <f t="shared" si="296"/>
        <v>6.4311493383707521E-3</v>
      </c>
      <c r="V765" s="96">
        <f t="shared" si="314"/>
        <v>108.33911032703763</v>
      </c>
      <c r="W765" s="81">
        <f t="shared" si="297"/>
        <v>3.2533799899788742</v>
      </c>
      <c r="X765" s="97">
        <f t="shared" si="298"/>
        <v>22.167942823471904</v>
      </c>
      <c r="Y765" s="98">
        <f t="shared" si="299"/>
        <v>4.9141768902471947E-2</v>
      </c>
      <c r="Z765" s="99">
        <f t="shared" si="300"/>
        <v>74.63462324800723</v>
      </c>
      <c r="AA765" s="101">
        <f t="shared" si="301"/>
        <v>3.9197399132123585</v>
      </c>
      <c r="AB765" s="102">
        <f t="shared" si="302"/>
        <v>6.2263178657330442</v>
      </c>
      <c r="AC765" s="98">
        <f t="shared" si="303"/>
        <v>3.8767034165146492E-3</v>
      </c>
      <c r="AD765" s="104">
        <f t="shared" si="304"/>
        <v>68.853589471048707</v>
      </c>
      <c r="AE765" s="88">
        <f t="shared" si="305"/>
        <v>4.0809768458775064</v>
      </c>
      <c r="AF765" s="88">
        <f t="shared" si="306"/>
        <v>2.3689749790070169</v>
      </c>
      <c r="AG765" s="94">
        <f t="shared" si="307"/>
        <v>5.6120424511612959E-4</v>
      </c>
      <c r="AH765" s="72"/>
    </row>
    <row r="766" spans="1:34">
      <c r="A766" s="62">
        <v>764</v>
      </c>
      <c r="B766" s="63">
        <v>10.210000000000001</v>
      </c>
      <c r="C766" s="63">
        <v>2.41</v>
      </c>
      <c r="D766" s="63">
        <v>1.23</v>
      </c>
      <c r="E766" s="63">
        <v>0.59884975378078087</v>
      </c>
      <c r="F766" s="63">
        <v>0.82943542875263399</v>
      </c>
      <c r="G766" s="63">
        <v>0.39676676543502848</v>
      </c>
      <c r="H766" s="79">
        <v>1.99</v>
      </c>
      <c r="I766" s="67">
        <f t="shared" si="308"/>
        <v>0.14356557711353746</v>
      </c>
      <c r="J766" s="67">
        <f t="shared" si="309"/>
        <v>189.75636937299325</v>
      </c>
      <c r="K766" s="93">
        <f t="shared" si="310"/>
        <v>173.78014559136506</v>
      </c>
      <c r="L766" s="81">
        <f t="shared" si="289"/>
        <v>210.00136769667199</v>
      </c>
      <c r="M766" s="81">
        <f t="shared" si="290"/>
        <v>1.8916474355438617</v>
      </c>
      <c r="N766" s="81">
        <f t="shared" si="291"/>
        <v>4.9423399224190083</v>
      </c>
      <c r="O766" s="91">
        <f t="shared" si="292"/>
        <v>2.4426723908736727E-3</v>
      </c>
      <c r="P766" s="90">
        <f t="shared" si="311"/>
        <v>0.13339994106840528</v>
      </c>
      <c r="Q766" s="88">
        <f t="shared" si="293"/>
        <v>1.4314826523195148</v>
      </c>
      <c r="R766" s="88">
        <f t="shared" si="312"/>
        <v>219.77876523862631</v>
      </c>
      <c r="S766" s="88">
        <f t="shared" si="294"/>
        <v>1.8490914609439095</v>
      </c>
      <c r="T766" s="83">
        <f t="shared" si="295"/>
        <v>7.0808311083462545</v>
      </c>
      <c r="U766" s="86">
        <f t="shared" si="296"/>
        <v>5.0138169184924045E-3</v>
      </c>
      <c r="V766" s="96">
        <f t="shared" si="314"/>
        <v>448.0571955907489</v>
      </c>
      <c r="W766" s="81">
        <f t="shared" si="297"/>
        <v>1.2950440159007723</v>
      </c>
      <c r="X766" s="97">
        <f t="shared" si="298"/>
        <v>34.922411261267719</v>
      </c>
      <c r="Y766" s="98">
        <f t="shared" si="299"/>
        <v>0.12195748083011186</v>
      </c>
      <c r="Z766" s="99">
        <f t="shared" si="300"/>
        <v>267.04768586899831</v>
      </c>
      <c r="AA766" s="101">
        <f t="shared" si="301"/>
        <v>1.677478057963063</v>
      </c>
      <c r="AB766" s="102">
        <f t="shared" si="302"/>
        <v>15.704620202861152</v>
      </c>
      <c r="AC766" s="98">
        <f t="shared" si="303"/>
        <v>2.4663509571611467E-2</v>
      </c>
      <c r="AD766" s="104">
        <f t="shared" si="304"/>
        <v>212.46296078815902</v>
      </c>
      <c r="AE766" s="88">
        <f t="shared" si="305"/>
        <v>1.8806572083910358</v>
      </c>
      <c r="AF766" s="88">
        <f t="shared" si="306"/>
        <v>5.4946126436665432</v>
      </c>
      <c r="AG766" s="94">
        <f t="shared" si="307"/>
        <v>3.0190768103940239E-3</v>
      </c>
      <c r="AH766" s="72"/>
    </row>
    <row r="767" spans="1:34">
      <c r="A767" s="62">
        <v>765</v>
      </c>
      <c r="B767" s="63">
        <v>10.210000000000001</v>
      </c>
      <c r="C767" s="63">
        <v>2.41</v>
      </c>
      <c r="D767" s="63">
        <v>1.23</v>
      </c>
      <c r="E767" s="63">
        <v>0.85220705070092884</v>
      </c>
      <c r="F767" s="63">
        <v>0.85475271754527959</v>
      </c>
      <c r="G767" s="63">
        <v>0.41314295874956769</v>
      </c>
      <c r="H767" s="79">
        <v>3.76</v>
      </c>
      <c r="I767" s="67">
        <f t="shared" si="308"/>
        <v>0.38602224956725317</v>
      </c>
      <c r="J767" s="67">
        <f t="shared" si="309"/>
        <v>75.640444620367816</v>
      </c>
      <c r="K767" s="93">
        <f t="shared" si="310"/>
        <v>67.022039311245308</v>
      </c>
      <c r="L767" s="81">
        <f t="shared" si="289"/>
        <v>78.629284717817171</v>
      </c>
      <c r="M767" s="81">
        <f t="shared" si="290"/>
        <v>3.6878455058123878</v>
      </c>
      <c r="N767" s="81">
        <f t="shared" si="291"/>
        <v>1.9190025049896808</v>
      </c>
      <c r="O767" s="91">
        <f t="shared" si="292"/>
        <v>3.6825706141566702E-4</v>
      </c>
      <c r="P767" s="90">
        <f t="shared" si="311"/>
        <v>0.34949437393994076</v>
      </c>
      <c r="Q767" s="88">
        <f t="shared" si="293"/>
        <v>2.0371046352794013</v>
      </c>
      <c r="R767" s="88">
        <f t="shared" si="312"/>
        <v>92.278041722629609</v>
      </c>
      <c r="S767" s="88">
        <f t="shared" si="294"/>
        <v>3.4042049324548929</v>
      </c>
      <c r="T767" s="83">
        <f t="shared" si="295"/>
        <v>9.4626347751358217</v>
      </c>
      <c r="U767" s="86">
        <f t="shared" si="296"/>
        <v>8.9541456887609772E-3</v>
      </c>
      <c r="V767" s="96">
        <f t="shared" si="314"/>
        <v>131.52528150845205</v>
      </c>
      <c r="W767" s="81">
        <f t="shared" si="297"/>
        <v>2.8514138938459963</v>
      </c>
      <c r="X767" s="97">
        <f t="shared" si="298"/>
        <v>24.16452409984052</v>
      </c>
      <c r="Y767" s="98">
        <f t="shared" si="299"/>
        <v>5.8392422497177333E-2</v>
      </c>
      <c r="Z767" s="99">
        <f t="shared" si="300"/>
        <v>89.337160573535755</v>
      </c>
      <c r="AA767" s="101">
        <f t="shared" si="301"/>
        <v>3.4597825897432077</v>
      </c>
      <c r="AB767" s="102">
        <f t="shared" si="302"/>
        <v>7.9845055919359584</v>
      </c>
      <c r="AC767" s="98">
        <f t="shared" si="303"/>
        <v>6.3752329547656595E-3</v>
      </c>
      <c r="AD767" s="104">
        <f t="shared" si="304"/>
        <v>79.627079778007598</v>
      </c>
      <c r="AE767" s="88">
        <f t="shared" si="305"/>
        <v>3.6646667435061753</v>
      </c>
      <c r="AF767" s="88">
        <f t="shared" si="306"/>
        <v>2.5354589493038437</v>
      </c>
      <c r="AG767" s="94">
        <f t="shared" si="307"/>
        <v>6.428552083604951E-4</v>
      </c>
      <c r="AH767" s="72"/>
    </row>
    <row r="768" spans="1:34">
      <c r="A768" s="62">
        <v>766</v>
      </c>
      <c r="B768" s="63">
        <v>10.210000000000001</v>
      </c>
      <c r="C768" s="63">
        <v>2.41</v>
      </c>
      <c r="D768" s="63">
        <v>1.23</v>
      </c>
      <c r="E768" s="63">
        <v>0.76862230923669395</v>
      </c>
      <c r="F768" s="63">
        <v>0.98260124757420542</v>
      </c>
      <c r="G768" s="63">
        <v>0.48312873865148959</v>
      </c>
      <c r="H768" s="79">
        <v>3.31</v>
      </c>
      <c r="I768" s="67">
        <f t="shared" si="308"/>
        <v>0.30649285089082778</v>
      </c>
      <c r="J768" s="67">
        <f t="shared" si="309"/>
        <v>88.03221674618824</v>
      </c>
      <c r="K768" s="93">
        <f t="shared" si="310"/>
        <v>83.517837129923947</v>
      </c>
      <c r="L768" s="81">
        <f t="shared" si="289"/>
        <v>98.361796565131627</v>
      </c>
      <c r="M768" s="81">
        <f t="shared" si="290"/>
        <v>3.1313786524958154</v>
      </c>
      <c r="N768" s="81">
        <f t="shared" si="291"/>
        <v>5.3964153324527091</v>
      </c>
      <c r="O768" s="91">
        <f t="shared" si="292"/>
        <v>2.9121298440330685E-3</v>
      </c>
      <c r="P768" s="90">
        <f t="shared" si="311"/>
        <v>0.26329681246974773</v>
      </c>
      <c r="Q768" s="88">
        <f t="shared" si="293"/>
        <v>1.8373047578489368</v>
      </c>
      <c r="R768" s="88">
        <f t="shared" si="312"/>
        <v>119.28645512395609</v>
      </c>
      <c r="S768" s="88">
        <f t="shared" si="294"/>
        <v>2.8435000905952488</v>
      </c>
      <c r="T768" s="83">
        <f t="shared" si="295"/>
        <v>14.093652852107288</v>
      </c>
      <c r="U768" s="86">
        <f t="shared" si="296"/>
        <v>1.9863105071571192E-2</v>
      </c>
      <c r="V768" s="96">
        <f t="shared" si="314"/>
        <v>139.37364162443444</v>
      </c>
      <c r="W768" s="81">
        <f t="shared" si="297"/>
        <v>2.6306222491394298</v>
      </c>
      <c r="X768" s="97">
        <f t="shared" si="298"/>
        <v>20.525007578869193</v>
      </c>
      <c r="Y768" s="98">
        <f t="shared" si="299"/>
        <v>4.2127593611263781E-2</v>
      </c>
      <c r="Z768" s="99">
        <f t="shared" si="300"/>
        <v>110.35334953896738</v>
      </c>
      <c r="AA768" s="101">
        <f t="shared" si="301"/>
        <v>2.9563513909357049</v>
      </c>
      <c r="AB768" s="102">
        <f t="shared" si="302"/>
        <v>10.684248007984747</v>
      </c>
      <c r="AC768" s="98">
        <f t="shared" si="303"/>
        <v>1.1415315549612606E-2</v>
      </c>
      <c r="AD768" s="104">
        <f t="shared" si="304"/>
        <v>85.358437508451345</v>
      </c>
      <c r="AE768" s="88">
        <f t="shared" si="305"/>
        <v>3.3614417082202173</v>
      </c>
      <c r="AF768" s="88">
        <f t="shared" si="306"/>
        <v>1.5541301577104898</v>
      </c>
      <c r="AG768" s="94">
        <f t="shared" si="307"/>
        <v>2.4153205471052317E-4</v>
      </c>
      <c r="AH768" s="72"/>
    </row>
    <row r="769" spans="1:34">
      <c r="A769" s="62">
        <v>767</v>
      </c>
      <c r="B769" s="63">
        <v>10.210000000000001</v>
      </c>
      <c r="C769" s="63">
        <v>2.41</v>
      </c>
      <c r="D769" s="63">
        <v>1.23</v>
      </c>
      <c r="E769" s="63">
        <v>0.91257306751621448</v>
      </c>
      <c r="F769" s="63">
        <v>0.80985071559778787</v>
      </c>
      <c r="G769" s="63">
        <v>0.40124566886741081</v>
      </c>
      <c r="H769" s="79">
        <v>4.1399999999999997</v>
      </c>
      <c r="I769" s="67">
        <f t="shared" si="308"/>
        <v>0.45514246566171079</v>
      </c>
      <c r="J769" s="67">
        <f t="shared" si="309"/>
        <v>66.811558879727698</v>
      </c>
      <c r="K769" s="93">
        <f t="shared" si="310"/>
        <v>57.336517509552074</v>
      </c>
      <c r="L769" s="81">
        <f t="shared" si="289"/>
        <v>67.058476973482769</v>
      </c>
      <c r="M769" s="81">
        <f t="shared" si="290"/>
        <v>4.1323709596683464</v>
      </c>
      <c r="N769" s="81">
        <f t="shared" si="291"/>
        <v>0.18427633651336323</v>
      </c>
      <c r="O769" s="91">
        <f t="shared" si="292"/>
        <v>3.3957768198786282E-6</v>
      </c>
      <c r="P769" s="90">
        <f t="shared" si="311"/>
        <v>0.42166744671314554</v>
      </c>
      <c r="Q769" s="88">
        <f t="shared" si="293"/>
        <v>2.1814027756980119</v>
      </c>
      <c r="R769" s="88">
        <f t="shared" si="312"/>
        <v>77.840599571215407</v>
      </c>
      <c r="S769" s="88">
        <f t="shared" si="294"/>
        <v>3.8355094527477775</v>
      </c>
      <c r="T769" s="83">
        <f t="shared" si="295"/>
        <v>7.354844136527106</v>
      </c>
      <c r="U769" s="86">
        <f t="shared" si="296"/>
        <v>5.4093732272607149E-3</v>
      </c>
      <c r="V769" s="96">
        <f t="shared" si="314"/>
        <v>113.19443558635518</v>
      </c>
      <c r="W769" s="81">
        <f t="shared" si="297"/>
        <v>3.1806333216140805</v>
      </c>
      <c r="X769" s="97">
        <f t="shared" si="298"/>
        <v>23.173108173572928</v>
      </c>
      <c r="Y769" s="98">
        <f t="shared" si="299"/>
        <v>5.3699294242411245E-2</v>
      </c>
      <c r="Z769" s="99">
        <f t="shared" si="300"/>
        <v>75.903357526659377</v>
      </c>
      <c r="AA769" s="101">
        <f t="shared" si="301"/>
        <v>3.8841469304214797</v>
      </c>
      <c r="AB769" s="102">
        <f t="shared" si="302"/>
        <v>6.1800258352299506</v>
      </c>
      <c r="AC769" s="98">
        <f t="shared" si="303"/>
        <v>3.8192719324109648E-3</v>
      </c>
      <c r="AD769" s="104">
        <f t="shared" si="304"/>
        <v>71.575339046176012</v>
      </c>
      <c r="AE769" s="88">
        <f t="shared" si="305"/>
        <v>3.9998567390075959</v>
      </c>
      <c r="AF769" s="88">
        <f t="shared" si="306"/>
        <v>3.3851029225218312</v>
      </c>
      <c r="AG769" s="94">
        <f t="shared" si="307"/>
        <v>1.1458921796065845E-3</v>
      </c>
      <c r="AH769" s="72"/>
    </row>
    <row r="770" spans="1:34">
      <c r="A770" s="62">
        <v>768</v>
      </c>
      <c r="B770" s="63">
        <v>10.210000000000001</v>
      </c>
      <c r="C770" s="63">
        <v>2.41</v>
      </c>
      <c r="D770" s="63">
        <v>1.23</v>
      </c>
      <c r="E770" s="63">
        <v>0.56616098626894451</v>
      </c>
      <c r="F770" s="63">
        <v>0.75914780074589816</v>
      </c>
      <c r="G770" s="63">
        <v>0.31598243612649757</v>
      </c>
      <c r="H770" s="79">
        <v>1.39</v>
      </c>
      <c r="I770" s="67">
        <f t="shared" si="308"/>
        <v>9.4805625683057226E-2</v>
      </c>
      <c r="J770" s="67">
        <f t="shared" si="309"/>
        <v>367.70114183309539</v>
      </c>
      <c r="K770" s="93">
        <f t="shared" si="310"/>
        <v>260.67534807342901</v>
      </c>
      <c r="L770" s="81">
        <f t="shared" si="289"/>
        <v>317.91461284560614</v>
      </c>
      <c r="M770" s="81">
        <f t="shared" si="290"/>
        <v>1.4948824532058418</v>
      </c>
      <c r="N770" s="81">
        <f t="shared" si="291"/>
        <v>7.5455002306361072</v>
      </c>
      <c r="O770" s="91">
        <f t="shared" si="292"/>
        <v>5.6934573730529538E-3</v>
      </c>
      <c r="P770" s="90">
        <f t="shared" si="311"/>
        <v>0.11470809503341674</v>
      </c>
      <c r="Q770" s="88">
        <f t="shared" si="293"/>
        <v>1.3533438481812918</v>
      </c>
      <c r="R770" s="88">
        <f t="shared" si="312"/>
        <v>251.17421932145859</v>
      </c>
      <c r="S770" s="88">
        <f t="shared" si="294"/>
        <v>1.6818015908621722</v>
      </c>
      <c r="T770" s="83">
        <f t="shared" si="295"/>
        <v>20.992920205911673</v>
      </c>
      <c r="U770" s="86">
        <f t="shared" si="296"/>
        <v>4.4070269877177465E-2</v>
      </c>
      <c r="V770" s="96">
        <f t="shared" si="314"/>
        <v>1114.9308814116</v>
      </c>
      <c r="W770" s="81">
        <f t="shared" si="297"/>
        <v>0.79824887865652749</v>
      </c>
      <c r="X770" s="97">
        <f t="shared" si="298"/>
        <v>42.572023118235428</v>
      </c>
      <c r="Y770" s="98">
        <f t="shared" si="299"/>
        <v>0.1812377152379572</v>
      </c>
      <c r="Z770" s="99">
        <f t="shared" si="300"/>
        <v>448.11732596301238</v>
      </c>
      <c r="AA770" s="101">
        <f t="shared" si="301"/>
        <v>1.2591179683898093</v>
      </c>
      <c r="AB770" s="102">
        <f t="shared" si="302"/>
        <v>9.4159734971360169</v>
      </c>
      <c r="AC770" s="98">
        <f t="shared" si="303"/>
        <v>8.8660556898767871E-3</v>
      </c>
      <c r="AD770" s="104">
        <f t="shared" si="304"/>
        <v>343.60837584043367</v>
      </c>
      <c r="AE770" s="88">
        <f t="shared" si="305"/>
        <v>1.4379057442005165</v>
      </c>
      <c r="AF770" s="88">
        <f t="shared" si="306"/>
        <v>3.4464564173033549</v>
      </c>
      <c r="AG770" s="94">
        <f t="shared" si="307"/>
        <v>1.1878061836371476E-3</v>
      </c>
      <c r="AH770" s="72"/>
    </row>
    <row r="771" spans="1:34">
      <c r="A771" s="62">
        <v>769</v>
      </c>
      <c r="B771" s="63">
        <v>10.210000000000001</v>
      </c>
      <c r="C771" s="63">
        <v>2.41</v>
      </c>
      <c r="D771" s="63">
        <v>1.23</v>
      </c>
      <c r="E771" s="63">
        <v>0.60756151569683925</v>
      </c>
      <c r="F771" s="63">
        <v>0.78133901153042951</v>
      </c>
      <c r="G771" s="63">
        <v>0.37947258572695847</v>
      </c>
      <c r="H771" s="79">
        <v>2.06</v>
      </c>
      <c r="I771" s="67">
        <f t="shared" si="308"/>
        <v>0.15077760709820284</v>
      </c>
      <c r="J771" s="67">
        <f t="shared" si="309"/>
        <v>179.65547464055479</v>
      </c>
      <c r="K771" s="93">
        <f t="shared" si="310"/>
        <v>165.68336359861095</v>
      </c>
      <c r="L771" s="81">
        <f t="shared" ref="L771:L830" si="315">30/I771+67.289/EXP(5.03*F771)</f>
        <v>200.2901620349034</v>
      </c>
      <c r="M771" s="81">
        <f t="shared" ref="M771:M830" si="316">SQRT(4*981*E771*(C771/D771-1)/(3*L771))</f>
        <v>1.951001662278619</v>
      </c>
      <c r="N771" s="81">
        <f t="shared" ref="N771:N830" si="317">ABS(M771-H771)/H771*100</f>
        <v>5.2911814427854855</v>
      </c>
      <c r="O771" s="91">
        <f t="shared" ref="O771:O830" si="318">((M771-H771)/H771)^2</f>
        <v>2.7996601060477494E-3</v>
      </c>
      <c r="P771" s="90">
        <f t="shared" si="311"/>
        <v>0.13870458175604344</v>
      </c>
      <c r="Q771" s="88">
        <f t="shared" ref="Q771:Q830" si="319">E771*((981/(B771/D771)^2)*(C771/D771-1))^(1/3)</f>
        <v>1.4523071345460543</v>
      </c>
      <c r="R771" s="88">
        <f t="shared" si="312"/>
        <v>212.2914654205818</v>
      </c>
      <c r="S771" s="88">
        <f t="shared" ref="S771:S830" si="320">SQRT(4*981*E771*(C771/D771-1)/(3*R771))</f>
        <v>1.89505221575343</v>
      </c>
      <c r="T771" s="83">
        <f t="shared" ref="T771:T830" si="321">ABS(S771-H771)/H771*100</f>
        <v>8.0071739925519463</v>
      </c>
      <c r="U771" s="86">
        <f t="shared" ref="U771:U830" si="322">((S771-H771)/H771)^2</f>
        <v>6.4114835347000264E-3</v>
      </c>
      <c r="V771" s="96">
        <f t="shared" si="314"/>
        <v>451.87817843931413</v>
      </c>
      <c r="W771" s="81">
        <f t="shared" ref="W771:W816" si="323">SQRT(4*981*E771*(C771/D771-1)/(3*V771))</f>
        <v>1.2989031309903363</v>
      </c>
      <c r="X771" s="97">
        <f t="shared" ref="X771:X816" si="324">ABS(W771-H771)/H771*100</f>
        <v>36.946449951925423</v>
      </c>
      <c r="Y771" s="98">
        <f t="shared" ref="Y771:Y816" si="325">((W771-H771)/H771)^2</f>
        <v>0.13650401640501303</v>
      </c>
      <c r="Z771" s="99">
        <f t="shared" ref="Z771:Z816" si="326">24/I771*((1-G771)/I771+1)^0.25+24/I771*0.15*I771^0.687*G771^(-(I771^0.08))+0.42/(1+42500/I771^1.16*G771^(-0.05))</f>
        <v>254.35396302413272</v>
      </c>
      <c r="AA771" s="101">
        <f t="shared" ref="AA771:AA816" si="327">SQRT(4*981*E771*(C771/D771-1)/(3*Z771))</f>
        <v>1.7312835160961209</v>
      </c>
      <c r="AB771" s="102">
        <f t="shared" ref="AB771:AB816" si="328">ABS(AA771-H771)/H771*100</f>
        <v>15.957110869120349</v>
      </c>
      <c r="AC771" s="98">
        <f t="shared" ref="AC771:AC816" si="329">((AA771-H771)/H771)^2</f>
        <v>2.5462938728939882E-2</v>
      </c>
      <c r="AD771" s="104">
        <f t="shared" ref="AD771:AD830" si="330">24/I771*(2-F771)^1.29+24/I771*0.15*I771^0.687*F771^(-(I771^0.134))+0.42/(1+42500/I771^1.16)*EXP(1.43*(1-F771))</f>
        <v>213.3119369256512</v>
      </c>
      <c r="AE771" s="88">
        <f t="shared" ref="AE771:AE830" si="331">SQRT(4*981*E771*(C771/D771-1)/(3*AD771))</f>
        <v>1.8905138734193994</v>
      </c>
      <c r="AF771" s="88">
        <f t="shared" ref="AF771:AF830" si="332">ABS(AE771-H771)/H771*100</f>
        <v>8.2274818728446935</v>
      </c>
      <c r="AG771" s="94">
        <f t="shared" ref="AG771:AG830" si="333">((AE771-H771)/H771)^2</f>
        <v>6.7691457967988039E-3</v>
      </c>
      <c r="AH771" s="72"/>
    </row>
    <row r="772" spans="1:34">
      <c r="A772" s="62">
        <v>770</v>
      </c>
      <c r="B772" s="63">
        <v>10.210000000000001</v>
      </c>
      <c r="C772" s="63">
        <v>2.41</v>
      </c>
      <c r="D772" s="63">
        <v>1.23</v>
      </c>
      <c r="E772" s="63">
        <v>0.50342727003761989</v>
      </c>
      <c r="F772" s="63">
        <v>0.86858411942757441</v>
      </c>
      <c r="G772" s="63">
        <v>0.42613695435197746</v>
      </c>
      <c r="H772" s="79">
        <v>1.18</v>
      </c>
      <c r="I772" s="67">
        <f t="shared" ref="I772:I816" si="334">H772*E772*D772/B772</f>
        <v>7.1564577838648516E-2</v>
      </c>
      <c r="J772" s="67">
        <f t="shared" ref="J772:J816" si="335">4*981*E772*(C772/D772-1)/(3*H772^2)</f>
        <v>453.6880730392773</v>
      </c>
      <c r="K772" s="93">
        <f t="shared" ref="K772:K815" si="336">24/I772*(1+0.15*I772^0.687)+0.42/(1+42500/I772^1.16)</f>
        <v>343.57974219287462</v>
      </c>
      <c r="L772" s="81">
        <f t="shared" si="315"/>
        <v>420.05396183521549</v>
      </c>
      <c r="M772" s="81">
        <f t="shared" si="316"/>
        <v>1.226332239797842</v>
      </c>
      <c r="N772" s="81">
        <f t="shared" si="317"/>
        <v>3.9264609998171247</v>
      </c>
      <c r="O772" s="91">
        <f t="shared" si="318"/>
        <v>1.5417095983084894E-3</v>
      </c>
      <c r="P772" s="90">
        <f t="shared" ref="P772:P830" si="337">(SQRT(22+1.13*Q772^2)-4.67)^1.5</f>
        <v>8.3951242805967372E-2</v>
      </c>
      <c r="Q772" s="88">
        <f t="shared" si="319"/>
        <v>1.2033859899143082</v>
      </c>
      <c r="R772" s="88">
        <f t="shared" ref="R772:R830" si="338">4/3*Q772^3/(P772^2)</f>
        <v>329.68510786011683</v>
      </c>
      <c r="S772" s="88">
        <f t="shared" si="320"/>
        <v>1.3842388162254022</v>
      </c>
      <c r="T772" s="83">
        <f t="shared" si="321"/>
        <v>17.308374256390028</v>
      </c>
      <c r="U772" s="86">
        <f t="shared" si="322"/>
        <v>2.9957981939926503E-2</v>
      </c>
      <c r="V772" s="96">
        <f t="shared" si="314"/>
        <v>949.78139709171433</v>
      </c>
      <c r="W772" s="81">
        <f t="shared" si="323"/>
        <v>0.8155467454412515</v>
      </c>
      <c r="X772" s="97">
        <f t="shared" si="324"/>
        <v>30.885869030402414</v>
      </c>
      <c r="Y772" s="98">
        <f t="shared" si="325"/>
        <v>9.5393690576317094E-2</v>
      </c>
      <c r="Z772" s="99">
        <f t="shared" si="326"/>
        <v>597.56366236708834</v>
      </c>
      <c r="AA772" s="101">
        <f t="shared" si="327"/>
        <v>1.0281786896277425</v>
      </c>
      <c r="AB772" s="102">
        <f t="shared" si="328"/>
        <v>12.866212743411648</v>
      </c>
      <c r="AC772" s="98">
        <f t="shared" si="329"/>
        <v>1.6553943035872827E-2</v>
      </c>
      <c r="AD772" s="104">
        <f t="shared" si="330"/>
        <v>402.33859487099767</v>
      </c>
      <c r="AE772" s="88">
        <f t="shared" si="331"/>
        <v>1.2530397290871489</v>
      </c>
      <c r="AF772" s="88">
        <f t="shared" si="332"/>
        <v>6.1898075497583864</v>
      </c>
      <c r="AG772" s="94">
        <f t="shared" si="333"/>
        <v>3.8313717503045915E-3</v>
      </c>
      <c r="AH772" s="72"/>
    </row>
    <row r="773" spans="1:34">
      <c r="A773" s="62">
        <v>771</v>
      </c>
      <c r="B773" s="63">
        <v>10.210000000000001</v>
      </c>
      <c r="C773" s="63">
        <v>2.41</v>
      </c>
      <c r="D773" s="63">
        <v>1.23</v>
      </c>
      <c r="E773" s="63">
        <v>0.48616547302232316</v>
      </c>
      <c r="F773" s="63">
        <v>0.89878365929877979</v>
      </c>
      <c r="G773" s="63">
        <v>0.42531231537139558</v>
      </c>
      <c r="H773" s="79">
        <v>1.24</v>
      </c>
      <c r="I773" s="67">
        <f t="shared" si="334"/>
        <v>7.2624836381356236E-2</v>
      </c>
      <c r="J773" s="67">
        <f t="shared" si="335"/>
        <v>396.75771642934956</v>
      </c>
      <c r="K773" s="93">
        <f t="shared" si="336"/>
        <v>338.64601739843249</v>
      </c>
      <c r="L773" s="81">
        <f t="shared" si="315"/>
        <v>413.81389133959493</v>
      </c>
      <c r="M773" s="81">
        <f t="shared" si="316"/>
        <v>1.2141765571777983</v>
      </c>
      <c r="N773" s="81">
        <f t="shared" si="317"/>
        <v>2.0825357114678811</v>
      </c>
      <c r="O773" s="91">
        <f t="shared" si="318"/>
        <v>4.3369549895390337E-4</v>
      </c>
      <c r="P773" s="90">
        <f t="shared" si="337"/>
        <v>7.6603857271286435E-2</v>
      </c>
      <c r="Q773" s="88">
        <f t="shared" si="319"/>
        <v>1.1621236151379073</v>
      </c>
      <c r="R773" s="88">
        <f t="shared" si="338"/>
        <v>356.61075677806696</v>
      </c>
      <c r="S773" s="88">
        <f t="shared" si="320"/>
        <v>1.3079379968252851</v>
      </c>
      <c r="T773" s="83">
        <f t="shared" si="321"/>
        <v>5.4788707117165414</v>
      </c>
      <c r="U773" s="86">
        <f t="shared" si="322"/>
        <v>3.0018024275705324E-3</v>
      </c>
      <c r="V773" s="96">
        <f t="shared" si="314"/>
        <v>935.50474019243734</v>
      </c>
      <c r="W773" s="81">
        <f t="shared" si="323"/>
        <v>0.8075350473115106</v>
      </c>
      <c r="X773" s="97">
        <f t="shared" si="324"/>
        <v>34.876205861974952</v>
      </c>
      <c r="Y773" s="98">
        <f t="shared" si="325"/>
        <v>0.1216349735326856</v>
      </c>
      <c r="Z773" s="99">
        <f t="shared" si="326"/>
        <v>587.35721014267824</v>
      </c>
      <c r="AA773" s="101">
        <f t="shared" si="327"/>
        <v>1.019138536941103</v>
      </c>
      <c r="AB773" s="102">
        <f t="shared" si="328"/>
        <v>17.811408311201369</v>
      </c>
      <c r="AC773" s="98">
        <f t="shared" si="329"/>
        <v>3.1724626602833317E-2</v>
      </c>
      <c r="AD773" s="104">
        <f t="shared" si="330"/>
        <v>383.05126604671693</v>
      </c>
      <c r="AE773" s="88">
        <f t="shared" si="331"/>
        <v>1.2619900335077057</v>
      </c>
      <c r="AF773" s="88">
        <f t="shared" si="332"/>
        <v>1.7733897990085221</v>
      </c>
      <c r="AG773" s="94">
        <f t="shared" si="333"/>
        <v>3.144911379227486E-4</v>
      </c>
      <c r="AH773" s="72"/>
    </row>
    <row r="774" spans="1:34">
      <c r="A774" s="62">
        <v>772</v>
      </c>
      <c r="B774" s="63">
        <v>10.210000000000001</v>
      </c>
      <c r="C774" s="63">
        <v>2.41</v>
      </c>
      <c r="D774" s="63">
        <v>1.23</v>
      </c>
      <c r="E774" s="63">
        <v>0.64524999686508433</v>
      </c>
      <c r="F774" s="63">
        <v>0.91752256762430018</v>
      </c>
      <c r="G774" s="63">
        <v>0.43304949169430323</v>
      </c>
      <c r="H774" s="79">
        <v>2.04</v>
      </c>
      <c r="I774" s="67">
        <f t="shared" si="334"/>
        <v>0.15857603253025165</v>
      </c>
      <c r="J774" s="67">
        <f t="shared" si="335"/>
        <v>194.55944382739088</v>
      </c>
      <c r="K774" s="93">
        <f t="shared" si="336"/>
        <v>157.75356626429468</v>
      </c>
      <c r="L774" s="81">
        <f t="shared" si="315"/>
        <v>189.84991216646753</v>
      </c>
      <c r="M774" s="81">
        <f t="shared" si="316"/>
        <v>2.0651477343640705</v>
      </c>
      <c r="N774" s="81">
        <f t="shared" si="317"/>
        <v>1.2327320766701213</v>
      </c>
      <c r="O774" s="91">
        <f t="shared" si="318"/>
        <v>1.5196283728514297E-4</v>
      </c>
      <c r="P774" s="90">
        <f t="shared" si="337"/>
        <v>0.16327279908539835</v>
      </c>
      <c r="Q774" s="88">
        <f t="shared" si="319"/>
        <v>1.5423971890948001</v>
      </c>
      <c r="R774" s="88">
        <f t="shared" si="338"/>
        <v>183.52690279250118</v>
      </c>
      <c r="S774" s="88">
        <f t="shared" si="320"/>
        <v>2.1004215127571149</v>
      </c>
      <c r="T774" s="83">
        <f t="shared" si="321"/>
        <v>2.9618388606428838</v>
      </c>
      <c r="U774" s="86">
        <f t="shared" si="322"/>
        <v>8.7724894364143351E-4</v>
      </c>
      <c r="V774" s="96">
        <f t="shared" si="314"/>
        <v>346.89401172459037</v>
      </c>
      <c r="W774" s="81">
        <f t="shared" si="323"/>
        <v>1.527769811003973</v>
      </c>
      <c r="X774" s="97">
        <f t="shared" si="324"/>
        <v>25.109322990001324</v>
      </c>
      <c r="Y774" s="98">
        <f t="shared" si="325"/>
        <v>6.3047810101620916E-2</v>
      </c>
      <c r="Z774" s="99">
        <f t="shared" si="326"/>
        <v>234.54077920529318</v>
      </c>
      <c r="AA774" s="101">
        <f t="shared" si="327"/>
        <v>1.8580061349286792</v>
      </c>
      <c r="AB774" s="102">
        <f t="shared" si="328"/>
        <v>8.9212678956529832</v>
      </c>
      <c r="AC774" s="98">
        <f t="shared" si="329"/>
        <v>7.9589020866008605E-3</v>
      </c>
      <c r="AD774" s="104">
        <f t="shared" si="330"/>
        <v>174.49089995791496</v>
      </c>
      <c r="AE774" s="88">
        <f t="shared" si="331"/>
        <v>2.1541202044760692</v>
      </c>
      <c r="AF774" s="88">
        <f t="shared" si="332"/>
        <v>5.5941276703955483</v>
      </c>
      <c r="AG774" s="94">
        <f t="shared" si="333"/>
        <v>3.1294264392685124E-3</v>
      </c>
      <c r="AH774" s="72"/>
    </row>
    <row r="775" spans="1:34">
      <c r="A775" s="62">
        <v>773</v>
      </c>
      <c r="B775" s="63">
        <v>10.210000000000001</v>
      </c>
      <c r="C775" s="63">
        <v>2.41</v>
      </c>
      <c r="D775" s="63">
        <v>1.23</v>
      </c>
      <c r="E775" s="63">
        <v>0.57428491949371352</v>
      </c>
      <c r="F775" s="63">
        <v>1</v>
      </c>
      <c r="G775" s="63">
        <v>0.4998953807772078</v>
      </c>
      <c r="H775" s="79">
        <v>1.71</v>
      </c>
      <c r="I775" s="67">
        <f t="shared" si="334"/>
        <v>0.11830494330765205</v>
      </c>
      <c r="J775" s="67">
        <f t="shared" si="335"/>
        <v>246.4448976846958</v>
      </c>
      <c r="K775" s="93">
        <f t="shared" si="336"/>
        <v>209.88743981784759</v>
      </c>
      <c r="L775" s="81">
        <f t="shared" si="315"/>
        <v>254.0219550822307</v>
      </c>
      <c r="M775" s="81">
        <f t="shared" si="316"/>
        <v>1.6843036849659405</v>
      </c>
      <c r="N775" s="81">
        <f t="shared" si="317"/>
        <v>1.5027084815239444</v>
      </c>
      <c r="O775" s="91">
        <f t="shared" si="318"/>
        <v>2.2581327804439984E-4</v>
      </c>
      <c r="P775" s="90">
        <f t="shared" si="337"/>
        <v>0.11917724959154843</v>
      </c>
      <c r="Q775" s="88">
        <f t="shared" si="319"/>
        <v>1.3727631923597585</v>
      </c>
      <c r="R775" s="88">
        <f t="shared" si="338"/>
        <v>242.85044173382633</v>
      </c>
      <c r="S775" s="88">
        <f t="shared" si="320"/>
        <v>1.7226084650713518</v>
      </c>
      <c r="T775" s="83">
        <f t="shared" si="321"/>
        <v>0.7373371386755454</v>
      </c>
      <c r="U775" s="86">
        <f t="shared" si="322"/>
        <v>5.436660560702405E-5</v>
      </c>
      <c r="V775" s="96">
        <f t="shared" si="314"/>
        <v>390.72327740873902</v>
      </c>
      <c r="W775" s="81">
        <f t="shared" si="323"/>
        <v>1.3580675848822781</v>
      </c>
      <c r="X775" s="97">
        <f t="shared" si="324"/>
        <v>20.580842989340461</v>
      </c>
      <c r="Y775" s="98">
        <f t="shared" si="325"/>
        <v>4.2357109815188441E-2</v>
      </c>
      <c r="Z775" s="99">
        <f t="shared" si="326"/>
        <v>319.34251966970174</v>
      </c>
      <c r="AA775" s="101">
        <f t="shared" si="327"/>
        <v>1.5021996350086044</v>
      </c>
      <c r="AB775" s="102">
        <f t="shared" si="328"/>
        <v>12.152068128151786</v>
      </c>
      <c r="AC775" s="98">
        <f t="shared" si="329"/>
        <v>1.4767275979124245E-2</v>
      </c>
      <c r="AD775" s="104">
        <f t="shared" si="330"/>
        <v>209.88743981784759</v>
      </c>
      <c r="AE775" s="88">
        <f t="shared" si="331"/>
        <v>1.8529461618320924</v>
      </c>
      <c r="AF775" s="88">
        <f t="shared" si="332"/>
        <v>8.3594246685434168</v>
      </c>
      <c r="AG775" s="94">
        <f t="shared" si="333"/>
        <v>6.9879980789052205E-3</v>
      </c>
      <c r="AH775" s="72"/>
    </row>
    <row r="776" spans="1:34">
      <c r="A776" s="62">
        <v>774</v>
      </c>
      <c r="B776" s="63">
        <v>10.210000000000001</v>
      </c>
      <c r="C776" s="63">
        <v>2.41</v>
      </c>
      <c r="D776" s="63">
        <v>1.23</v>
      </c>
      <c r="E776" s="63">
        <v>0.5429734174412929</v>
      </c>
      <c r="F776" s="63">
        <v>0.9644021178473321</v>
      </c>
      <c r="G776" s="63">
        <v>0.47514285998247136</v>
      </c>
      <c r="H776" s="79">
        <v>1.71</v>
      </c>
      <c r="I776" s="67">
        <f t="shared" si="334"/>
        <v>0.11185465121491392</v>
      </c>
      <c r="J776" s="67">
        <f t="shared" si="335"/>
        <v>233.00808320858903</v>
      </c>
      <c r="K776" s="93">
        <f t="shared" si="336"/>
        <v>221.71034446126166</v>
      </c>
      <c r="L776" s="81">
        <f t="shared" si="315"/>
        <v>268.73147542153851</v>
      </c>
      <c r="M776" s="81">
        <f t="shared" si="316"/>
        <v>1.5922906163751092</v>
      </c>
      <c r="N776" s="81">
        <f t="shared" si="317"/>
        <v>6.8835896856661289</v>
      </c>
      <c r="O776" s="91">
        <f t="shared" si="318"/>
        <v>4.7383806960609115E-3</v>
      </c>
      <c r="P776" s="90">
        <f t="shared" si="337"/>
        <v>0.10257705530579217</v>
      </c>
      <c r="Q776" s="88">
        <f t="shared" si="319"/>
        <v>1.2979165856389101</v>
      </c>
      <c r="R776" s="88">
        <f t="shared" si="338"/>
        <v>277.06306100225191</v>
      </c>
      <c r="S776" s="88">
        <f t="shared" si="320"/>
        <v>1.5681669261645961</v>
      </c>
      <c r="T776" s="83">
        <f t="shared" si="321"/>
        <v>8.2943318032399933</v>
      </c>
      <c r="U776" s="86">
        <f t="shared" si="322"/>
        <v>6.8795940062238393E-3</v>
      </c>
      <c r="V776" s="96">
        <f t="shared" si="314"/>
        <v>453.73270065354637</v>
      </c>
      <c r="W776" s="81">
        <f t="shared" si="323"/>
        <v>1.2254104059484583</v>
      </c>
      <c r="X776" s="97">
        <f t="shared" si="324"/>
        <v>28.338572751552142</v>
      </c>
      <c r="Y776" s="98">
        <f t="shared" si="325"/>
        <v>8.0307470559501368E-2</v>
      </c>
      <c r="Z776" s="99">
        <f t="shared" si="326"/>
        <v>344.76494799553427</v>
      </c>
      <c r="AA776" s="101">
        <f t="shared" si="327"/>
        <v>1.4057887112462972</v>
      </c>
      <c r="AB776" s="102">
        <f t="shared" si="328"/>
        <v>17.790133845245773</v>
      </c>
      <c r="AC776" s="98">
        <f t="shared" si="329"/>
        <v>3.1648886223175916E-2</v>
      </c>
      <c r="AD776" s="104">
        <f t="shared" si="330"/>
        <v>231.80960972435585</v>
      </c>
      <c r="AE776" s="88">
        <f t="shared" si="331"/>
        <v>1.7144147169101227</v>
      </c>
      <c r="AF776" s="88">
        <f t="shared" si="332"/>
        <v>0.25817057953934153</v>
      </c>
      <c r="AG776" s="94">
        <f t="shared" si="333"/>
        <v>6.6652048139679475E-6</v>
      </c>
      <c r="AH776" s="72"/>
    </row>
    <row r="777" spans="1:34">
      <c r="A777" s="62">
        <v>775</v>
      </c>
      <c r="B777" s="63">
        <v>10.210000000000001</v>
      </c>
      <c r="C777" s="63">
        <v>2.41</v>
      </c>
      <c r="D777" s="63">
        <v>1.23</v>
      </c>
      <c r="E777" s="63">
        <v>0.58373986346828421</v>
      </c>
      <c r="F777" s="63">
        <v>0.94323027849639751</v>
      </c>
      <c r="G777" s="63">
        <v>0.41216303726723119</v>
      </c>
      <c r="H777" s="79">
        <v>1.87</v>
      </c>
      <c r="I777" s="67">
        <f t="shared" si="334"/>
        <v>0.13150441331668955</v>
      </c>
      <c r="J777" s="67">
        <f t="shared" si="335"/>
        <v>209.46949176389879</v>
      </c>
      <c r="K777" s="93">
        <f t="shared" si="336"/>
        <v>189.29657809820318</v>
      </c>
      <c r="L777" s="81">
        <f t="shared" si="315"/>
        <v>228.71463071156487</v>
      </c>
      <c r="M777" s="81">
        <f t="shared" si="316"/>
        <v>1.7895960912531341</v>
      </c>
      <c r="N777" s="81">
        <f t="shared" si="317"/>
        <v>4.2996742645382877</v>
      </c>
      <c r="O777" s="91">
        <f t="shared" si="318"/>
        <v>1.8487198781132865E-3</v>
      </c>
      <c r="P777" s="90">
        <f t="shared" si="337"/>
        <v>0.1245243956670013</v>
      </c>
      <c r="Q777" s="88">
        <f t="shared" si="319"/>
        <v>1.3953641673001362</v>
      </c>
      <c r="R777" s="88">
        <f t="shared" si="338"/>
        <v>233.61060261537349</v>
      </c>
      <c r="S777" s="88">
        <f t="shared" si="320"/>
        <v>1.7707437645953095</v>
      </c>
      <c r="T777" s="83">
        <f t="shared" si="321"/>
        <v>5.3078200751171467</v>
      </c>
      <c r="U777" s="86">
        <f t="shared" si="322"/>
        <v>2.817295394981659E-3</v>
      </c>
      <c r="V777" s="96">
        <f t="shared" si="314"/>
        <v>470.06135853377873</v>
      </c>
      <c r="W777" s="81">
        <f t="shared" si="323"/>
        <v>1.2483165268820779</v>
      </c>
      <c r="X777" s="97">
        <f t="shared" si="324"/>
        <v>33.245105514327392</v>
      </c>
      <c r="Y777" s="98">
        <f t="shared" si="325"/>
        <v>0.11052370406587614</v>
      </c>
      <c r="Z777" s="99">
        <f t="shared" si="326"/>
        <v>293.53865354673962</v>
      </c>
      <c r="AA777" s="101">
        <f t="shared" si="327"/>
        <v>1.5796808273320426</v>
      </c>
      <c r="AB777" s="102">
        <f t="shared" si="328"/>
        <v>15.525089447484355</v>
      </c>
      <c r="AC777" s="98">
        <f t="shared" si="329"/>
        <v>2.4102840235239009E-2</v>
      </c>
      <c r="AD777" s="104">
        <f t="shared" si="330"/>
        <v>203.07977188646976</v>
      </c>
      <c r="AE777" s="88">
        <f t="shared" si="331"/>
        <v>1.8991910831786605</v>
      </c>
      <c r="AF777" s="88">
        <f t="shared" si="332"/>
        <v>1.561020490837453</v>
      </c>
      <c r="AG777" s="94">
        <f t="shared" si="333"/>
        <v>2.4367849728144025E-4</v>
      </c>
      <c r="AH777" s="72"/>
    </row>
    <row r="778" spans="1:34">
      <c r="A778" s="62">
        <v>776</v>
      </c>
      <c r="B778" s="63">
        <v>10.210000000000001</v>
      </c>
      <c r="C778" s="63">
        <v>2.41</v>
      </c>
      <c r="D778" s="63">
        <v>1.23</v>
      </c>
      <c r="E778" s="63">
        <v>0.53936551409921318</v>
      </c>
      <c r="F778" s="63">
        <v>0.96228169247415751</v>
      </c>
      <c r="G778" s="63">
        <v>0.46971861748931254</v>
      </c>
      <c r="H778" s="79">
        <v>1.58</v>
      </c>
      <c r="I778" s="67">
        <f t="shared" si="334"/>
        <v>0.10266434281100988</v>
      </c>
      <c r="J778" s="67">
        <f t="shared" si="335"/>
        <v>271.11505904479344</v>
      </c>
      <c r="K778" s="93">
        <f t="shared" si="336"/>
        <v>241.11206835700634</v>
      </c>
      <c r="L778" s="81">
        <f t="shared" si="315"/>
        <v>292.74631691520824</v>
      </c>
      <c r="M778" s="81">
        <f t="shared" si="316"/>
        <v>1.5205061727056912</v>
      </c>
      <c r="N778" s="81">
        <f t="shared" si="317"/>
        <v>3.7654321072347376</v>
      </c>
      <c r="O778" s="91">
        <f t="shared" si="318"/>
        <v>1.4178478954194236E-3</v>
      </c>
      <c r="P778" s="90">
        <f t="shared" si="337"/>
        <v>0.10077135739611844</v>
      </c>
      <c r="Q778" s="88">
        <f t="shared" si="319"/>
        <v>1.2892923004775216</v>
      </c>
      <c r="R778" s="88">
        <f t="shared" si="338"/>
        <v>281.39649701799124</v>
      </c>
      <c r="S778" s="88">
        <f t="shared" si="320"/>
        <v>1.5508670325681202</v>
      </c>
      <c r="T778" s="83">
        <f t="shared" si="321"/>
        <v>1.8438586982202452</v>
      </c>
      <c r="U778" s="86">
        <f t="shared" si="322"/>
        <v>3.3998148990024569E-4</v>
      </c>
      <c r="V778" s="96">
        <f t="shared" si="314"/>
        <v>512.40941470206974</v>
      </c>
      <c r="W778" s="81">
        <f t="shared" si="323"/>
        <v>1.1492786982660037</v>
      </c>
      <c r="X778" s="97">
        <f t="shared" si="324"/>
        <v>27.2608418818985</v>
      </c>
      <c r="Y778" s="98">
        <f t="shared" si="325"/>
        <v>7.4315350010987144E-2</v>
      </c>
      <c r="Z778" s="99">
        <f t="shared" si="326"/>
        <v>382.14519512430644</v>
      </c>
      <c r="AA778" s="101">
        <f t="shared" si="327"/>
        <v>1.3308211853804173</v>
      </c>
      <c r="AB778" s="102">
        <f t="shared" si="328"/>
        <v>15.770811051872327</v>
      </c>
      <c r="AC778" s="98">
        <f t="shared" si="329"/>
        <v>2.4871848123385835E-2</v>
      </c>
      <c r="AD778" s="104">
        <f t="shared" si="330"/>
        <v>252.75927156498418</v>
      </c>
      <c r="AE778" s="88">
        <f t="shared" si="331"/>
        <v>1.6363656710195758</v>
      </c>
      <c r="AF778" s="88">
        <f t="shared" si="332"/>
        <v>3.5674475328845365</v>
      </c>
      <c r="AG778" s="94">
        <f t="shared" si="333"/>
        <v>1.2726681899883966E-3</v>
      </c>
      <c r="AH778" s="72"/>
    </row>
    <row r="779" spans="1:34">
      <c r="A779" s="62">
        <v>777</v>
      </c>
      <c r="B779" s="63">
        <v>10.210000000000001</v>
      </c>
      <c r="C779" s="63">
        <v>2.41</v>
      </c>
      <c r="D779" s="63">
        <v>1.23</v>
      </c>
      <c r="E779" s="63">
        <v>0.50858569552657118</v>
      </c>
      <c r="F779" s="63">
        <v>0.7358382019900116</v>
      </c>
      <c r="G779" s="63">
        <v>0.3528998281030597</v>
      </c>
      <c r="H779" s="79">
        <v>1.44</v>
      </c>
      <c r="I779" s="67">
        <f t="shared" si="334"/>
        <v>8.8227912234736805E-2</v>
      </c>
      <c r="J779" s="67">
        <f t="shared" si="335"/>
        <v>307.76823697035718</v>
      </c>
      <c r="K779" s="93">
        <f t="shared" si="336"/>
        <v>279.71987066311971</v>
      </c>
      <c r="L779" s="81">
        <f t="shared" si="315"/>
        <v>341.68996353683389</v>
      </c>
      <c r="M779" s="81">
        <f t="shared" si="316"/>
        <v>1.3666530635504681</v>
      </c>
      <c r="N779" s="81">
        <f t="shared" si="317"/>
        <v>5.0935372534397105</v>
      </c>
      <c r="O779" s="91">
        <f t="shared" si="318"/>
        <v>2.5944121752178146E-3</v>
      </c>
      <c r="P779" s="90">
        <f t="shared" si="337"/>
        <v>8.6237517896474117E-2</v>
      </c>
      <c r="Q779" s="88">
        <f t="shared" si="319"/>
        <v>1.2157166230223577</v>
      </c>
      <c r="R779" s="88">
        <f t="shared" si="338"/>
        <v>322.13899952583614</v>
      </c>
      <c r="S779" s="88">
        <f t="shared" si="320"/>
        <v>1.4075140465811702</v>
      </c>
      <c r="T779" s="83">
        <f t="shared" si="321"/>
        <v>2.2559689874187336</v>
      </c>
      <c r="U779" s="86">
        <f t="shared" si="322"/>
        <v>5.089396072195106E-4</v>
      </c>
      <c r="V779" s="96">
        <f t="shared" si="314"/>
        <v>1014.1114869199755</v>
      </c>
      <c r="W779" s="81">
        <f t="shared" si="323"/>
        <v>0.79328919577000512</v>
      </c>
      <c r="X779" s="97">
        <f t="shared" si="324"/>
        <v>44.910472515971868</v>
      </c>
      <c r="Y779" s="98">
        <f t="shared" si="325"/>
        <v>0.20169505416078645</v>
      </c>
      <c r="Z779" s="99">
        <f t="shared" si="326"/>
        <v>480.34150211809992</v>
      </c>
      <c r="AA779" s="101">
        <f t="shared" si="327"/>
        <v>1.1526549894418723</v>
      </c>
      <c r="AB779" s="102">
        <f t="shared" si="328"/>
        <v>19.954514622092201</v>
      </c>
      <c r="AC779" s="98">
        <f t="shared" si="329"/>
        <v>3.9818265380329149E-2</v>
      </c>
      <c r="AD779" s="104">
        <f t="shared" si="330"/>
        <v>377.67636814762886</v>
      </c>
      <c r="AE779" s="88">
        <f t="shared" si="331"/>
        <v>1.2999135922723186</v>
      </c>
      <c r="AF779" s="88">
        <f t="shared" si="332"/>
        <v>9.7282227588667585</v>
      </c>
      <c r="AG779" s="94">
        <f t="shared" si="333"/>
        <v>9.4638318046133176E-3</v>
      </c>
      <c r="AH779" s="72"/>
    </row>
    <row r="780" spans="1:34">
      <c r="A780" s="62">
        <v>778</v>
      </c>
      <c r="B780" s="63">
        <v>10.210000000000001</v>
      </c>
      <c r="C780" s="63">
        <v>2.41</v>
      </c>
      <c r="D780" s="63">
        <v>1.23</v>
      </c>
      <c r="E780" s="63">
        <v>0.61111874848394798</v>
      </c>
      <c r="F780" s="63">
        <v>0.93918583039608405</v>
      </c>
      <c r="G780" s="63">
        <v>0.46166556838311101</v>
      </c>
      <c r="H780" s="79">
        <v>1.85</v>
      </c>
      <c r="I780" s="67">
        <f t="shared" si="334"/>
        <v>0.13619987386632942</v>
      </c>
      <c r="J780" s="67">
        <f t="shared" si="335"/>
        <v>224.06126866327321</v>
      </c>
      <c r="K780" s="93">
        <f t="shared" si="336"/>
        <v>182.93062643387546</v>
      </c>
      <c r="L780" s="81">
        <f t="shared" si="315"/>
        <v>220.86195726313244</v>
      </c>
      <c r="M780" s="81">
        <f t="shared" si="316"/>
        <v>1.8633509771971943</v>
      </c>
      <c r="N780" s="81">
        <f t="shared" si="317"/>
        <v>0.72167444309158091</v>
      </c>
      <c r="O780" s="91">
        <f t="shared" si="318"/>
        <v>5.2081400181154339E-5</v>
      </c>
      <c r="P780" s="90">
        <f t="shared" si="337"/>
        <v>0.14091045931529542</v>
      </c>
      <c r="Q780" s="88">
        <f t="shared" si="319"/>
        <v>1.4608102974727479</v>
      </c>
      <c r="R780" s="88">
        <f t="shared" si="338"/>
        <v>209.33109265069695</v>
      </c>
      <c r="S780" s="88">
        <f t="shared" si="320"/>
        <v>1.9139837823134831</v>
      </c>
      <c r="T780" s="83">
        <f t="shared" si="321"/>
        <v>3.4585828277558379</v>
      </c>
      <c r="U780" s="86">
        <f t="shared" si="322"/>
        <v>1.1961795176447568E-3</v>
      </c>
      <c r="V780" s="96">
        <f t="shared" si="314"/>
        <v>376.31297932796332</v>
      </c>
      <c r="W780" s="81">
        <f t="shared" si="323"/>
        <v>1.4275144887588593</v>
      </c>
      <c r="X780" s="97">
        <f t="shared" si="324"/>
        <v>22.837054661683283</v>
      </c>
      <c r="Y780" s="98">
        <f t="shared" si="325"/>
        <v>5.2153106562071019E-2</v>
      </c>
      <c r="Z780" s="99">
        <f t="shared" si="326"/>
        <v>275.85671243684635</v>
      </c>
      <c r="AA780" s="101">
        <f t="shared" si="327"/>
        <v>1.6672984470896686</v>
      </c>
      <c r="AB780" s="102">
        <f t="shared" si="328"/>
        <v>9.8757596167746762</v>
      </c>
      <c r="AC780" s="98">
        <f t="shared" si="329"/>
        <v>9.7530628008317497E-3</v>
      </c>
      <c r="AD780" s="104">
        <f t="shared" si="330"/>
        <v>197.20527509887376</v>
      </c>
      <c r="AE780" s="88">
        <f t="shared" si="331"/>
        <v>1.9719498223961225</v>
      </c>
      <c r="AF780" s="88">
        <f t="shared" si="332"/>
        <v>6.5918822916822908</v>
      </c>
      <c r="AG780" s="94">
        <f t="shared" si="333"/>
        <v>4.3452912147394574E-3</v>
      </c>
      <c r="AH780" s="72"/>
    </row>
    <row r="781" spans="1:34">
      <c r="A781" s="62">
        <v>779</v>
      </c>
      <c r="B781" s="63">
        <v>10.210000000000001</v>
      </c>
      <c r="C781" s="63">
        <v>2.41</v>
      </c>
      <c r="D781" s="63">
        <v>1.23</v>
      </c>
      <c r="E781" s="63">
        <v>0.45770947394770672</v>
      </c>
      <c r="F781" s="63">
        <v>1</v>
      </c>
      <c r="G781" s="63">
        <v>0.48080944616696325</v>
      </c>
      <c r="H781" s="79">
        <v>1.01</v>
      </c>
      <c r="I781" s="67">
        <f t="shared" si="334"/>
        <v>5.5691721790914403E-2</v>
      </c>
      <c r="J781" s="67">
        <f t="shared" si="335"/>
        <v>563.03033455977823</v>
      </c>
      <c r="K781" s="93">
        <f t="shared" si="336"/>
        <v>439.83311100497048</v>
      </c>
      <c r="L781" s="81">
        <f t="shared" si="315"/>
        <v>539.11969026126303</v>
      </c>
      <c r="M781" s="81">
        <f t="shared" si="316"/>
        <v>1.0321544133936007</v>
      </c>
      <c r="N781" s="81">
        <f t="shared" si="317"/>
        <v>2.1935062765941278</v>
      </c>
      <c r="O781" s="91">
        <f t="shared" si="318"/>
        <v>4.8114697854578342E-4</v>
      </c>
      <c r="P781" s="90">
        <f t="shared" si="337"/>
        <v>6.5482229551998797E-2</v>
      </c>
      <c r="Q781" s="88">
        <f t="shared" si="319"/>
        <v>1.0941027655465672</v>
      </c>
      <c r="R781" s="88">
        <f t="shared" si="338"/>
        <v>407.2547591248549</v>
      </c>
      <c r="S781" s="88">
        <f t="shared" si="320"/>
        <v>1.1875562421255295</v>
      </c>
      <c r="T781" s="83">
        <f t="shared" si="321"/>
        <v>17.579825953022716</v>
      </c>
      <c r="U781" s="86">
        <f t="shared" si="322"/>
        <v>3.0905028053857111E-2</v>
      </c>
      <c r="V781" s="96">
        <f t="shared" si="314"/>
        <v>1036.364240621517</v>
      </c>
      <c r="W781" s="81">
        <f t="shared" si="323"/>
        <v>0.74444233240122637</v>
      </c>
      <c r="X781" s="97">
        <f t="shared" si="324"/>
        <v>26.292838376116201</v>
      </c>
      <c r="Y781" s="98">
        <f t="shared" si="325"/>
        <v>6.9131334987256876E-2</v>
      </c>
      <c r="Z781" s="99">
        <f t="shared" si="326"/>
        <v>788.34133019990861</v>
      </c>
      <c r="AA781" s="101">
        <f t="shared" si="327"/>
        <v>0.85355227244963527</v>
      </c>
      <c r="AB781" s="102">
        <f t="shared" si="328"/>
        <v>15.489874014887597</v>
      </c>
      <c r="AC781" s="98">
        <f t="shared" si="329"/>
        <v>2.3993619699709003E-2</v>
      </c>
      <c r="AD781" s="104">
        <f t="shared" si="330"/>
        <v>439.83311100497048</v>
      </c>
      <c r="AE781" s="88">
        <f t="shared" si="331"/>
        <v>1.1427291623470999</v>
      </c>
      <c r="AF781" s="88">
        <f t="shared" si="332"/>
        <v>13.141501222485136</v>
      </c>
      <c r="AG781" s="94">
        <f t="shared" si="333"/>
        <v>1.7269905438057832E-2</v>
      </c>
      <c r="AH781" s="72"/>
    </row>
    <row r="782" spans="1:34">
      <c r="A782" s="62">
        <v>780</v>
      </c>
      <c r="B782" s="63">
        <v>10.210000000000001</v>
      </c>
      <c r="C782" s="63">
        <v>2.41</v>
      </c>
      <c r="D782" s="63">
        <v>1.23</v>
      </c>
      <c r="E782" s="63">
        <v>0.58218528922815838</v>
      </c>
      <c r="F782" s="63">
        <v>0.76854492453193646</v>
      </c>
      <c r="G782" s="63">
        <v>0.37442695413491378</v>
      </c>
      <c r="H782" s="79">
        <v>1.65</v>
      </c>
      <c r="I782" s="67">
        <f t="shared" si="334"/>
        <v>0.1157242942692015</v>
      </c>
      <c r="J782" s="67">
        <f t="shared" si="335"/>
        <v>268.33540513973708</v>
      </c>
      <c r="K782" s="93">
        <f t="shared" si="336"/>
        <v>214.4599783615792</v>
      </c>
      <c r="L782" s="81">
        <f t="shared" si="315"/>
        <v>260.64630981140414</v>
      </c>
      <c r="M782" s="81">
        <f t="shared" si="316"/>
        <v>1.6741607016303852</v>
      </c>
      <c r="N782" s="81">
        <f t="shared" si="317"/>
        <v>1.4642849472960793</v>
      </c>
      <c r="O782" s="91">
        <f t="shared" si="318"/>
        <v>2.1441304068778818E-4</v>
      </c>
      <c r="P782" s="90">
        <f t="shared" si="337"/>
        <v>0.12363437280287043</v>
      </c>
      <c r="Q782" s="88">
        <f t="shared" si="319"/>
        <v>1.3916481332825328</v>
      </c>
      <c r="R782" s="88">
        <f t="shared" si="338"/>
        <v>235.0978193067007</v>
      </c>
      <c r="S782" s="88">
        <f t="shared" si="320"/>
        <v>1.7627821056328292</v>
      </c>
      <c r="T782" s="83">
        <f t="shared" si="321"/>
        <v>6.835279129262382</v>
      </c>
      <c r="U782" s="86">
        <f t="shared" si="322"/>
        <v>4.672104077492991E-3</v>
      </c>
      <c r="V782" s="96">
        <f t="shared" si="314"/>
        <v>644.39140272236273</v>
      </c>
      <c r="W782" s="81">
        <f t="shared" si="323"/>
        <v>1.0647510201536596</v>
      </c>
      <c r="X782" s="97">
        <f t="shared" si="324"/>
        <v>35.469635142202442</v>
      </c>
      <c r="Y782" s="98">
        <f t="shared" si="325"/>
        <v>0.12580950171209626</v>
      </c>
      <c r="Z782" s="99">
        <f t="shared" si="326"/>
        <v>346.09660511620439</v>
      </c>
      <c r="AA782" s="101">
        <f t="shared" si="327"/>
        <v>1.4528616626502193</v>
      </c>
      <c r="AB782" s="102">
        <f t="shared" si="328"/>
        <v>11.947778021198824</v>
      </c>
      <c r="AC782" s="98">
        <f t="shared" si="329"/>
        <v>1.4274939964384168E-2</v>
      </c>
      <c r="AD782" s="104">
        <f t="shared" si="330"/>
        <v>279.89722659280682</v>
      </c>
      <c r="AE782" s="88">
        <f t="shared" si="331"/>
        <v>1.6155620243475548</v>
      </c>
      <c r="AF782" s="88">
        <f t="shared" si="332"/>
        <v>2.0871500395421276</v>
      </c>
      <c r="AG782" s="94">
        <f t="shared" si="333"/>
        <v>4.3561952875607049E-4</v>
      </c>
      <c r="AH782" s="72"/>
    </row>
    <row r="783" spans="1:34">
      <c r="A783" s="62">
        <v>781</v>
      </c>
      <c r="B783" s="63">
        <v>10.210000000000001</v>
      </c>
      <c r="C783" s="63">
        <v>2.41</v>
      </c>
      <c r="D783" s="63">
        <v>1.23</v>
      </c>
      <c r="E783" s="63">
        <v>0.57025188671413241</v>
      </c>
      <c r="F783" s="63">
        <v>0.83475447907140621</v>
      </c>
      <c r="G783" s="63">
        <v>0.4065137377834751</v>
      </c>
      <c r="H783" s="79">
        <v>1.55</v>
      </c>
      <c r="I783" s="67">
        <f t="shared" si="334"/>
        <v>0.10648239197066536</v>
      </c>
      <c r="J783" s="67">
        <f t="shared" si="335"/>
        <v>297.84339552466872</v>
      </c>
      <c r="K783" s="93">
        <f t="shared" si="336"/>
        <v>232.64650195232869</v>
      </c>
      <c r="L783" s="81">
        <f t="shared" si="315"/>
        <v>282.74695515060245</v>
      </c>
      <c r="M783" s="81">
        <f t="shared" si="316"/>
        <v>1.5908407861834495</v>
      </c>
      <c r="N783" s="81">
        <f t="shared" si="317"/>
        <v>2.6348894311902864</v>
      </c>
      <c r="O783" s="91">
        <f t="shared" si="318"/>
        <v>6.9426423145982699E-4</v>
      </c>
      <c r="P783" s="90">
        <f t="shared" si="337"/>
        <v>0.11694420728433512</v>
      </c>
      <c r="Q783" s="88">
        <f t="shared" si="319"/>
        <v>1.3631226833276386</v>
      </c>
      <c r="R783" s="88">
        <f t="shared" si="338"/>
        <v>246.93698564912177</v>
      </c>
      <c r="S783" s="88">
        <f t="shared" si="320"/>
        <v>1.7022863398922836</v>
      </c>
      <c r="T783" s="83">
        <f t="shared" si="321"/>
        <v>9.8249251543408764</v>
      </c>
      <c r="U783" s="86">
        <f t="shared" si="322"/>
        <v>9.6529154288400084E-3</v>
      </c>
      <c r="V783" s="96">
        <f t="shared" si="314"/>
        <v>624.68759980195193</v>
      </c>
      <c r="W783" s="81">
        <f t="shared" si="323"/>
        <v>1.0702721947093536</v>
      </c>
      <c r="X783" s="97">
        <f t="shared" si="324"/>
        <v>30.950180986493315</v>
      </c>
      <c r="Y783" s="98">
        <f t="shared" si="325"/>
        <v>9.5791370309669222E-2</v>
      </c>
      <c r="Z783" s="99">
        <f t="shared" si="326"/>
        <v>376.29868530386545</v>
      </c>
      <c r="AA783" s="101">
        <f t="shared" si="327"/>
        <v>1.3789843418128278</v>
      </c>
      <c r="AB783" s="102">
        <f t="shared" si="328"/>
        <v>11.033268270140145</v>
      </c>
      <c r="AC783" s="98">
        <f t="shared" si="329"/>
        <v>1.2173300872088129E-2</v>
      </c>
      <c r="AD783" s="104">
        <f t="shared" si="330"/>
        <v>282.83997275592452</v>
      </c>
      <c r="AE783" s="88">
        <f t="shared" si="331"/>
        <v>1.59057917470192</v>
      </c>
      <c r="AF783" s="88">
        <f t="shared" si="332"/>
        <v>2.6180112710916101</v>
      </c>
      <c r="AG783" s="94">
        <f t="shared" si="333"/>
        <v>6.8539830155627088E-4</v>
      </c>
      <c r="AH783" s="72"/>
    </row>
    <row r="784" spans="1:34">
      <c r="A784" s="62">
        <v>782</v>
      </c>
      <c r="B784" s="63">
        <v>10.210000000000001</v>
      </c>
      <c r="C784" s="63">
        <v>2.41</v>
      </c>
      <c r="D784" s="63">
        <v>1.23</v>
      </c>
      <c r="E784" s="63">
        <v>0.53570868631073909</v>
      </c>
      <c r="F784" s="63">
        <v>0.89494350442312154</v>
      </c>
      <c r="G784" s="63">
        <v>0.41949025499528586</v>
      </c>
      <c r="H784" s="79">
        <v>1.52</v>
      </c>
      <c r="I784" s="67">
        <f t="shared" si="334"/>
        <v>9.8096078347361185E-2</v>
      </c>
      <c r="J784" s="67">
        <f t="shared" si="335"/>
        <v>290.95521938250482</v>
      </c>
      <c r="K784" s="93">
        <f t="shared" si="336"/>
        <v>252.10397065948743</v>
      </c>
      <c r="L784" s="81">
        <f t="shared" si="315"/>
        <v>306.56896684796487</v>
      </c>
      <c r="M784" s="81">
        <f t="shared" si="316"/>
        <v>1.4807869178993054</v>
      </c>
      <c r="N784" s="81">
        <f t="shared" si="317"/>
        <v>2.579808032940436</v>
      </c>
      <c r="O784" s="91">
        <f t="shared" si="318"/>
        <v>6.6554094868240027E-4</v>
      </c>
      <c r="P784" s="90">
        <f t="shared" si="337"/>
        <v>9.8963333888966984E-2</v>
      </c>
      <c r="Q784" s="88">
        <f t="shared" si="319"/>
        <v>1.2805510669566393</v>
      </c>
      <c r="R784" s="88">
        <f t="shared" si="338"/>
        <v>285.87804846006139</v>
      </c>
      <c r="S784" s="88">
        <f t="shared" si="320"/>
        <v>1.5334381358098019</v>
      </c>
      <c r="T784" s="83">
        <f t="shared" si="321"/>
        <v>0.88408788222380985</v>
      </c>
      <c r="U784" s="86">
        <f t="shared" si="322"/>
        <v>7.8161138349498117E-5</v>
      </c>
      <c r="V784" s="96">
        <f t="shared" si="314"/>
        <v>656.39066866885719</v>
      </c>
      <c r="W784" s="81">
        <f t="shared" si="323"/>
        <v>1.0119882380170353</v>
      </c>
      <c r="X784" s="97">
        <f t="shared" si="324"/>
        <v>33.421826446247678</v>
      </c>
      <c r="Y784" s="98">
        <f t="shared" si="325"/>
        <v>0.11170184830031006</v>
      </c>
      <c r="Z784" s="99">
        <f t="shared" si="326"/>
        <v>412.10051888244885</v>
      </c>
      <c r="AA784" s="101">
        <f t="shared" si="327"/>
        <v>1.2771887470133489</v>
      </c>
      <c r="AB784" s="102">
        <f t="shared" si="328"/>
        <v>15.974424538595466</v>
      </c>
      <c r="AC784" s="98">
        <f t="shared" si="329"/>
        <v>2.5518223933928098E-2</v>
      </c>
      <c r="AD784" s="104">
        <f t="shared" si="330"/>
        <v>286.38457793111121</v>
      </c>
      <c r="AE784" s="88">
        <f t="shared" si="331"/>
        <v>1.5320814367697828</v>
      </c>
      <c r="AF784" s="88">
        <f t="shared" si="332"/>
        <v>0.7948313664330785</v>
      </c>
      <c r="AG784" s="94">
        <f t="shared" si="333"/>
        <v>6.3175690106587467E-5</v>
      </c>
      <c r="AH784" s="72"/>
    </row>
    <row r="785" spans="1:34">
      <c r="A785" s="62">
        <v>783</v>
      </c>
      <c r="B785" s="63">
        <v>10.210000000000001</v>
      </c>
      <c r="C785" s="63">
        <v>2.41</v>
      </c>
      <c r="D785" s="63">
        <v>1.23</v>
      </c>
      <c r="E785" s="63">
        <v>0.56033244455032538</v>
      </c>
      <c r="F785" s="63">
        <v>0.98920081443193131</v>
      </c>
      <c r="G785" s="63">
        <v>0.49146733768145257</v>
      </c>
      <c r="H785" s="79">
        <v>1.9</v>
      </c>
      <c r="I785" s="67">
        <f t="shared" si="334"/>
        <v>0.12825630978590696</v>
      </c>
      <c r="J785" s="67">
        <f t="shared" si="335"/>
        <v>194.77051285200423</v>
      </c>
      <c r="K785" s="93">
        <f t="shared" si="336"/>
        <v>193.97188008666799</v>
      </c>
      <c r="L785" s="81">
        <f t="shared" si="315"/>
        <v>234.37117194103377</v>
      </c>
      <c r="M785" s="81">
        <f t="shared" si="316"/>
        <v>1.7320607049609706</v>
      </c>
      <c r="N785" s="81">
        <f t="shared" si="317"/>
        <v>8.8389102652120677</v>
      </c>
      <c r="O785" s="91">
        <f t="shared" si="318"/>
        <v>7.8126334676471253E-3</v>
      </c>
      <c r="P785" s="90">
        <f t="shared" si="337"/>
        <v>0.11157225399305215</v>
      </c>
      <c r="Q785" s="88">
        <f t="shared" si="319"/>
        <v>1.3394113779651011</v>
      </c>
      <c r="R785" s="88">
        <f t="shared" si="338"/>
        <v>257.37613479567688</v>
      </c>
      <c r="S785" s="88">
        <f t="shared" si="320"/>
        <v>1.6528409630735579</v>
      </c>
      <c r="T785" s="83">
        <f t="shared" si="321"/>
        <v>13.008370364549581</v>
      </c>
      <c r="U785" s="86">
        <f t="shared" si="322"/>
        <v>1.6921769954129182E-2</v>
      </c>
      <c r="V785" s="96">
        <f t="shared" si="314"/>
        <v>365.5435933241431</v>
      </c>
      <c r="W785" s="81">
        <f t="shared" si="323"/>
        <v>1.3869014956895558</v>
      </c>
      <c r="X785" s="97">
        <f t="shared" si="324"/>
        <v>27.005184437391801</v>
      </c>
      <c r="Y785" s="98">
        <f t="shared" si="325"/>
        <v>7.2927998649754827E-2</v>
      </c>
      <c r="Z785" s="99">
        <f t="shared" si="326"/>
        <v>291.83564147812348</v>
      </c>
      <c r="AA785" s="101">
        <f t="shared" si="327"/>
        <v>1.5521941402054038</v>
      </c>
      <c r="AB785" s="102">
        <f t="shared" si="328"/>
        <v>18.305571568136639</v>
      </c>
      <c r="AC785" s="98">
        <f t="shared" si="329"/>
        <v>3.3509395043617246E-2</v>
      </c>
      <c r="AD785" s="104">
        <f t="shared" si="330"/>
        <v>196.63947322281018</v>
      </c>
      <c r="AE785" s="88">
        <f t="shared" si="331"/>
        <v>1.8909491653308834</v>
      </c>
      <c r="AF785" s="88">
        <f t="shared" si="332"/>
        <v>0.4763597194271838</v>
      </c>
      <c r="AG785" s="94">
        <f t="shared" si="333"/>
        <v>2.2691858229274526E-5</v>
      </c>
      <c r="AH785" s="72"/>
    </row>
    <row r="786" spans="1:34">
      <c r="A786" s="62">
        <v>784</v>
      </c>
      <c r="B786" s="63">
        <v>10.210000000000001</v>
      </c>
      <c r="C786" s="63">
        <v>2.41</v>
      </c>
      <c r="D786" s="63">
        <v>1.23</v>
      </c>
      <c r="E786" s="63">
        <v>0.46269852605666117</v>
      </c>
      <c r="F786" s="63">
        <v>0.8427146791669422</v>
      </c>
      <c r="G786" s="63">
        <v>0.41161001434176175</v>
      </c>
      <c r="H786" s="79">
        <v>1.1399999999999999</v>
      </c>
      <c r="I786" s="67">
        <f t="shared" si="334"/>
        <v>6.3545139396341849E-2</v>
      </c>
      <c r="J786" s="67">
        <f t="shared" si="335"/>
        <v>446.75873568158141</v>
      </c>
      <c r="K786" s="93">
        <f t="shared" si="336"/>
        <v>386.21405495926456</v>
      </c>
      <c r="L786" s="81">
        <f t="shared" si="315"/>
        <v>473.07592895256107</v>
      </c>
      <c r="M786" s="81">
        <f t="shared" si="316"/>
        <v>1.1078372212317382</v>
      </c>
      <c r="N786" s="81">
        <f t="shared" si="317"/>
        <v>2.8212963831808495</v>
      </c>
      <c r="O786" s="91">
        <f t="shared" si="318"/>
        <v>7.9597132817493419E-4</v>
      </c>
      <c r="P786" s="90">
        <f t="shared" si="337"/>
        <v>6.7345093930855249E-2</v>
      </c>
      <c r="Q786" s="88">
        <f t="shared" si="319"/>
        <v>1.1060285307329059</v>
      </c>
      <c r="R786" s="88">
        <f t="shared" si="338"/>
        <v>397.76429890289273</v>
      </c>
      <c r="S786" s="88">
        <f t="shared" si="320"/>
        <v>1.2081711962629618</v>
      </c>
      <c r="T786" s="83">
        <f t="shared" si="321"/>
        <v>5.9799294967510415</v>
      </c>
      <c r="U786" s="86">
        <f t="shared" si="322"/>
        <v>3.5759556786113165E-3</v>
      </c>
      <c r="V786" s="96">
        <f t="shared" si="314"/>
        <v>1180.1142222900119</v>
      </c>
      <c r="W786" s="81">
        <f t="shared" si="323"/>
        <v>0.70142195547361663</v>
      </c>
      <c r="X786" s="97">
        <f t="shared" si="324"/>
        <v>38.471758291788014</v>
      </c>
      <c r="Y786" s="98">
        <f t="shared" si="325"/>
        <v>0.14800761860617595</v>
      </c>
      <c r="Z786" s="99">
        <f t="shared" si="326"/>
        <v>693.32684410168895</v>
      </c>
      <c r="AA786" s="101">
        <f t="shared" si="327"/>
        <v>0.91510803832678778</v>
      </c>
      <c r="AB786" s="102">
        <f t="shared" si="328"/>
        <v>19.727365059053696</v>
      </c>
      <c r="AC786" s="98">
        <f t="shared" si="329"/>
        <v>3.8916893217317269E-2</v>
      </c>
      <c r="AD786" s="104">
        <f t="shared" si="330"/>
        <v>465.60317019452788</v>
      </c>
      <c r="AE786" s="88">
        <f t="shared" si="331"/>
        <v>1.1166920225128818</v>
      </c>
      <c r="AF786" s="88">
        <f t="shared" si="332"/>
        <v>2.044559428694571</v>
      </c>
      <c r="AG786" s="94">
        <f t="shared" si="333"/>
        <v>4.1802232574638694E-4</v>
      </c>
      <c r="AH786" s="72"/>
    </row>
    <row r="787" spans="1:34">
      <c r="A787" s="62">
        <v>785</v>
      </c>
      <c r="B787" s="63">
        <v>10.210000000000001</v>
      </c>
      <c r="C787" s="63">
        <v>2.41</v>
      </c>
      <c r="D787" s="63">
        <v>1.23</v>
      </c>
      <c r="E787" s="63">
        <v>0.44339658111631364</v>
      </c>
      <c r="F787" s="63">
        <v>0.90664098388299919</v>
      </c>
      <c r="G787" s="63">
        <v>0.39810175101526785</v>
      </c>
      <c r="H787" s="79">
        <v>1.08</v>
      </c>
      <c r="I787" s="67">
        <f t="shared" si="334"/>
        <v>5.7689325989707253E-2</v>
      </c>
      <c r="J787" s="67">
        <f t="shared" si="335"/>
        <v>477.01218059470256</v>
      </c>
      <c r="K787" s="93">
        <f t="shared" si="336"/>
        <v>424.81333838498284</v>
      </c>
      <c r="L787" s="81">
        <f t="shared" si="315"/>
        <v>520.73057349685575</v>
      </c>
      <c r="M787" s="81">
        <f t="shared" si="316"/>
        <v>1.0336700938880832</v>
      </c>
      <c r="N787" s="81">
        <f t="shared" si="317"/>
        <v>4.289806121473787</v>
      </c>
      <c r="O787" s="91">
        <f t="shared" si="318"/>
        <v>1.8402436559833972E-3</v>
      </c>
      <c r="P787" s="90">
        <f t="shared" si="337"/>
        <v>6.0338021651659711E-2</v>
      </c>
      <c r="Q787" s="88">
        <f t="shared" si="319"/>
        <v>1.0598894129263241</v>
      </c>
      <c r="R787" s="88">
        <f t="shared" si="338"/>
        <v>436.05198293272451</v>
      </c>
      <c r="S787" s="88">
        <f t="shared" si="320"/>
        <v>1.1295861455448279</v>
      </c>
      <c r="T787" s="83">
        <f t="shared" si="321"/>
        <v>4.5913097726692476</v>
      </c>
      <c r="U787" s="86">
        <f t="shared" si="322"/>
        <v>2.1080125428608138E-3</v>
      </c>
      <c r="V787" s="96">
        <f t="shared" si="314"/>
        <v>1427.3665902926609</v>
      </c>
      <c r="W787" s="81">
        <f t="shared" si="323"/>
        <v>0.62433937653771776</v>
      </c>
      <c r="X787" s="97">
        <f t="shared" si="324"/>
        <v>42.190798468729838</v>
      </c>
      <c r="Y787" s="98">
        <f t="shared" si="325"/>
        <v>0.17800634754289762</v>
      </c>
      <c r="Z787" s="99">
        <f t="shared" si="326"/>
        <v>783.29813490885419</v>
      </c>
      <c r="AA787" s="101">
        <f t="shared" si="327"/>
        <v>0.84280080886719744</v>
      </c>
      <c r="AB787" s="102">
        <f t="shared" si="328"/>
        <v>21.962888067852091</v>
      </c>
      <c r="AC787" s="98">
        <f t="shared" si="329"/>
        <v>4.8236845228099984E-2</v>
      </c>
      <c r="AD787" s="104">
        <f t="shared" si="330"/>
        <v>476.18797988542747</v>
      </c>
      <c r="AE787" s="88">
        <f t="shared" si="331"/>
        <v>1.0809342444240426</v>
      </c>
      <c r="AF787" s="88">
        <f t="shared" si="332"/>
        <v>8.6504113337273314E-2</v>
      </c>
      <c r="AG787" s="94">
        <f t="shared" si="333"/>
        <v>7.4829616242678258E-7</v>
      </c>
      <c r="AH787" s="72"/>
    </row>
    <row r="788" spans="1:34">
      <c r="A788" s="62">
        <v>786</v>
      </c>
      <c r="B788" s="63">
        <v>10.210000000000001</v>
      </c>
      <c r="C788" s="63">
        <v>2.41</v>
      </c>
      <c r="D788" s="63">
        <v>1.23</v>
      </c>
      <c r="E788" s="63">
        <v>0.39707310822587205</v>
      </c>
      <c r="F788" s="63">
        <v>0.61217924851808025</v>
      </c>
      <c r="G788" s="63">
        <v>0.28374419923405575</v>
      </c>
      <c r="H788" s="79">
        <v>0.79</v>
      </c>
      <c r="I788" s="67">
        <f t="shared" si="334"/>
        <v>3.7790003845551402E-2</v>
      </c>
      <c r="J788" s="67">
        <f t="shared" si="335"/>
        <v>798.36397669247287</v>
      </c>
      <c r="K788" s="93">
        <f t="shared" si="336"/>
        <v>645.12511182860953</v>
      </c>
      <c r="L788" s="81">
        <f t="shared" si="315"/>
        <v>796.95556569651364</v>
      </c>
      <c r="M788" s="81">
        <f t="shared" si="316"/>
        <v>0.7906977512870742</v>
      </c>
      <c r="N788" s="81">
        <f t="shared" si="317"/>
        <v>8.8322947730907139E-2</v>
      </c>
      <c r="O788" s="91">
        <f t="shared" si="318"/>
        <v>7.8009430958765553E-7</v>
      </c>
      <c r="P788" s="90">
        <f t="shared" si="337"/>
        <v>4.5638996646547809E-2</v>
      </c>
      <c r="Q788" s="88">
        <f t="shared" si="319"/>
        <v>0.94915838662262986</v>
      </c>
      <c r="R788" s="88">
        <f t="shared" si="338"/>
        <v>547.37206410017245</v>
      </c>
      <c r="S788" s="88">
        <f t="shared" si="320"/>
        <v>0.95408318819255944</v>
      </c>
      <c r="T788" s="83">
        <f t="shared" si="321"/>
        <v>20.770023821842962</v>
      </c>
      <c r="U788" s="86">
        <f t="shared" si="322"/>
        <v>4.3139388955992411E-2</v>
      </c>
      <c r="V788" s="96">
        <f t="shared" si="314"/>
        <v>5175.0910415724093</v>
      </c>
      <c r="W788" s="81">
        <f t="shared" si="323"/>
        <v>0.31029055803526573</v>
      </c>
      <c r="X788" s="97">
        <f t="shared" si="324"/>
        <v>60.722714172751182</v>
      </c>
      <c r="Y788" s="98">
        <f t="shared" si="325"/>
        <v>0.3687248016505637</v>
      </c>
      <c r="Z788" s="99">
        <f t="shared" si="326"/>
        <v>1368.7256851041573</v>
      </c>
      <c r="AA788" s="101">
        <f t="shared" si="327"/>
        <v>0.60335004446374285</v>
      </c>
      <c r="AB788" s="102">
        <f t="shared" si="328"/>
        <v>23.626576650159137</v>
      </c>
      <c r="AC788" s="98">
        <f t="shared" si="329"/>
        <v>5.5821512420584495E-2</v>
      </c>
      <c r="AD788" s="104">
        <f t="shared" si="330"/>
        <v>983.04074804324512</v>
      </c>
      <c r="AE788" s="88">
        <f t="shared" si="331"/>
        <v>0.71193738259447303</v>
      </c>
      <c r="AF788" s="88">
        <f t="shared" si="332"/>
        <v>9.8813439753831638</v>
      </c>
      <c r="AG788" s="94">
        <f t="shared" si="333"/>
        <v>9.7640958759841155E-3</v>
      </c>
      <c r="AH788" s="72"/>
    </row>
    <row r="789" spans="1:34">
      <c r="A789" s="62">
        <v>787</v>
      </c>
      <c r="B789" s="63">
        <v>10.210000000000001</v>
      </c>
      <c r="C789" s="63">
        <v>2.41</v>
      </c>
      <c r="D789" s="63">
        <v>1.23</v>
      </c>
      <c r="E789" s="63">
        <v>0.45517363535429067</v>
      </c>
      <c r="F789" s="63">
        <v>0.83597131592218243</v>
      </c>
      <c r="G789" s="63">
        <v>0.38594084525235534</v>
      </c>
      <c r="H789" s="79">
        <v>1.18</v>
      </c>
      <c r="I789" s="67">
        <f t="shared" si="334"/>
        <v>6.4705094451833228E-2</v>
      </c>
      <c r="J789" s="67">
        <f t="shared" si="335"/>
        <v>410.20195331639269</v>
      </c>
      <c r="K789" s="93">
        <f t="shared" si="336"/>
        <v>379.39522677252648</v>
      </c>
      <c r="L789" s="81">
        <f t="shared" si="315"/>
        <v>464.64607855866973</v>
      </c>
      <c r="M789" s="81">
        <f t="shared" si="316"/>
        <v>1.1087145098985316</v>
      </c>
      <c r="N789" s="81">
        <f t="shared" si="317"/>
        <v>6.0411432289379956</v>
      </c>
      <c r="O789" s="91">
        <f t="shared" si="318"/>
        <v>3.6495411512543386E-3</v>
      </c>
      <c r="P789" s="90">
        <f t="shared" si="337"/>
        <v>6.4549293308396247E-2</v>
      </c>
      <c r="Q789" s="88">
        <f t="shared" si="319"/>
        <v>1.0880411299983521</v>
      </c>
      <c r="R789" s="88">
        <f t="shared" si="338"/>
        <v>412.18453311098801</v>
      </c>
      <c r="S789" s="88">
        <f t="shared" si="320"/>
        <v>1.1771587190960284</v>
      </c>
      <c r="T789" s="83">
        <f t="shared" si="321"/>
        <v>0.24078651728572123</v>
      </c>
      <c r="U789" s="86">
        <f t="shared" si="322"/>
        <v>5.797814690658693E-6</v>
      </c>
      <c r="V789" s="96">
        <f t="shared" si="314"/>
        <v>1300.8593948939201</v>
      </c>
      <c r="W789" s="81">
        <f t="shared" si="323"/>
        <v>0.662621755054281</v>
      </c>
      <c r="X789" s="97">
        <f t="shared" si="324"/>
        <v>43.845613978450757</v>
      </c>
      <c r="Y789" s="98">
        <f t="shared" si="325"/>
        <v>0.19224378651473167</v>
      </c>
      <c r="Z789" s="99">
        <f t="shared" si="326"/>
        <v>685.74873894421751</v>
      </c>
      <c r="AA789" s="101">
        <f t="shared" si="327"/>
        <v>0.91263760653449533</v>
      </c>
      <c r="AB789" s="102">
        <f t="shared" si="328"/>
        <v>22.657829954703782</v>
      </c>
      <c r="AC789" s="98">
        <f t="shared" si="329"/>
        <v>5.1337725825627199E-2</v>
      </c>
      <c r="AD789" s="104">
        <f t="shared" si="330"/>
        <v>460.79936697697889</v>
      </c>
      <c r="AE789" s="88">
        <f t="shared" si="331"/>
        <v>1.1133326164424724</v>
      </c>
      <c r="AF789" s="88">
        <f t="shared" si="332"/>
        <v>5.6497782675870809</v>
      </c>
      <c r="AG789" s="94">
        <f t="shared" si="333"/>
        <v>3.1919994472899274E-3</v>
      </c>
      <c r="AH789" s="72"/>
    </row>
    <row r="790" spans="1:34">
      <c r="A790" s="62">
        <v>788</v>
      </c>
      <c r="B790" s="62">
        <v>10.3</v>
      </c>
      <c r="C790" s="63">
        <v>2.4909492404958522</v>
      </c>
      <c r="D790" s="62">
        <v>1.236</v>
      </c>
      <c r="E790" s="63">
        <v>0.53587227838313423</v>
      </c>
      <c r="F790" s="63">
        <v>0.73722123699706754</v>
      </c>
      <c r="G790" s="63">
        <v>0.52600273214189264</v>
      </c>
      <c r="H790" s="62">
        <v>1.3759999999999999</v>
      </c>
      <c r="I790" s="67">
        <f t="shared" si="334"/>
        <v>8.8483230606623109E-2</v>
      </c>
      <c r="J790" s="67">
        <f t="shared" si="335"/>
        <v>375.8718974246633</v>
      </c>
      <c r="K790" s="93">
        <f t="shared" si="336"/>
        <v>278.92799032955708</v>
      </c>
      <c r="L790" s="81">
        <f t="shared" si="315"/>
        <v>340.69729291155591</v>
      </c>
      <c r="M790" s="81">
        <f t="shared" si="316"/>
        <v>1.4452867481831793</v>
      </c>
      <c r="N790" s="81">
        <f t="shared" si="317"/>
        <v>5.0353741412194317</v>
      </c>
      <c r="O790" s="91">
        <f t="shared" si="318"/>
        <v>2.5354992742061327E-3</v>
      </c>
      <c r="P790" s="90">
        <f t="shared" si="337"/>
        <v>0.10343752963776065</v>
      </c>
      <c r="Q790" s="88">
        <f t="shared" si="319"/>
        <v>1.3019901152544431</v>
      </c>
      <c r="R790" s="88">
        <f t="shared" si="338"/>
        <v>275.04611694213196</v>
      </c>
      <c r="S790" s="88">
        <f t="shared" si="320"/>
        <v>1.6085538446751177</v>
      </c>
      <c r="T790" s="83">
        <f t="shared" si="321"/>
        <v>16.900715456040544</v>
      </c>
      <c r="U790" s="86">
        <f t="shared" si="322"/>
        <v>2.8563418292604774E-2</v>
      </c>
      <c r="V790" s="96">
        <f t="shared" si="314"/>
        <v>503.0951833967909</v>
      </c>
      <c r="W790" s="81">
        <f t="shared" si="323"/>
        <v>1.1893598737933713</v>
      </c>
      <c r="X790" s="97">
        <f t="shared" si="324"/>
        <v>13.563962660365453</v>
      </c>
      <c r="Y790" s="98">
        <f t="shared" si="325"/>
        <v>1.8398108305178826E-2</v>
      </c>
      <c r="Z790" s="99">
        <f t="shared" si="326"/>
        <v>443.74121958589035</v>
      </c>
      <c r="AA790" s="101">
        <f t="shared" si="327"/>
        <v>1.2664075054103376</v>
      </c>
      <c r="AB790" s="102">
        <f t="shared" si="328"/>
        <v>7.9645708277370826</v>
      </c>
      <c r="AC790" s="98">
        <f t="shared" si="329"/>
        <v>6.3434388470040562E-3</v>
      </c>
      <c r="AD790" s="104">
        <f t="shared" si="330"/>
        <v>376.07554876715284</v>
      </c>
      <c r="AE790" s="88">
        <f t="shared" si="331"/>
        <v>1.3756273857805761</v>
      </c>
      <c r="AF790" s="88">
        <f t="shared" si="332"/>
        <v>2.7079521760451003E-2</v>
      </c>
      <c r="AG790" s="94">
        <f t="shared" si="333"/>
        <v>7.3330049877473949E-8</v>
      </c>
      <c r="AH790" s="72"/>
    </row>
    <row r="791" spans="1:34">
      <c r="A791" s="62">
        <v>789</v>
      </c>
      <c r="B791" s="62">
        <v>10.3</v>
      </c>
      <c r="C791" s="63">
        <v>2.486390268100207</v>
      </c>
      <c r="D791" s="62">
        <v>1.236</v>
      </c>
      <c r="E791" s="63">
        <v>0.58601822668868686</v>
      </c>
      <c r="F791" s="63">
        <v>0.69259503694497759</v>
      </c>
      <c r="G791" s="63">
        <v>0.4538405159305639</v>
      </c>
      <c r="H791" s="62">
        <v>1.512</v>
      </c>
      <c r="I791" s="67">
        <f t="shared" si="334"/>
        <v>0.10632714705039535</v>
      </c>
      <c r="J791" s="67">
        <f t="shared" si="335"/>
        <v>339.18949998577904</v>
      </c>
      <c r="K791" s="93">
        <f t="shared" si="336"/>
        <v>232.97890073967383</v>
      </c>
      <c r="L791" s="81">
        <f t="shared" si="315"/>
        <v>284.2133107311754</v>
      </c>
      <c r="M791" s="81">
        <f t="shared" si="316"/>
        <v>1.6517746025964093</v>
      </c>
      <c r="N791" s="81">
        <f t="shared" si="317"/>
        <v>9.2443520235720413</v>
      </c>
      <c r="O791" s="91">
        <f t="shared" si="318"/>
        <v>8.5458044335720504E-3</v>
      </c>
      <c r="P791" s="90">
        <f t="shared" si="337"/>
        <v>0.13105530988234435</v>
      </c>
      <c r="Q791" s="88">
        <f t="shared" si="319"/>
        <v>1.4221017202832535</v>
      </c>
      <c r="R791" s="88">
        <f t="shared" si="338"/>
        <v>223.26542777952127</v>
      </c>
      <c r="S791" s="88">
        <f t="shared" si="320"/>
        <v>1.8636409801175782</v>
      </c>
      <c r="T791" s="83">
        <f t="shared" si="321"/>
        <v>23.256678579204902</v>
      </c>
      <c r="U791" s="86">
        <f t="shared" si="322"/>
        <v>5.4087309853644822E-2</v>
      </c>
      <c r="V791" s="96">
        <f t="shared" si="314"/>
        <v>520.44074112486828</v>
      </c>
      <c r="W791" s="81">
        <f t="shared" si="323"/>
        <v>1.2206392977255454</v>
      </c>
      <c r="X791" s="97">
        <f t="shared" si="324"/>
        <v>19.269887716564462</v>
      </c>
      <c r="Y791" s="98">
        <f t="shared" si="325"/>
        <v>3.7132857260900189E-2</v>
      </c>
      <c r="Z791" s="99">
        <f t="shared" si="326"/>
        <v>369.31429221906075</v>
      </c>
      <c r="AA791" s="101">
        <f t="shared" si="327"/>
        <v>1.4490218475339798</v>
      </c>
      <c r="AB791" s="102">
        <f t="shared" si="328"/>
        <v>4.1652217239431373</v>
      </c>
      <c r="AC791" s="98">
        <f t="shared" si="329"/>
        <v>1.7349072009607838E-3</v>
      </c>
      <c r="AD791" s="104">
        <f t="shared" si="330"/>
        <v>328.49010623169835</v>
      </c>
      <c r="AE791" s="88">
        <f t="shared" si="331"/>
        <v>1.5364266946353362</v>
      </c>
      <c r="AF791" s="88">
        <f t="shared" si="332"/>
        <v>1.6155221319666797</v>
      </c>
      <c r="AG791" s="94">
        <f t="shared" si="333"/>
        <v>2.6099117588741663E-4</v>
      </c>
      <c r="AH791" s="72"/>
    </row>
    <row r="792" spans="1:34">
      <c r="A792" s="62">
        <v>790</v>
      </c>
      <c r="B792" s="62">
        <v>10.3</v>
      </c>
      <c r="C792" s="63">
        <v>2.9685911125090025</v>
      </c>
      <c r="D792" s="62">
        <v>1.236</v>
      </c>
      <c r="E792" s="63">
        <v>0.59249619609799498</v>
      </c>
      <c r="F792" s="63">
        <v>0.68700517211364576</v>
      </c>
      <c r="G792" s="63">
        <v>0.44517435397203436</v>
      </c>
      <c r="H792" s="62">
        <v>1.542</v>
      </c>
      <c r="I792" s="67">
        <f t="shared" si="334"/>
        <v>0.10963549612597297</v>
      </c>
      <c r="J792" s="67">
        <f t="shared" si="335"/>
        <v>456.88002885353649</v>
      </c>
      <c r="K792" s="93">
        <f t="shared" si="336"/>
        <v>226.09834611589801</v>
      </c>
      <c r="L792" s="81">
        <f t="shared" si="315"/>
        <v>275.75813267179524</v>
      </c>
      <c r="M792" s="81">
        <f t="shared" si="316"/>
        <v>1.9848207714236925</v>
      </c>
      <c r="N792" s="81">
        <f t="shared" si="317"/>
        <v>28.71730035173103</v>
      </c>
      <c r="O792" s="91">
        <f t="shared" si="318"/>
        <v>8.2468333949153108E-2</v>
      </c>
      <c r="P792" s="90">
        <f t="shared" si="337"/>
        <v>0.18130875756007411</v>
      </c>
      <c r="Q792" s="88">
        <f t="shared" si="319"/>
        <v>1.6029572378179449</v>
      </c>
      <c r="R792" s="88">
        <f t="shared" si="338"/>
        <v>167.0578867348984</v>
      </c>
      <c r="S792" s="88">
        <f t="shared" si="320"/>
        <v>2.5500692206144113</v>
      </c>
      <c r="T792" s="83">
        <f t="shared" si="321"/>
        <v>65.374138820649236</v>
      </c>
      <c r="U792" s="86">
        <f t="shared" si="322"/>
        <v>0.42737780265415182</v>
      </c>
      <c r="V792" s="96">
        <f t="shared" si="314"/>
        <v>517.84419544096818</v>
      </c>
      <c r="W792" s="81">
        <f t="shared" si="323"/>
        <v>1.4483912907678673</v>
      </c>
      <c r="X792" s="97">
        <f t="shared" si="324"/>
        <v>6.0706037115520566</v>
      </c>
      <c r="Y792" s="98">
        <f t="shared" si="325"/>
        <v>3.6852229422709602E-3</v>
      </c>
      <c r="Z792" s="99">
        <f t="shared" si="326"/>
        <v>357.63829384362623</v>
      </c>
      <c r="AA792" s="101">
        <f t="shared" si="327"/>
        <v>1.742863817285963</v>
      </c>
      <c r="AB792" s="102">
        <f t="shared" si="328"/>
        <v>13.026187891437283</v>
      </c>
      <c r="AC792" s="98">
        <f t="shared" si="329"/>
        <v>1.6968157098302728E-2</v>
      </c>
      <c r="AD792" s="104">
        <f t="shared" si="330"/>
        <v>320.54910802577825</v>
      </c>
      <c r="AE792" s="88">
        <f t="shared" si="331"/>
        <v>1.8409338130955297</v>
      </c>
      <c r="AF792" s="88">
        <f t="shared" si="332"/>
        <v>19.386109798672482</v>
      </c>
      <c r="AG792" s="94">
        <f t="shared" si="333"/>
        <v>3.7582125312618522E-2</v>
      </c>
      <c r="AH792" s="72"/>
    </row>
    <row r="793" spans="1:34">
      <c r="A793" s="62">
        <v>791</v>
      </c>
      <c r="B793" s="62">
        <v>10.3</v>
      </c>
      <c r="C793" s="63">
        <v>2.681860318815406</v>
      </c>
      <c r="D793" s="62">
        <v>1.236</v>
      </c>
      <c r="E793" s="63">
        <v>0.64941876640868534</v>
      </c>
      <c r="F793" s="63">
        <v>0.64007930581265826</v>
      </c>
      <c r="G793" s="63">
        <v>0.37581478537955082</v>
      </c>
      <c r="H793" s="62">
        <v>1.7070000000000001</v>
      </c>
      <c r="I793" s="67">
        <f t="shared" si="334"/>
        <v>0.1330269401111551</v>
      </c>
      <c r="J793" s="67">
        <f t="shared" si="335"/>
        <v>341.01493856766393</v>
      </c>
      <c r="K793" s="93">
        <f t="shared" si="336"/>
        <v>187.18334901207595</v>
      </c>
      <c r="L793" s="81">
        <f t="shared" si="315"/>
        <v>228.20784390850321</v>
      </c>
      <c r="M793" s="81">
        <f t="shared" si="316"/>
        <v>2.0866756074099033</v>
      </c>
      <c r="N793" s="81">
        <f t="shared" si="317"/>
        <v>22.242273427645181</v>
      </c>
      <c r="O793" s="91">
        <f t="shared" si="318"/>
        <v>4.9471872723013094E-2</v>
      </c>
      <c r="P793" s="90">
        <f t="shared" si="337"/>
        <v>0.19753422035484774</v>
      </c>
      <c r="Q793" s="88">
        <f t="shared" si="319"/>
        <v>1.6541362919581863</v>
      </c>
      <c r="R793" s="88">
        <f t="shared" si="338"/>
        <v>154.65640902662147</v>
      </c>
      <c r="S793" s="88">
        <f t="shared" si="320"/>
        <v>2.5347565979039581</v>
      </c>
      <c r="T793" s="83">
        <f t="shared" si="321"/>
        <v>48.491892085762039</v>
      </c>
      <c r="U793" s="86">
        <f t="shared" si="322"/>
        <v>0.2351463598057191</v>
      </c>
      <c r="V793" s="96">
        <f t="shared" si="314"/>
        <v>536.76241567211321</v>
      </c>
      <c r="W793" s="81">
        <f t="shared" si="323"/>
        <v>1.3605959498501294</v>
      </c>
      <c r="X793" s="97">
        <f t="shared" si="324"/>
        <v>20.293148807842449</v>
      </c>
      <c r="Y793" s="98">
        <f t="shared" si="325"/>
        <v>4.1181188853723752E-2</v>
      </c>
      <c r="Z793" s="99">
        <f t="shared" si="326"/>
        <v>294.23722103216011</v>
      </c>
      <c r="AA793" s="101">
        <f t="shared" si="327"/>
        <v>1.8376864712485446</v>
      </c>
      <c r="AB793" s="102">
        <f t="shared" si="328"/>
        <v>7.6559151287958107</v>
      </c>
      <c r="AC793" s="98">
        <f t="shared" si="329"/>
        <v>5.8613036459324577E-3</v>
      </c>
      <c r="AD793" s="104">
        <f t="shared" si="330"/>
        <v>277.74243275982525</v>
      </c>
      <c r="AE793" s="88">
        <f t="shared" si="331"/>
        <v>1.8914684675614486</v>
      </c>
      <c r="AF793" s="88">
        <f t="shared" si="332"/>
        <v>10.806588609340862</v>
      </c>
      <c r="AG793" s="94">
        <f t="shared" si="333"/>
        <v>1.1678235737153566E-2</v>
      </c>
      <c r="AH793" s="72"/>
    </row>
    <row r="794" spans="1:34">
      <c r="A794" s="62">
        <v>792</v>
      </c>
      <c r="B794" s="62">
        <v>10.3</v>
      </c>
      <c r="C794" s="63">
        <v>2.3926678405322042</v>
      </c>
      <c r="D794" s="62">
        <v>1.236</v>
      </c>
      <c r="E794" s="63">
        <v>0.70868321366149178</v>
      </c>
      <c r="F794" s="63">
        <v>0.59574299429688782</v>
      </c>
      <c r="G794" s="63">
        <v>0.31597521812277296</v>
      </c>
      <c r="H794" s="62">
        <v>1.7949999999999999</v>
      </c>
      <c r="I794" s="67">
        <f t="shared" si="334"/>
        <v>0.15265036422268533</v>
      </c>
      <c r="J794" s="67">
        <f t="shared" si="335"/>
        <v>269.22858838933877</v>
      </c>
      <c r="K794" s="93">
        <f t="shared" si="336"/>
        <v>163.70546389637573</v>
      </c>
      <c r="L794" s="81">
        <f t="shared" si="315"/>
        <v>199.88911099211748</v>
      </c>
      <c r="M794" s="81">
        <f t="shared" si="316"/>
        <v>2.083197624928486</v>
      </c>
      <c r="N794" s="81">
        <f t="shared" si="317"/>
        <v>16.05557799044491</v>
      </c>
      <c r="O794" s="91">
        <f t="shared" si="318"/>
        <v>2.5778158460725894E-2</v>
      </c>
      <c r="P794" s="90">
        <f t="shared" si="337"/>
        <v>0.20464104495087959</v>
      </c>
      <c r="Q794" s="88">
        <f t="shared" si="319"/>
        <v>1.6756862617620452</v>
      </c>
      <c r="R794" s="88">
        <f t="shared" si="338"/>
        <v>149.80674725976593</v>
      </c>
      <c r="S794" s="88">
        <f t="shared" si="320"/>
        <v>2.4063530903271837</v>
      </c>
      <c r="T794" s="83">
        <f t="shared" si="321"/>
        <v>34.058667984801325</v>
      </c>
      <c r="U794" s="86">
        <f t="shared" si="322"/>
        <v>0.11599928648989309</v>
      </c>
      <c r="V794" s="96">
        <f t="shared" si="314"/>
        <v>590.04534592103562</v>
      </c>
      <c r="W794" s="81">
        <f t="shared" si="323"/>
        <v>1.2125016699148425</v>
      </c>
      <c r="X794" s="97">
        <f t="shared" si="324"/>
        <v>32.451160450426599</v>
      </c>
      <c r="Y794" s="98">
        <f t="shared" si="325"/>
        <v>0.10530778145793314</v>
      </c>
      <c r="Z794" s="99">
        <f t="shared" si="326"/>
        <v>258.03287370280134</v>
      </c>
      <c r="AA794" s="101">
        <f t="shared" si="327"/>
        <v>1.8335278898369096</v>
      </c>
      <c r="AB794" s="102">
        <f t="shared" si="328"/>
        <v>2.1464005480172532</v>
      </c>
      <c r="AC794" s="98">
        <f t="shared" si="329"/>
        <v>4.6070353125287646E-4</v>
      </c>
      <c r="AD794" s="104">
        <f t="shared" si="330"/>
        <v>253.32125006150326</v>
      </c>
      <c r="AE794" s="88">
        <f t="shared" si="331"/>
        <v>1.8505005936018657</v>
      </c>
      <c r="AF794" s="88">
        <f t="shared" si="332"/>
        <v>3.0919550753128564</v>
      </c>
      <c r="AG794" s="94">
        <f t="shared" si="333"/>
        <v>9.5601861877529315E-4</v>
      </c>
      <c r="AH794" s="72"/>
    </row>
    <row r="795" spans="1:34">
      <c r="A795" s="62">
        <v>793</v>
      </c>
      <c r="B795" s="62">
        <v>10.3</v>
      </c>
      <c r="C795" s="63">
        <v>3.0504592175480694</v>
      </c>
      <c r="D795" s="62">
        <v>1.236</v>
      </c>
      <c r="E795" s="63">
        <v>0.68224202301686265</v>
      </c>
      <c r="F795" s="63">
        <v>0.61494439254904854</v>
      </c>
      <c r="G795" s="63">
        <v>0.34120366001603558</v>
      </c>
      <c r="H795" s="62">
        <v>1.91</v>
      </c>
      <c r="I795" s="67">
        <f t="shared" si="334"/>
        <v>0.15636987167546493</v>
      </c>
      <c r="J795" s="67">
        <f t="shared" si="335"/>
        <v>359.09405606672539</v>
      </c>
      <c r="K795" s="93">
        <f t="shared" si="336"/>
        <v>159.91701628761302</v>
      </c>
      <c r="L795" s="81">
        <f t="shared" si="315"/>
        <v>194.90490423544111</v>
      </c>
      <c r="M795" s="81">
        <f t="shared" si="316"/>
        <v>2.5925437379648875</v>
      </c>
      <c r="N795" s="81">
        <f t="shared" si="317"/>
        <v>35.735274238999345</v>
      </c>
      <c r="O795" s="91">
        <f t="shared" si="318"/>
        <v>0.12770098249364906</v>
      </c>
      <c r="P795" s="90">
        <f t="shared" si="337"/>
        <v>0.27812428732096656</v>
      </c>
      <c r="Q795" s="88">
        <f t="shared" si="319"/>
        <v>1.8743839053177835</v>
      </c>
      <c r="R795" s="88">
        <f t="shared" si="338"/>
        <v>113.51063287522457</v>
      </c>
      <c r="S795" s="88">
        <f t="shared" si="320"/>
        <v>3.3971850401306973</v>
      </c>
      <c r="T795" s="83">
        <f t="shared" si="321"/>
        <v>77.863091106319231</v>
      </c>
      <c r="U795" s="86">
        <f t="shared" si="322"/>
        <v>0.60626609566309697</v>
      </c>
      <c r="V795" s="96">
        <f t="shared" ref="V795:V810" si="339">K795*(I795/1.1883)^(1/0.4826)/(I795^2*G795^(I795^(-0.23)))</f>
        <v>508.27088310674935</v>
      </c>
      <c r="W795" s="81">
        <f t="shared" si="323"/>
        <v>1.6054244019068888</v>
      </c>
      <c r="X795" s="97">
        <f t="shared" si="324"/>
        <v>15.94636639230948</v>
      </c>
      <c r="Y795" s="98">
        <f t="shared" si="325"/>
        <v>2.5428660111777725E-2</v>
      </c>
      <c r="Z795" s="99">
        <f t="shared" si="326"/>
        <v>248.17554113817317</v>
      </c>
      <c r="AA795" s="101">
        <f t="shared" si="327"/>
        <v>2.2975130492243734</v>
      </c>
      <c r="AB795" s="102">
        <f t="shared" si="328"/>
        <v>20.288641320647827</v>
      </c>
      <c r="AC795" s="98">
        <f t="shared" si="329"/>
        <v>4.116289666378984E-2</v>
      </c>
      <c r="AD795" s="104">
        <f t="shared" si="330"/>
        <v>243.04377386797373</v>
      </c>
      <c r="AE795" s="88">
        <f t="shared" si="331"/>
        <v>2.3216418589626167</v>
      </c>
      <c r="AF795" s="88">
        <f t="shared" si="332"/>
        <v>21.551929788618679</v>
      </c>
      <c r="AG795" s="94">
        <f t="shared" si="333"/>
        <v>4.644856776135492E-2</v>
      </c>
      <c r="AH795" s="72"/>
    </row>
    <row r="796" spans="1:34">
      <c r="A796" s="62">
        <v>794</v>
      </c>
      <c r="B796" s="62">
        <v>10.3</v>
      </c>
      <c r="C796" s="63">
        <v>4.8554220173009286</v>
      </c>
      <c r="D796" s="62">
        <v>1.236</v>
      </c>
      <c r="E796" s="63">
        <v>0.60697148363293751</v>
      </c>
      <c r="F796" s="63">
        <v>0.79751658601666275</v>
      </c>
      <c r="G796" s="63">
        <v>0.63136665683915305</v>
      </c>
      <c r="H796" s="62">
        <v>1.9259999999999999</v>
      </c>
      <c r="I796" s="67">
        <f t="shared" si="334"/>
        <v>0.14028324929724451</v>
      </c>
      <c r="J796" s="67">
        <f t="shared" si="335"/>
        <v>626.73539083980472</v>
      </c>
      <c r="K796" s="93">
        <f t="shared" si="336"/>
        <v>177.73960737375432</v>
      </c>
      <c r="L796" s="81">
        <f t="shared" si="315"/>
        <v>215.07138369311895</v>
      </c>
      <c r="M796" s="81">
        <f t="shared" si="316"/>
        <v>3.2878127694168278</v>
      </c>
      <c r="N796" s="81">
        <f t="shared" si="317"/>
        <v>70.706789689347232</v>
      </c>
      <c r="O796" s="91">
        <f t="shared" si="318"/>
        <v>0.49994501081735809</v>
      </c>
      <c r="P796" s="90">
        <f t="shared" si="337"/>
        <v>0.37950409855685818</v>
      </c>
      <c r="Q796" s="88">
        <f t="shared" si="319"/>
        <v>2.099193012156539</v>
      </c>
      <c r="R796" s="88">
        <f t="shared" si="338"/>
        <v>85.637289212808028</v>
      </c>
      <c r="S796" s="88">
        <f t="shared" si="320"/>
        <v>5.2103504693690192</v>
      </c>
      <c r="T796" s="83">
        <f t="shared" si="321"/>
        <v>170.52702333172479</v>
      </c>
      <c r="U796" s="86">
        <f t="shared" si="322"/>
        <v>2.9079465686378607</v>
      </c>
      <c r="V796" s="96">
        <f t="shared" si="339"/>
        <v>222.22186826132426</v>
      </c>
      <c r="W796" s="81">
        <f t="shared" si="323"/>
        <v>3.2344839112233572</v>
      </c>
      <c r="X796" s="97">
        <f t="shared" si="324"/>
        <v>67.937897778990518</v>
      </c>
      <c r="Y796" s="98">
        <f t="shared" si="325"/>
        <v>0.46155579546285647</v>
      </c>
      <c r="Z796" s="99">
        <f t="shared" si="326"/>
        <v>245.97274540977051</v>
      </c>
      <c r="AA796" s="101">
        <f t="shared" si="327"/>
        <v>3.0743612548325272</v>
      </c>
      <c r="AB796" s="102">
        <f t="shared" si="328"/>
        <v>59.624156533360718</v>
      </c>
      <c r="AC796" s="98">
        <f t="shared" si="329"/>
        <v>0.35550400423147016</v>
      </c>
      <c r="AD796" s="104">
        <f t="shared" si="330"/>
        <v>224.94543622873638</v>
      </c>
      <c r="AE796" s="88">
        <f t="shared" si="331"/>
        <v>3.2148432269264111</v>
      </c>
      <c r="AF796" s="88">
        <f t="shared" si="332"/>
        <v>66.91813223916985</v>
      </c>
      <c r="AG796" s="94">
        <f t="shared" si="333"/>
        <v>0.44780364223790231</v>
      </c>
      <c r="AH796" s="72"/>
    </row>
    <row r="797" spans="1:34">
      <c r="A797" s="62">
        <v>795</v>
      </c>
      <c r="B797" s="62">
        <v>10.3</v>
      </c>
      <c r="C797" s="63">
        <v>3.7095083746960804</v>
      </c>
      <c r="D797" s="62">
        <v>1.236</v>
      </c>
      <c r="E797" s="63">
        <v>0.68700921022720285</v>
      </c>
      <c r="F797" s="63">
        <v>0.74132623224675342</v>
      </c>
      <c r="G797" s="63">
        <v>0.53289932903637138</v>
      </c>
      <c r="H797" s="62">
        <v>2.2240000000000002</v>
      </c>
      <c r="I797" s="67">
        <f t="shared" si="334"/>
        <v>0.18334901802543591</v>
      </c>
      <c r="J797" s="67">
        <f t="shared" si="335"/>
        <v>363.57637220126941</v>
      </c>
      <c r="K797" s="93">
        <f t="shared" si="336"/>
        <v>137.01993557076514</v>
      </c>
      <c r="L797" s="81">
        <f t="shared" si="315"/>
        <v>165.23864303620763</v>
      </c>
      <c r="M797" s="81">
        <f t="shared" si="316"/>
        <v>3.2989580949068884</v>
      </c>
      <c r="N797" s="81">
        <f t="shared" si="317"/>
        <v>48.334446713439213</v>
      </c>
      <c r="O797" s="91">
        <f t="shared" si="318"/>
        <v>0.23362187390942946</v>
      </c>
      <c r="P797" s="90">
        <f t="shared" si="337"/>
        <v>0.37636628272008649</v>
      </c>
      <c r="Q797" s="88">
        <f t="shared" si="319"/>
        <v>2.0928496540260988</v>
      </c>
      <c r="R797" s="88">
        <f t="shared" si="338"/>
        <v>86.284226313586473</v>
      </c>
      <c r="S797" s="88">
        <f t="shared" si="320"/>
        <v>4.5652745882355958</v>
      </c>
      <c r="T797" s="83">
        <f t="shared" si="321"/>
        <v>105.27313796023361</v>
      </c>
      <c r="U797" s="86">
        <f t="shared" si="322"/>
        <v>1.1082433575994379</v>
      </c>
      <c r="V797" s="96">
        <f t="shared" si="339"/>
        <v>214.88695615217134</v>
      </c>
      <c r="W797" s="81">
        <f t="shared" si="323"/>
        <v>2.8928611010317362</v>
      </c>
      <c r="X797" s="97">
        <f t="shared" si="324"/>
        <v>30.074689794592445</v>
      </c>
      <c r="Y797" s="98">
        <f t="shared" si="325"/>
        <v>9.0448696624096298E-2</v>
      </c>
      <c r="Z797" s="99">
        <f t="shared" si="326"/>
        <v>190.25177939122625</v>
      </c>
      <c r="AA797" s="101">
        <f t="shared" si="327"/>
        <v>3.0744557391899474</v>
      </c>
      <c r="AB797" s="102">
        <f t="shared" si="328"/>
        <v>38.23991633048324</v>
      </c>
      <c r="AC797" s="98">
        <f t="shared" si="329"/>
        <v>0.14622912009623584</v>
      </c>
      <c r="AD797" s="104">
        <f t="shared" si="330"/>
        <v>183.89548890290394</v>
      </c>
      <c r="AE797" s="88">
        <f t="shared" si="331"/>
        <v>3.1271381725597811</v>
      </c>
      <c r="AF797" s="88">
        <f t="shared" si="332"/>
        <v>40.608730780565679</v>
      </c>
      <c r="AG797" s="94">
        <f t="shared" si="333"/>
        <v>0.16490690156084628</v>
      </c>
      <c r="AH797" s="72"/>
    </row>
    <row r="798" spans="1:34">
      <c r="A798" s="62">
        <v>796</v>
      </c>
      <c r="B798" s="62">
        <v>10.3</v>
      </c>
      <c r="C798" s="63">
        <v>3.6655079208339489</v>
      </c>
      <c r="D798" s="62">
        <v>1.236</v>
      </c>
      <c r="E798" s="63">
        <v>0.71143632532037948</v>
      </c>
      <c r="F798" s="63">
        <v>0.72421824202347307</v>
      </c>
      <c r="G798" s="63">
        <v>0.50443966929604145</v>
      </c>
      <c r="H798" s="62">
        <v>2.3199999999999998</v>
      </c>
      <c r="I798" s="67">
        <f t="shared" si="334"/>
        <v>0.19806387296919362</v>
      </c>
      <c r="J798" s="67">
        <f t="shared" si="335"/>
        <v>339.83465065805956</v>
      </c>
      <c r="K798" s="93">
        <f t="shared" si="336"/>
        <v>127.14892146209388</v>
      </c>
      <c r="L798" s="81">
        <f t="shared" si="315"/>
        <v>153.22781331843055</v>
      </c>
      <c r="M798" s="81">
        <f t="shared" si="316"/>
        <v>3.4550394645074607</v>
      </c>
      <c r="N798" s="81">
        <f t="shared" si="317"/>
        <v>48.924114849459521</v>
      </c>
      <c r="O798" s="91">
        <f t="shared" si="318"/>
        <v>0.23935690138031057</v>
      </c>
      <c r="P798" s="90">
        <f t="shared" si="337"/>
        <v>0.40747625608803251</v>
      </c>
      <c r="Q798" s="88">
        <f t="shared" si="319"/>
        <v>2.1543345780523566</v>
      </c>
      <c r="R798" s="88">
        <f t="shared" si="338"/>
        <v>80.292240840966642</v>
      </c>
      <c r="S798" s="88">
        <f t="shared" si="320"/>
        <v>4.7729295603104367</v>
      </c>
      <c r="T798" s="83">
        <f t="shared" si="321"/>
        <v>105.729722427174</v>
      </c>
      <c r="U798" s="86">
        <f t="shared" si="322"/>
        <v>1.117877420452726</v>
      </c>
      <c r="V798" s="96">
        <f t="shared" si="339"/>
        <v>213.6197307515923</v>
      </c>
      <c r="W798" s="81">
        <f t="shared" si="323"/>
        <v>2.9261806401838504</v>
      </c>
      <c r="X798" s="97">
        <f t="shared" si="324"/>
        <v>26.128475869993562</v>
      </c>
      <c r="Y798" s="98">
        <f t="shared" si="325"/>
        <v>6.8269725128883574E-2</v>
      </c>
      <c r="Z798" s="99">
        <f t="shared" si="326"/>
        <v>176.66378072209014</v>
      </c>
      <c r="AA798" s="101">
        <f t="shared" si="327"/>
        <v>3.2177185495048266</v>
      </c>
      <c r="AB798" s="102">
        <f t="shared" si="328"/>
        <v>38.694765064863226</v>
      </c>
      <c r="AC798" s="98">
        <f t="shared" si="329"/>
        <v>0.14972848434249594</v>
      </c>
      <c r="AD798" s="104">
        <f t="shared" si="330"/>
        <v>173.65246232299739</v>
      </c>
      <c r="AE798" s="88">
        <f t="shared" si="331"/>
        <v>3.2454979670250999</v>
      </c>
      <c r="AF798" s="88">
        <f t="shared" si="332"/>
        <v>39.892153751081899</v>
      </c>
      <c r="AG798" s="94">
        <f t="shared" si="333"/>
        <v>0.15913839308999575</v>
      </c>
      <c r="AH798" s="72"/>
    </row>
    <row r="799" spans="1:34">
      <c r="A799" s="62">
        <v>797</v>
      </c>
      <c r="B799" s="62">
        <v>10.3</v>
      </c>
      <c r="C799" s="63">
        <v>3.6133228659237395</v>
      </c>
      <c r="D799" s="62">
        <v>1.236</v>
      </c>
      <c r="E799" s="63">
        <v>0.73538448854633431</v>
      </c>
      <c r="F799" s="63">
        <v>0.70769255914278895</v>
      </c>
      <c r="G799" s="63">
        <v>0.4776670402342752</v>
      </c>
      <c r="H799" s="62">
        <v>2.4990000000000001</v>
      </c>
      <c r="I799" s="67">
        <f t="shared" si="334"/>
        <v>0.22052710042527474</v>
      </c>
      <c r="J799" s="67">
        <f t="shared" si="335"/>
        <v>296.25070574776299</v>
      </c>
      <c r="K799" s="93">
        <f t="shared" si="336"/>
        <v>114.60844770542489</v>
      </c>
      <c r="L799" s="81">
        <f t="shared" si="315"/>
        <v>137.95190868530125</v>
      </c>
      <c r="M799" s="81">
        <f t="shared" si="316"/>
        <v>3.6621159943776336</v>
      </c>
      <c r="N799" s="81">
        <f t="shared" si="317"/>
        <v>46.543257077936509</v>
      </c>
      <c r="O799" s="91">
        <f t="shared" si="318"/>
        <v>0.21662747794228873</v>
      </c>
      <c r="P799" s="90">
        <f t="shared" si="337"/>
        <v>0.43742252485085859</v>
      </c>
      <c r="Q799" s="88">
        <f t="shared" si="319"/>
        <v>2.2107935922899689</v>
      </c>
      <c r="R799" s="88">
        <f t="shared" si="338"/>
        <v>75.297584061250546</v>
      </c>
      <c r="S799" s="88">
        <f t="shared" si="320"/>
        <v>4.9568460633376779</v>
      </c>
      <c r="T799" s="83">
        <f t="shared" si="321"/>
        <v>98.353183807029922</v>
      </c>
      <c r="U799" s="86">
        <f t="shared" si="322"/>
        <v>0.96733487649794125</v>
      </c>
      <c r="V799" s="96">
        <f t="shared" si="339"/>
        <v>204.60457981861734</v>
      </c>
      <c r="W799" s="81">
        <f t="shared" si="323"/>
        <v>3.0070335776846706</v>
      </c>
      <c r="X799" s="97">
        <f t="shared" si="324"/>
        <v>20.329474897345754</v>
      </c>
      <c r="Y799" s="98">
        <f t="shared" si="325"/>
        <v>4.1328754960181124E-2</v>
      </c>
      <c r="Z799" s="99">
        <f t="shared" si="326"/>
        <v>158.55882266133133</v>
      </c>
      <c r="AA799" s="101">
        <f t="shared" si="327"/>
        <v>3.4158653801588725</v>
      </c>
      <c r="AB799" s="102">
        <f t="shared" si="328"/>
        <v>36.689290922723984</v>
      </c>
      <c r="AC799" s="98">
        <f t="shared" si="329"/>
        <v>0.13461040684122763</v>
      </c>
      <c r="AD799" s="104">
        <f t="shared" si="330"/>
        <v>159.16287934882328</v>
      </c>
      <c r="AE799" s="88">
        <f t="shared" si="331"/>
        <v>3.4093772536691618</v>
      </c>
      <c r="AF799" s="88">
        <f t="shared" si="332"/>
        <v>36.429662011571097</v>
      </c>
      <c r="AG799" s="94">
        <f t="shared" si="333"/>
        <v>0.13271202742773061</v>
      </c>
      <c r="AH799" s="72"/>
    </row>
    <row r="800" spans="1:34">
      <c r="A800" s="62">
        <v>798</v>
      </c>
      <c r="B800" s="62">
        <v>10.3</v>
      </c>
      <c r="C800" s="63">
        <v>3.474808175442186</v>
      </c>
      <c r="D800" s="62">
        <v>1.236</v>
      </c>
      <c r="E800" s="63">
        <v>0.76473614891505948</v>
      </c>
      <c r="F800" s="63">
        <v>0.6878827177636585</v>
      </c>
      <c r="G800" s="63">
        <v>0.446529236523728</v>
      </c>
      <c r="H800" s="62">
        <v>2.4750000000000001</v>
      </c>
      <c r="I800" s="67">
        <f t="shared" si="334"/>
        <v>0.22712663622777268</v>
      </c>
      <c r="J800" s="67">
        <f t="shared" si="335"/>
        <v>295.77902330940384</v>
      </c>
      <c r="K800" s="93">
        <f t="shared" si="336"/>
        <v>111.39312428597704</v>
      </c>
      <c r="L800" s="81">
        <f t="shared" si="315"/>
        <v>134.19967562187372</v>
      </c>
      <c r="M800" s="81">
        <f t="shared" si="316"/>
        <v>3.6743722753252661</v>
      </c>
      <c r="N800" s="81">
        <f t="shared" si="317"/>
        <v>48.459485871727921</v>
      </c>
      <c r="O800" s="91">
        <f t="shared" si="318"/>
        <v>0.23483217709521978</v>
      </c>
      <c r="P800" s="90">
        <f t="shared" si="337"/>
        <v>0.46095517576992989</v>
      </c>
      <c r="Q800" s="88">
        <f t="shared" si="319"/>
        <v>2.2534863095312545</v>
      </c>
      <c r="R800" s="88">
        <f t="shared" si="338"/>
        <v>71.810196813143349</v>
      </c>
      <c r="S800" s="88">
        <f t="shared" si="320"/>
        <v>5.0230306712527879</v>
      </c>
      <c r="T800" s="83">
        <f t="shared" si="321"/>
        <v>102.95073419203182</v>
      </c>
      <c r="U800" s="86">
        <f t="shared" si="322"/>
        <v>1.059885367067839</v>
      </c>
      <c r="V800" s="96">
        <f t="shared" si="339"/>
        <v>217.55948034174193</v>
      </c>
      <c r="W800" s="81">
        <f t="shared" si="323"/>
        <v>2.88582427393714</v>
      </c>
      <c r="X800" s="97">
        <f t="shared" si="324"/>
        <v>16.598960563116766</v>
      </c>
      <c r="Y800" s="98">
        <f t="shared" si="325"/>
        <v>2.7552549177590566E-2</v>
      </c>
      <c r="Z800" s="99">
        <f t="shared" si="326"/>
        <v>155.59041703745439</v>
      </c>
      <c r="AA800" s="101">
        <f t="shared" si="327"/>
        <v>3.4124591884210198</v>
      </c>
      <c r="AB800" s="102">
        <f t="shared" si="328"/>
        <v>37.877138926101807</v>
      </c>
      <c r="AC800" s="98">
        <f t="shared" si="329"/>
        <v>0.14346776532272165</v>
      </c>
      <c r="AD800" s="104">
        <f t="shared" si="330"/>
        <v>157.79313310552149</v>
      </c>
      <c r="AE800" s="88">
        <f t="shared" si="331"/>
        <v>3.3885573381041927</v>
      </c>
      <c r="AF800" s="88">
        <f t="shared" si="332"/>
        <v>36.911407600169397</v>
      </c>
      <c r="AG800" s="94">
        <f t="shared" si="333"/>
        <v>0.13624520110258434</v>
      </c>
      <c r="AH800" s="72"/>
    </row>
    <row r="801" spans="1:34">
      <c r="A801" s="62">
        <v>799</v>
      </c>
      <c r="B801" s="62">
        <v>10.3</v>
      </c>
      <c r="C801" s="63">
        <v>3.1919601810550544</v>
      </c>
      <c r="D801" s="62">
        <v>1.236</v>
      </c>
      <c r="E801" s="63">
        <v>0.80596711460217263</v>
      </c>
      <c r="F801" s="63">
        <v>0.66104820997393976</v>
      </c>
      <c r="G801" s="63">
        <v>0.40605252987083601</v>
      </c>
      <c r="H801" s="62">
        <v>2.589</v>
      </c>
      <c r="I801" s="67">
        <f t="shared" si="334"/>
        <v>0.25039786316460294</v>
      </c>
      <c r="J801" s="67">
        <f t="shared" si="335"/>
        <v>248.88716657178293</v>
      </c>
      <c r="K801" s="93">
        <f t="shared" si="336"/>
        <v>101.40050931518694</v>
      </c>
      <c r="L801" s="81">
        <f t="shared" si="315"/>
        <v>122.22970846447156</v>
      </c>
      <c r="M801" s="81">
        <f t="shared" si="316"/>
        <v>3.6944084955042844</v>
      </c>
      <c r="N801" s="81">
        <f t="shared" si="317"/>
        <v>42.696349768415779</v>
      </c>
      <c r="O801" s="91">
        <f t="shared" si="318"/>
        <v>0.18229782835468977</v>
      </c>
      <c r="P801" s="90">
        <f t="shared" si="337"/>
        <v>0.4705092334323846</v>
      </c>
      <c r="Q801" s="88">
        <f t="shared" si="319"/>
        <v>2.2704311393410146</v>
      </c>
      <c r="R801" s="88">
        <f t="shared" si="338"/>
        <v>70.489988409336533</v>
      </c>
      <c r="S801" s="88">
        <f t="shared" si="320"/>
        <v>4.8648514406677466</v>
      </c>
      <c r="T801" s="83">
        <f t="shared" si="321"/>
        <v>87.904652014976691</v>
      </c>
      <c r="U801" s="86">
        <f t="shared" si="322"/>
        <v>0.77272278458741461</v>
      </c>
      <c r="V801" s="96">
        <f t="shared" si="339"/>
        <v>221.63345440058828</v>
      </c>
      <c r="W801" s="81">
        <f t="shared" si="323"/>
        <v>2.7435674675816775</v>
      </c>
      <c r="X801" s="97">
        <f t="shared" si="324"/>
        <v>5.9701609726410778</v>
      </c>
      <c r="Y801" s="98">
        <f t="shared" si="325"/>
        <v>3.5642822039246656E-3</v>
      </c>
      <c r="Z801" s="99">
        <f t="shared" si="326"/>
        <v>142.32561381634599</v>
      </c>
      <c r="AA801" s="101">
        <f t="shared" si="327"/>
        <v>3.4236689919622005</v>
      </c>
      <c r="AB801" s="102">
        <f t="shared" si="328"/>
        <v>32.239049515728105</v>
      </c>
      <c r="AC801" s="98">
        <f t="shared" si="329"/>
        <v>0.10393563136775684</v>
      </c>
      <c r="AD801" s="104">
        <f t="shared" si="330"/>
        <v>147.50303604901669</v>
      </c>
      <c r="AE801" s="88">
        <f t="shared" si="331"/>
        <v>3.3630461146737356</v>
      </c>
      <c r="AF801" s="88">
        <f t="shared" si="332"/>
        <v>29.897493807405777</v>
      </c>
      <c r="AG801" s="94">
        <f t="shared" si="333"/>
        <v>8.938601359638669E-2</v>
      </c>
      <c r="AH801" s="72"/>
    </row>
    <row r="802" spans="1:34">
      <c r="A802" s="62">
        <v>800</v>
      </c>
      <c r="B802" s="62">
        <v>10.3</v>
      </c>
      <c r="C802" s="63">
        <v>4.1083930910669499</v>
      </c>
      <c r="D802" s="62">
        <v>1.236</v>
      </c>
      <c r="E802" s="63">
        <v>0.75784688574988668</v>
      </c>
      <c r="F802" s="63">
        <v>0.82915719869404059</v>
      </c>
      <c r="G802" s="63">
        <v>0.68979874817684561</v>
      </c>
      <c r="H802" s="62">
        <v>3.03</v>
      </c>
      <c r="I802" s="67">
        <f t="shared" si="334"/>
        <v>0.2755531276586588</v>
      </c>
      <c r="J802" s="67">
        <f t="shared" si="335"/>
        <v>250.91658029580523</v>
      </c>
      <c r="K802" s="93">
        <f t="shared" si="336"/>
        <v>92.486668454983104</v>
      </c>
      <c r="L802" s="81">
        <f t="shared" si="315"/>
        <v>109.91100737778254</v>
      </c>
      <c r="M802" s="81">
        <f t="shared" si="316"/>
        <v>4.5781151746274293</v>
      </c>
      <c r="N802" s="81">
        <f t="shared" si="317"/>
        <v>51.092910053710547</v>
      </c>
      <c r="O802" s="91">
        <f t="shared" si="318"/>
        <v>0.26104854577565567</v>
      </c>
      <c r="P802" s="90">
        <f t="shared" si="337"/>
        <v>0.56438056490503907</v>
      </c>
      <c r="Q802" s="88">
        <f t="shared" si="319"/>
        <v>2.4266125406082497</v>
      </c>
      <c r="R802" s="88">
        <f t="shared" si="338"/>
        <v>59.813050167228738</v>
      </c>
      <c r="S802" s="88">
        <f t="shared" si="320"/>
        <v>6.205965166109892</v>
      </c>
      <c r="T802" s="83">
        <f t="shared" si="321"/>
        <v>104.81733221484792</v>
      </c>
      <c r="U802" s="86">
        <f t="shared" si="322"/>
        <v>1.0986673132637796</v>
      </c>
      <c r="V802" s="96">
        <f t="shared" si="339"/>
        <v>97.138457123485921</v>
      </c>
      <c r="W802" s="81">
        <f t="shared" si="323"/>
        <v>4.8698065322669057</v>
      </c>
      <c r="X802" s="97">
        <f t="shared" si="324"/>
        <v>60.719687533561249</v>
      </c>
      <c r="Y802" s="98">
        <f t="shared" si="325"/>
        <v>0.36868804541733136</v>
      </c>
      <c r="Z802" s="99">
        <f t="shared" si="326"/>
        <v>112.70141186370626</v>
      </c>
      <c r="AA802" s="101">
        <f t="shared" si="327"/>
        <v>4.521084562240457</v>
      </c>
      <c r="AB802" s="102">
        <f t="shared" si="328"/>
        <v>49.210711625097595</v>
      </c>
      <c r="AC802" s="98">
        <f t="shared" si="329"/>
        <v>0.24216941386485158</v>
      </c>
      <c r="AD802" s="104">
        <f t="shared" si="330"/>
        <v>113.05950372570632</v>
      </c>
      <c r="AE802" s="88">
        <f t="shared" si="331"/>
        <v>4.5139190984786</v>
      </c>
      <c r="AF802" s="88">
        <f t="shared" si="332"/>
        <v>48.974227672561064</v>
      </c>
      <c r="AG802" s="94">
        <f t="shared" si="333"/>
        <v>0.23984749761238461</v>
      </c>
      <c r="AH802" s="72"/>
    </row>
    <row r="803" spans="1:34">
      <c r="A803" s="62">
        <v>801</v>
      </c>
      <c r="B803" s="62">
        <v>10.3</v>
      </c>
      <c r="C803" s="63">
        <v>4.0063443043041467</v>
      </c>
      <c r="D803" s="62">
        <v>1.236</v>
      </c>
      <c r="E803" s="63">
        <v>0.78055441188792563</v>
      </c>
      <c r="F803" s="63">
        <v>0.81863139787007344</v>
      </c>
      <c r="G803" s="63">
        <v>0.67015300204851858</v>
      </c>
      <c r="H803" s="62">
        <v>3.17</v>
      </c>
      <c r="I803" s="67">
        <f t="shared" si="334"/>
        <v>0.29692289828216689</v>
      </c>
      <c r="J803" s="67">
        <f t="shared" si="335"/>
        <v>227.72341032919653</v>
      </c>
      <c r="K803" s="93">
        <f t="shared" si="336"/>
        <v>86.093662299272125</v>
      </c>
      <c r="L803" s="81">
        <f t="shared" si="315"/>
        <v>102.13190686659797</v>
      </c>
      <c r="M803" s="81">
        <f t="shared" si="316"/>
        <v>4.7335000003817846</v>
      </c>
      <c r="N803" s="81">
        <f t="shared" si="317"/>
        <v>49.321766573557881</v>
      </c>
      <c r="O803" s="91">
        <f t="shared" si="318"/>
        <v>0.24326366579365313</v>
      </c>
      <c r="P803" s="90">
        <f t="shared" si="337"/>
        <v>0.59193089398007948</v>
      </c>
      <c r="Q803" s="88">
        <f t="shared" si="319"/>
        <v>2.4693658713082973</v>
      </c>
      <c r="R803" s="88">
        <f t="shared" si="338"/>
        <v>57.299792178007557</v>
      </c>
      <c r="S803" s="88">
        <f t="shared" si="320"/>
        <v>6.3195561702138674</v>
      </c>
      <c r="T803" s="83">
        <f t="shared" si="321"/>
        <v>99.355084233875942</v>
      </c>
      <c r="U803" s="86">
        <f t="shared" si="322"/>
        <v>0.98714327631205845</v>
      </c>
      <c r="V803" s="96">
        <f t="shared" si="339"/>
        <v>93.65237346240913</v>
      </c>
      <c r="W803" s="81">
        <f t="shared" si="323"/>
        <v>4.9431490696342264</v>
      </c>
      <c r="X803" s="97">
        <f t="shared" si="324"/>
        <v>55.935301881205881</v>
      </c>
      <c r="Y803" s="98">
        <f t="shared" si="325"/>
        <v>0.3128757996541634</v>
      </c>
      <c r="Z803" s="99">
        <f t="shared" si="326"/>
        <v>104.99803495344203</v>
      </c>
      <c r="AA803" s="101">
        <f t="shared" si="327"/>
        <v>4.6684478965345644</v>
      </c>
      <c r="AB803" s="102">
        <f t="shared" si="328"/>
        <v>47.269649732951564</v>
      </c>
      <c r="AC803" s="98">
        <f t="shared" si="329"/>
        <v>0.22344197858759277</v>
      </c>
      <c r="AD803" s="104">
        <f t="shared" si="330"/>
        <v>106.45836377723801</v>
      </c>
      <c r="AE803" s="88">
        <f t="shared" si="331"/>
        <v>4.6363179165100963</v>
      </c>
      <c r="AF803" s="88">
        <f t="shared" si="332"/>
        <v>46.256085694324803</v>
      </c>
      <c r="AG803" s="94">
        <f t="shared" si="333"/>
        <v>0.21396254637607198</v>
      </c>
      <c r="AH803" s="72"/>
    </row>
    <row r="804" spans="1:34">
      <c r="A804" s="62">
        <v>802</v>
      </c>
      <c r="B804" s="62">
        <v>10.3</v>
      </c>
      <c r="C804" s="63">
        <v>3.075509647370847</v>
      </c>
      <c r="D804" s="62">
        <v>1.236</v>
      </c>
      <c r="E804" s="63">
        <v>0.86958707779672262</v>
      </c>
      <c r="F804" s="63">
        <v>0.77387597305700528</v>
      </c>
      <c r="G804" s="63">
        <v>0.58904730868312305</v>
      </c>
      <c r="H804" s="62">
        <v>3.6890000000000001</v>
      </c>
      <c r="I804" s="67">
        <f t="shared" si="334"/>
        <v>0.38494880759905314</v>
      </c>
      <c r="J804" s="67">
        <f t="shared" si="335"/>
        <v>124.39047037125015</v>
      </c>
      <c r="K804" s="93">
        <f t="shared" si="336"/>
        <v>67.199638125245357</v>
      </c>
      <c r="L804" s="81">
        <f t="shared" si="315"/>
        <v>79.304620270417061</v>
      </c>
      <c r="M804" s="81">
        <f t="shared" si="316"/>
        <v>4.6201169095471144</v>
      </c>
      <c r="N804" s="81">
        <f t="shared" si="317"/>
        <v>25.240360790108817</v>
      </c>
      <c r="O804" s="91">
        <f t="shared" si="318"/>
        <v>6.3707581281486264E-2</v>
      </c>
      <c r="P804" s="90">
        <f t="shared" si="337"/>
        <v>0.54766068830993697</v>
      </c>
      <c r="Q804" s="88">
        <f t="shared" si="319"/>
        <v>2.4000379575030757</v>
      </c>
      <c r="R804" s="88">
        <f t="shared" si="338"/>
        <v>61.45679837140078</v>
      </c>
      <c r="S804" s="88">
        <f t="shared" si="320"/>
        <v>5.2482829906038839</v>
      </c>
      <c r="T804" s="83">
        <f t="shared" si="321"/>
        <v>42.268446478825801</v>
      </c>
      <c r="U804" s="86">
        <f t="shared" si="322"/>
        <v>0.17866215677333611</v>
      </c>
      <c r="V804" s="96">
        <f t="shared" si="339"/>
        <v>84.820812378353679</v>
      </c>
      <c r="W804" s="81">
        <f t="shared" si="323"/>
        <v>4.4673604644832654</v>
      </c>
      <c r="X804" s="97">
        <f t="shared" si="324"/>
        <v>21.099497546307003</v>
      </c>
      <c r="Y804" s="98">
        <f t="shared" si="325"/>
        <v>4.4518879670661524E-2</v>
      </c>
      <c r="Z804" s="99">
        <f t="shared" si="326"/>
        <v>82.685921524251199</v>
      </c>
      <c r="AA804" s="101">
        <f t="shared" si="327"/>
        <v>4.52466494412882</v>
      </c>
      <c r="AB804" s="102">
        <f t="shared" si="328"/>
        <v>22.652885446701543</v>
      </c>
      <c r="AC804" s="98">
        <f t="shared" si="329"/>
        <v>5.1315321906138259E-2</v>
      </c>
      <c r="AD804" s="104">
        <f t="shared" si="330"/>
        <v>87.181200754812608</v>
      </c>
      <c r="AE804" s="88">
        <f t="shared" si="331"/>
        <v>4.4064696894510913</v>
      </c>
      <c r="AF804" s="88">
        <f t="shared" si="332"/>
        <v>19.448893723260809</v>
      </c>
      <c r="AG804" s="94">
        <f t="shared" si="333"/>
        <v>3.7825946705869376E-2</v>
      </c>
      <c r="AH804" s="72"/>
    </row>
    <row r="805" spans="1:34">
      <c r="A805" s="62">
        <v>803</v>
      </c>
      <c r="B805" s="62">
        <v>10.3</v>
      </c>
      <c r="C805" s="63">
        <v>3.0656277792185485</v>
      </c>
      <c r="D805" s="62">
        <v>1.236</v>
      </c>
      <c r="E805" s="63">
        <v>0.88700453667477697</v>
      </c>
      <c r="F805" s="63">
        <v>0.76481574633354132</v>
      </c>
      <c r="G805" s="63">
        <v>0.57316346581423017</v>
      </c>
      <c r="H805" s="62">
        <v>3.7749999999999999</v>
      </c>
      <c r="I805" s="67">
        <f t="shared" si="334"/>
        <v>0.40181305511367393</v>
      </c>
      <c r="J805" s="67">
        <f t="shared" si="335"/>
        <v>120.51578887462692</v>
      </c>
      <c r="K805" s="93">
        <f t="shared" si="336"/>
        <v>64.518251761196964</v>
      </c>
      <c r="L805" s="81">
        <f t="shared" si="315"/>
        <v>76.09774706050581</v>
      </c>
      <c r="M805" s="81">
        <f t="shared" si="316"/>
        <v>4.7506499447315935</v>
      </c>
      <c r="N805" s="81">
        <f t="shared" si="317"/>
        <v>25.845031648519033</v>
      </c>
      <c r="O805" s="91">
        <f t="shared" si="318"/>
        <v>6.6796566091295057E-2</v>
      </c>
      <c r="P805" s="90">
        <f t="shared" si="337"/>
        <v>0.57530674379917457</v>
      </c>
      <c r="Q805" s="88">
        <f t="shared" si="319"/>
        <v>2.4437180640878942</v>
      </c>
      <c r="R805" s="88">
        <f t="shared" si="338"/>
        <v>58.788598153088479</v>
      </c>
      <c r="S805" s="88">
        <f t="shared" si="320"/>
        <v>5.4049586746938356</v>
      </c>
      <c r="T805" s="83">
        <f t="shared" si="321"/>
        <v>43.177713236922799</v>
      </c>
      <c r="U805" s="86">
        <f t="shared" si="322"/>
        <v>0.18643149203699383</v>
      </c>
      <c r="V805" s="96">
        <f t="shared" si="339"/>
        <v>83.944644374934228</v>
      </c>
      <c r="W805" s="81">
        <f t="shared" si="323"/>
        <v>4.5231650262242207</v>
      </c>
      <c r="X805" s="97">
        <f t="shared" si="324"/>
        <v>19.81894109203234</v>
      </c>
      <c r="Y805" s="98">
        <f t="shared" si="325"/>
        <v>3.9279042600944801E-2</v>
      </c>
      <c r="Z805" s="99">
        <f t="shared" si="326"/>
        <v>79.611606450444896</v>
      </c>
      <c r="AA805" s="101">
        <f t="shared" si="327"/>
        <v>4.6446258633905639</v>
      </c>
      <c r="AB805" s="102">
        <f t="shared" si="328"/>
        <v>23.036446712332822</v>
      </c>
      <c r="AC805" s="98">
        <f t="shared" si="329"/>
        <v>5.3067787713014972E-2</v>
      </c>
      <c r="AD805" s="104">
        <f t="shared" si="330"/>
        <v>84.508512000600234</v>
      </c>
      <c r="AE805" s="88">
        <f t="shared" si="331"/>
        <v>4.5080497739472856</v>
      </c>
      <c r="AF805" s="88">
        <f t="shared" si="332"/>
        <v>19.41853705820624</v>
      </c>
      <c r="AG805" s="94">
        <f t="shared" si="333"/>
        <v>3.7707958148092913E-2</v>
      </c>
      <c r="AH805" s="72"/>
    </row>
    <row r="806" spans="1:34">
      <c r="A806" s="62">
        <v>804</v>
      </c>
      <c r="B806" s="62">
        <v>10.3</v>
      </c>
      <c r="C806" s="63">
        <v>2.8864708055506592</v>
      </c>
      <c r="D806" s="62">
        <v>1.236</v>
      </c>
      <c r="E806" s="63">
        <v>0.92120434586249134</v>
      </c>
      <c r="F806" s="63">
        <v>0.74699576893248132</v>
      </c>
      <c r="G806" s="63">
        <v>0.54249379467192815</v>
      </c>
      <c r="H806" s="62">
        <v>3.8820000000000001</v>
      </c>
      <c r="I806" s="67">
        <f t="shared" si="334"/>
        <v>0.42913383247658299</v>
      </c>
      <c r="J806" s="67">
        <f t="shared" si="335"/>
        <v>106.76822824879757</v>
      </c>
      <c r="K806" s="93">
        <f t="shared" si="336"/>
        <v>60.617996418857338</v>
      </c>
      <c r="L806" s="81">
        <f t="shared" si="315"/>
        <v>71.479097233982813</v>
      </c>
      <c r="M806" s="81">
        <f t="shared" si="316"/>
        <v>4.7444625138779042</v>
      </c>
      <c r="N806" s="81">
        <f t="shared" si="317"/>
        <v>22.216963263212367</v>
      </c>
      <c r="O806" s="91">
        <f t="shared" si="318"/>
        <v>4.9359345663892787E-2</v>
      </c>
      <c r="P806" s="90">
        <f t="shared" si="337"/>
        <v>0.58079807944238981</v>
      </c>
      <c r="Q806" s="88">
        <f t="shared" si="319"/>
        <v>2.4522397989409517</v>
      </c>
      <c r="R806" s="88">
        <f t="shared" si="338"/>
        <v>58.287738191822221</v>
      </c>
      <c r="S806" s="88">
        <f t="shared" si="320"/>
        <v>5.2539743403204886</v>
      </c>
      <c r="T806" s="83">
        <f t="shared" si="321"/>
        <v>35.341945912428862</v>
      </c>
      <c r="U806" s="86">
        <f t="shared" si="322"/>
        <v>0.12490531408770472</v>
      </c>
      <c r="V806" s="96">
        <f t="shared" si="339"/>
        <v>83.85122003841029</v>
      </c>
      <c r="W806" s="81">
        <f t="shared" si="323"/>
        <v>4.3804815554899017</v>
      </c>
      <c r="X806" s="97">
        <f t="shared" si="324"/>
        <v>12.840843778719774</v>
      </c>
      <c r="Y806" s="98">
        <f t="shared" si="325"/>
        <v>1.6488726894948631E-2</v>
      </c>
      <c r="Z806" s="99">
        <f t="shared" si="326"/>
        <v>75.359840521764696</v>
      </c>
      <c r="AA806" s="101">
        <f t="shared" si="327"/>
        <v>4.6206871356913464</v>
      </c>
      <c r="AB806" s="102">
        <f t="shared" si="328"/>
        <v>19.028519724145962</v>
      </c>
      <c r="AC806" s="98">
        <f t="shared" si="329"/>
        <v>3.6208456289221189E-2</v>
      </c>
      <c r="AD806" s="104">
        <f t="shared" si="330"/>
        <v>80.900075530864456</v>
      </c>
      <c r="AE806" s="88">
        <f t="shared" si="331"/>
        <v>4.4596634470359451</v>
      </c>
      <c r="AF806" s="88">
        <f t="shared" si="332"/>
        <v>14.880562777845052</v>
      </c>
      <c r="AG806" s="94">
        <f t="shared" si="333"/>
        <v>2.2143114858538766E-2</v>
      </c>
      <c r="AH806" s="72"/>
    </row>
    <row r="807" spans="1:34">
      <c r="A807" s="62">
        <v>805</v>
      </c>
      <c r="B807" s="62">
        <v>10.3</v>
      </c>
      <c r="C807" s="63">
        <v>2.7892640572889662</v>
      </c>
      <c r="D807" s="62">
        <v>1.236</v>
      </c>
      <c r="E807" s="63">
        <v>0.94762751861508132</v>
      </c>
      <c r="F807" s="63">
        <v>0.73329267880405746</v>
      </c>
      <c r="G807" s="63">
        <v>0.51944242606501012</v>
      </c>
      <c r="H807" s="62">
        <v>3.9729999999999999</v>
      </c>
      <c r="I807" s="67">
        <f t="shared" si="334"/>
        <v>0.45179089577492609</v>
      </c>
      <c r="J807" s="67">
        <f t="shared" si="335"/>
        <v>98.681354000309071</v>
      </c>
      <c r="K807" s="93">
        <f t="shared" si="336"/>
        <v>57.738363004135266</v>
      </c>
      <c r="L807" s="81">
        <f t="shared" si="315"/>
        <v>68.085327597122046</v>
      </c>
      <c r="M807" s="81">
        <f t="shared" si="316"/>
        <v>4.7830987718885725</v>
      </c>
      <c r="N807" s="81">
        <f t="shared" si="317"/>
        <v>20.39010248901517</v>
      </c>
      <c r="O807" s="91">
        <f t="shared" si="318"/>
        <v>4.157562795125426E-2</v>
      </c>
      <c r="P807" s="90">
        <f t="shared" si="337"/>
        <v>0.59368691976977594</v>
      </c>
      <c r="Q807" s="88">
        <f t="shared" si="319"/>
        <v>2.4720491678551992</v>
      </c>
      <c r="R807" s="88">
        <f t="shared" si="338"/>
        <v>57.147217403437253</v>
      </c>
      <c r="S807" s="88">
        <f t="shared" si="320"/>
        <v>5.2208182021896903</v>
      </c>
      <c r="T807" s="83">
        <f t="shared" si="321"/>
        <v>31.407455378547454</v>
      </c>
      <c r="U807" s="86">
        <f t="shared" si="322"/>
        <v>9.8642825335544942E-2</v>
      </c>
      <c r="V807" s="96">
        <f t="shared" si="339"/>
        <v>83.719420572744312</v>
      </c>
      <c r="W807" s="81">
        <f t="shared" si="323"/>
        <v>4.3134325174262216</v>
      </c>
      <c r="X807" s="97">
        <f t="shared" si="324"/>
        <v>8.5686513321475388</v>
      </c>
      <c r="Y807" s="98">
        <f t="shared" si="325"/>
        <v>7.3421785651913802E-3</v>
      </c>
      <c r="Z807" s="99">
        <f t="shared" si="326"/>
        <v>72.205808082812325</v>
      </c>
      <c r="AA807" s="101">
        <f t="shared" si="327"/>
        <v>4.6446185097364818</v>
      </c>
      <c r="AB807" s="102">
        <f t="shared" si="328"/>
        <v>16.904568581336068</v>
      </c>
      <c r="AC807" s="98">
        <f t="shared" si="329"/>
        <v>2.8576443892109456E-2</v>
      </c>
      <c r="AD807" s="104">
        <f t="shared" si="330"/>
        <v>78.166613294574574</v>
      </c>
      <c r="AE807" s="88">
        <f t="shared" si="331"/>
        <v>4.4640131683204682</v>
      </c>
      <c r="AF807" s="88">
        <f t="shared" si="332"/>
        <v>12.358750775748009</v>
      </c>
      <c r="AG807" s="94">
        <f t="shared" si="333"/>
        <v>1.5273872073705203E-2</v>
      </c>
      <c r="AH807" s="72"/>
    </row>
    <row r="808" spans="1:34">
      <c r="A808" s="62">
        <v>806</v>
      </c>
      <c r="B808" s="62">
        <v>10.3</v>
      </c>
      <c r="C808" s="63">
        <v>2.7970278064977658</v>
      </c>
      <c r="D808" s="62">
        <v>1.236</v>
      </c>
      <c r="E808" s="63">
        <v>0.96206665617695342</v>
      </c>
      <c r="F808" s="63">
        <v>0.72585504886885965</v>
      </c>
      <c r="G808" s="63">
        <v>0.50713015052265464</v>
      </c>
      <c r="H808" s="62">
        <v>4.109</v>
      </c>
      <c r="I808" s="67">
        <f t="shared" si="334"/>
        <v>0.47437582682773216</v>
      </c>
      <c r="J808" s="67">
        <f t="shared" si="335"/>
        <v>94.131026088702768</v>
      </c>
      <c r="K808" s="93">
        <f t="shared" si="336"/>
        <v>55.139290331533523</v>
      </c>
      <c r="L808" s="81">
        <f t="shared" si="315"/>
        <v>64.988076591539013</v>
      </c>
      <c r="M808" s="81">
        <f t="shared" si="316"/>
        <v>4.9452208978337291</v>
      </c>
      <c r="N808" s="81">
        <f t="shared" si="317"/>
        <v>20.350958818051328</v>
      </c>
      <c r="O808" s="91">
        <f t="shared" si="318"/>
        <v>4.1416152481402117E-2</v>
      </c>
      <c r="P808" s="90">
        <f t="shared" si="337"/>
        <v>0.62148234588265461</v>
      </c>
      <c r="Q808" s="88">
        <f t="shared" si="319"/>
        <v>2.5138906665102638</v>
      </c>
      <c r="R808" s="88">
        <f t="shared" si="338"/>
        <v>54.842885979115536</v>
      </c>
      <c r="S808" s="88">
        <f t="shared" si="320"/>
        <v>5.3832232057625165</v>
      </c>
      <c r="T808" s="83">
        <f t="shared" si="321"/>
        <v>31.010542851363265</v>
      </c>
      <c r="U808" s="86">
        <f t="shared" si="322"/>
        <v>9.6165376793623733E-2</v>
      </c>
      <c r="V808" s="96">
        <f t="shared" si="339"/>
        <v>81.829113708696383</v>
      </c>
      <c r="W808" s="81">
        <f t="shared" si="323"/>
        <v>4.407056455680868</v>
      </c>
      <c r="X808" s="97">
        <f t="shared" si="324"/>
        <v>7.2537467919412997</v>
      </c>
      <c r="Y808" s="98">
        <f t="shared" si="325"/>
        <v>5.2616842521598702E-3</v>
      </c>
      <c r="Z808" s="99">
        <f t="shared" si="326"/>
        <v>69.075829399534939</v>
      </c>
      <c r="AA808" s="101">
        <f t="shared" si="327"/>
        <v>4.7966660518119841</v>
      </c>
      <c r="AB808" s="102">
        <f t="shared" si="328"/>
        <v>16.735606030956053</v>
      </c>
      <c r="AC808" s="98">
        <f t="shared" si="329"/>
        <v>2.8008050922337258E-2</v>
      </c>
      <c r="AD808" s="104">
        <f t="shared" si="330"/>
        <v>75.230246951982423</v>
      </c>
      <c r="AE808" s="88">
        <f t="shared" si="331"/>
        <v>4.5962780569841453</v>
      </c>
      <c r="AF808" s="88">
        <f t="shared" si="332"/>
        <v>11.85879914782539</v>
      </c>
      <c r="AG808" s="94">
        <f t="shared" si="333"/>
        <v>1.406311172284642E-2</v>
      </c>
      <c r="AH808" s="72"/>
    </row>
    <row r="809" spans="1:34">
      <c r="A809" s="62">
        <v>807</v>
      </c>
      <c r="B809" s="62">
        <v>10.3</v>
      </c>
      <c r="C809" s="63">
        <v>2.8177024838923392</v>
      </c>
      <c r="D809" s="62">
        <v>1.236</v>
      </c>
      <c r="E809" s="63">
        <v>0.97451541626516136</v>
      </c>
      <c r="F809" s="63">
        <v>0.71948011542714252</v>
      </c>
      <c r="G809" s="63">
        <v>0.49669056432370384</v>
      </c>
      <c r="H809" s="62">
        <v>4.1029999999999998</v>
      </c>
      <c r="I809" s="67">
        <f t="shared" si="334"/>
        <v>0.47981241035231476</v>
      </c>
      <c r="J809" s="67">
        <f t="shared" si="335"/>
        <v>96.894639160834643</v>
      </c>
      <c r="K809" s="93">
        <f t="shared" si="336"/>
        <v>54.549854178098698</v>
      </c>
      <c r="L809" s="81">
        <f t="shared" si="315"/>
        <v>64.32844497933678</v>
      </c>
      <c r="M809" s="81">
        <f t="shared" si="316"/>
        <v>5.0355842347601811</v>
      </c>
      <c r="N809" s="81">
        <f t="shared" si="317"/>
        <v>22.72932573142046</v>
      </c>
      <c r="O809" s="91">
        <f t="shared" si="318"/>
        <v>5.1662224820501215E-2</v>
      </c>
      <c r="P809" s="90">
        <f t="shared" si="337"/>
        <v>0.65136017467652407</v>
      </c>
      <c r="Q809" s="88">
        <f t="shared" si="319"/>
        <v>2.5576119685221488</v>
      </c>
      <c r="R809" s="88">
        <f t="shared" si="338"/>
        <v>52.577544586682215</v>
      </c>
      <c r="S809" s="88">
        <f t="shared" si="320"/>
        <v>5.56994929484088</v>
      </c>
      <c r="T809" s="83">
        <f t="shared" si="321"/>
        <v>35.753090295902517</v>
      </c>
      <c r="U809" s="86">
        <f t="shared" si="322"/>
        <v>0.12782834657069589</v>
      </c>
      <c r="V809" s="96">
        <f t="shared" si="339"/>
        <v>82.866042565857427</v>
      </c>
      <c r="W809" s="81">
        <f t="shared" si="323"/>
        <v>4.4367309420014438</v>
      </c>
      <c r="X809" s="97">
        <f t="shared" si="324"/>
        <v>8.1338274921141629</v>
      </c>
      <c r="Y809" s="98">
        <f t="shared" si="325"/>
        <v>6.6159149671472161E-3</v>
      </c>
      <c r="Z809" s="99">
        <f t="shared" si="326"/>
        <v>68.608405617497141</v>
      </c>
      <c r="AA809" s="101">
        <f t="shared" si="327"/>
        <v>4.8759891254055781</v>
      </c>
      <c r="AB809" s="102">
        <f t="shared" si="328"/>
        <v>18.839608223387234</v>
      </c>
      <c r="AC809" s="98">
        <f t="shared" si="329"/>
        <v>3.5493083801071995E-2</v>
      </c>
      <c r="AD809" s="104">
        <f t="shared" si="330"/>
        <v>74.917952274315809</v>
      </c>
      <c r="AE809" s="88">
        <f t="shared" si="331"/>
        <v>4.6661472814215061</v>
      </c>
      <c r="AF809" s="88">
        <f t="shared" si="332"/>
        <v>13.725256676127382</v>
      </c>
      <c r="AG809" s="94">
        <f t="shared" si="333"/>
        <v>1.8838267082557925E-2</v>
      </c>
      <c r="AH809" s="72"/>
    </row>
    <row r="810" spans="1:34">
      <c r="A810" s="62">
        <v>808</v>
      </c>
      <c r="B810" s="62">
        <v>10.3</v>
      </c>
      <c r="C810" s="63">
        <v>2.8299502093069875</v>
      </c>
      <c r="D810" s="62">
        <v>1.236</v>
      </c>
      <c r="E810" s="63">
        <v>0.98745750468202409</v>
      </c>
      <c r="F810" s="63">
        <v>0.77942714639541644</v>
      </c>
      <c r="G810" s="63">
        <v>0.59887298549707391</v>
      </c>
      <c r="H810" s="62">
        <v>4.7480000000000002</v>
      </c>
      <c r="I810" s="67">
        <f t="shared" si="334"/>
        <v>0.56261378786763006</v>
      </c>
      <c r="J810" s="67">
        <f t="shared" si="335"/>
        <v>73.885806557135794</v>
      </c>
      <c r="K810" s="93">
        <f t="shared" si="336"/>
        <v>46.968135596410562</v>
      </c>
      <c r="L810" s="81">
        <f t="shared" si="315"/>
        <v>54.656942038733789</v>
      </c>
      <c r="M810" s="81">
        <f t="shared" si="316"/>
        <v>5.5203746711276818</v>
      </c>
      <c r="N810" s="81">
        <f t="shared" si="317"/>
        <v>16.267368810608289</v>
      </c>
      <c r="O810" s="91">
        <f t="shared" si="318"/>
        <v>2.6462728802035131E-2</v>
      </c>
      <c r="P810" s="90">
        <f t="shared" si="337"/>
        <v>0.67990033635799052</v>
      </c>
      <c r="Q810" s="88">
        <f t="shared" si="319"/>
        <v>2.5982504314244648</v>
      </c>
      <c r="R810" s="88">
        <f t="shared" si="338"/>
        <v>50.593095100106602</v>
      </c>
      <c r="S810" s="88">
        <f t="shared" si="320"/>
        <v>5.7378024972741208</v>
      </c>
      <c r="T810" s="83">
        <f t="shared" si="321"/>
        <v>20.846724879404395</v>
      </c>
      <c r="U810" s="86">
        <f t="shared" si="322"/>
        <v>4.3458593819757814E-2</v>
      </c>
      <c r="V810" s="96">
        <f t="shared" si="339"/>
        <v>56.584080133962189</v>
      </c>
      <c r="W810" s="81">
        <f t="shared" si="323"/>
        <v>5.4255539896703411</v>
      </c>
      <c r="X810" s="97">
        <f t="shared" si="324"/>
        <v>14.270303068035822</v>
      </c>
      <c r="Y810" s="98">
        <f t="shared" si="325"/>
        <v>2.036415496535926E-2</v>
      </c>
      <c r="Z810" s="99">
        <f t="shared" si="326"/>
        <v>55.835052780819865</v>
      </c>
      <c r="AA810" s="101">
        <f t="shared" si="327"/>
        <v>5.4618246613518195</v>
      </c>
      <c r="AB810" s="102">
        <f t="shared" si="328"/>
        <v>15.034217804376986</v>
      </c>
      <c r="AC810" s="98">
        <f t="shared" si="329"/>
        <v>2.2602770498944599E-2</v>
      </c>
      <c r="AD810" s="104">
        <f t="shared" si="330"/>
        <v>60.594114249479894</v>
      </c>
      <c r="AE810" s="88">
        <f t="shared" si="331"/>
        <v>5.2429534141416552</v>
      </c>
      <c r="AF810" s="88">
        <f t="shared" si="332"/>
        <v>10.424461123455242</v>
      </c>
      <c r="AG810" s="94">
        <f t="shared" si="333"/>
        <v>1.0866938971442973E-2</v>
      </c>
      <c r="AH810" s="72"/>
    </row>
    <row r="811" spans="1:34">
      <c r="A811" s="62">
        <v>809</v>
      </c>
      <c r="B811" s="62">
        <v>10.3</v>
      </c>
      <c r="C811" s="63">
        <v>2.9028641103723434</v>
      </c>
      <c r="D811" s="62">
        <v>1.236</v>
      </c>
      <c r="E811" s="63">
        <v>0.99294654186788245</v>
      </c>
      <c r="F811" s="63">
        <v>0.77695603521988799</v>
      </c>
      <c r="G811" s="63">
        <v>0.59449039888713717</v>
      </c>
      <c r="H811" s="62">
        <v>4.75</v>
      </c>
      <c r="I811" s="67">
        <f t="shared" si="334"/>
        <v>0.56597952886469294</v>
      </c>
      <c r="J811" s="67">
        <f t="shared" si="335"/>
        <v>77.629737462049377</v>
      </c>
      <c r="K811" s="93">
        <f t="shared" si="336"/>
        <v>46.706419813858631</v>
      </c>
      <c r="L811" s="81">
        <f t="shared" si="315"/>
        <v>54.356535600877763</v>
      </c>
      <c r="M811" s="81">
        <f t="shared" si="316"/>
        <v>5.6765149200261051</v>
      </c>
      <c r="N811" s="81">
        <f t="shared" si="317"/>
        <v>19.505577263707476</v>
      </c>
      <c r="O811" s="91">
        <f t="shared" si="318"/>
        <v>3.8046754439046204E-2</v>
      </c>
      <c r="P811" s="90">
        <f t="shared" si="337"/>
        <v>0.71874974681448556</v>
      </c>
      <c r="Q811" s="88">
        <f t="shared" si="319"/>
        <v>2.6519394820880255</v>
      </c>
      <c r="R811" s="88">
        <f t="shared" si="338"/>
        <v>48.136460654313936</v>
      </c>
      <c r="S811" s="88">
        <f t="shared" si="320"/>
        <v>6.0321285899105277</v>
      </c>
      <c r="T811" s="83">
        <f t="shared" si="321"/>
        <v>26.992180840221636</v>
      </c>
      <c r="U811" s="86">
        <f t="shared" si="322"/>
        <v>7.2857782651122791E-2</v>
      </c>
      <c r="V811" s="96">
        <f t="shared" ref="V811:V816" si="340">K811*(I811/1.1883)^(1/0.4826)/(I811^2*G811^(I811^(-0.23)))</f>
        <v>56.72074575689394</v>
      </c>
      <c r="W811" s="81">
        <f t="shared" si="323"/>
        <v>5.5569527262942913</v>
      </c>
      <c r="X811" s="97">
        <f t="shared" si="324"/>
        <v>16.988478448300871</v>
      </c>
      <c r="Y811" s="98">
        <f t="shared" si="325"/>
        <v>2.8860839998838313E-2</v>
      </c>
      <c r="Z811" s="99">
        <f t="shared" si="326"/>
        <v>55.60759830989938</v>
      </c>
      <c r="AA811" s="101">
        <f t="shared" si="327"/>
        <v>5.6122963998310986</v>
      </c>
      <c r="AB811" s="102">
        <f t="shared" si="328"/>
        <v>18.153608417496812</v>
      </c>
      <c r="AC811" s="98">
        <f t="shared" si="329"/>
        <v>3.2955349857581119E-2</v>
      </c>
      <c r="AD811" s="104">
        <f t="shared" si="330"/>
        <v>60.416161195045937</v>
      </c>
      <c r="AE811" s="88">
        <f t="shared" si="331"/>
        <v>5.384322999352535</v>
      </c>
      <c r="AF811" s="88">
        <f t="shared" si="332"/>
        <v>13.35416840742179</v>
      </c>
      <c r="AG811" s="94">
        <f t="shared" si="333"/>
        <v>1.7833381385378225E-2</v>
      </c>
      <c r="AH811" s="72"/>
    </row>
    <row r="812" spans="1:34">
      <c r="A812" s="62">
        <v>810</v>
      </c>
      <c r="B812" s="62">
        <v>10.3</v>
      </c>
      <c r="C812" s="63">
        <v>2.5231017480882914</v>
      </c>
      <c r="D812" s="62">
        <v>1.236</v>
      </c>
      <c r="E812" s="63">
        <v>1.0545504905025382</v>
      </c>
      <c r="F812" s="63">
        <v>0.74906414666576215</v>
      </c>
      <c r="G812" s="63">
        <v>0.54601394137291803</v>
      </c>
      <c r="H812" s="62">
        <v>5.0060000000000002</v>
      </c>
      <c r="I812" s="67">
        <f t="shared" si="334"/>
        <v>0.6334895706546847</v>
      </c>
      <c r="J812" s="67">
        <f t="shared" si="335"/>
        <v>57.317579348085978</v>
      </c>
      <c r="K812" s="93">
        <f t="shared" si="336"/>
        <v>42.038359551641477</v>
      </c>
      <c r="L812" s="81">
        <f t="shared" si="315"/>
        <v>48.911316582552764</v>
      </c>
      <c r="M812" s="81">
        <f t="shared" si="316"/>
        <v>5.419136484009849</v>
      </c>
      <c r="N812" s="81">
        <f t="shared" si="317"/>
        <v>8.2528262886505956</v>
      </c>
      <c r="O812" s="91">
        <f t="shared" si="318"/>
        <v>6.8109141750642369E-3</v>
      </c>
      <c r="P812" s="90">
        <f t="shared" si="337"/>
        <v>0.66973849259640383</v>
      </c>
      <c r="Q812" s="88">
        <f t="shared" si="319"/>
        <v>2.5839018585623479</v>
      </c>
      <c r="R812" s="88">
        <f t="shared" si="338"/>
        <v>51.280973243621979</v>
      </c>
      <c r="S812" s="88">
        <f t="shared" si="320"/>
        <v>5.2924484462667838</v>
      </c>
      <c r="T812" s="83">
        <f t="shared" si="321"/>
        <v>5.7221024024527276</v>
      </c>
      <c r="U812" s="86">
        <f t="shared" si="322"/>
        <v>3.2742455904155279E-3</v>
      </c>
      <c r="V812" s="96">
        <f t="shared" si="340"/>
        <v>55.716544343216306</v>
      </c>
      <c r="W812" s="81">
        <f t="shared" si="323"/>
        <v>5.0774152062253108</v>
      </c>
      <c r="X812" s="97">
        <f t="shared" si="324"/>
        <v>1.4265922138495928</v>
      </c>
      <c r="Y812" s="98">
        <f t="shared" si="325"/>
        <v>2.0351653446162819E-4</v>
      </c>
      <c r="Z812" s="99">
        <f t="shared" si="326"/>
        <v>50.807938358791993</v>
      </c>
      <c r="AA812" s="101">
        <f t="shared" si="327"/>
        <v>5.3170283909088392</v>
      </c>
      <c r="AB812" s="102">
        <f t="shared" si="328"/>
        <v>6.2131120836763669</v>
      </c>
      <c r="AC812" s="98">
        <f t="shared" si="329"/>
        <v>3.8602761764325289E-3</v>
      </c>
      <c r="AD812" s="104">
        <f t="shared" si="330"/>
        <v>56.021365421076183</v>
      </c>
      <c r="AE812" s="88">
        <f t="shared" si="331"/>
        <v>5.0635828564090399</v>
      </c>
      <c r="AF812" s="88">
        <f t="shared" si="332"/>
        <v>1.1502767960255633</v>
      </c>
      <c r="AG812" s="94">
        <f t="shared" si="333"/>
        <v>1.3231367074748358E-4</v>
      </c>
      <c r="AH812" s="72"/>
    </row>
    <row r="813" spans="1:34">
      <c r="A813" s="62">
        <v>811</v>
      </c>
      <c r="B813" s="62">
        <v>10.3</v>
      </c>
      <c r="C813" s="63">
        <v>2.5089410014931874</v>
      </c>
      <c r="D813" s="62">
        <v>1.236</v>
      </c>
      <c r="E813" s="63">
        <v>1.070285252214999</v>
      </c>
      <c r="F813" s="63">
        <v>0.74194820083839941</v>
      </c>
      <c r="G813" s="63">
        <v>0.53394795997134581</v>
      </c>
      <c r="H813" s="62">
        <v>5.1559999999999997</v>
      </c>
      <c r="I813" s="67">
        <f t="shared" si="334"/>
        <v>0.66220689125046417</v>
      </c>
      <c r="J813" s="67">
        <f t="shared" si="335"/>
        <v>54.233954500202763</v>
      </c>
      <c r="K813" s="93">
        <f t="shared" si="336"/>
        <v>40.338187365466418</v>
      </c>
      <c r="L813" s="81">
        <f t="shared" si="315"/>
        <v>46.914291360120494</v>
      </c>
      <c r="M813" s="81">
        <f t="shared" si="316"/>
        <v>5.5436520600614854</v>
      </c>
      <c r="N813" s="81">
        <f t="shared" si="317"/>
        <v>7.5184650904089541</v>
      </c>
      <c r="O813" s="91">
        <f t="shared" si="318"/>
        <v>5.6527317315698128E-3</v>
      </c>
      <c r="P813" s="90">
        <f t="shared" si="337"/>
        <v>0.6903014931043332</v>
      </c>
      <c r="Q813" s="88">
        <f t="shared" si="319"/>
        <v>2.6128028586574952</v>
      </c>
      <c r="R813" s="88">
        <f t="shared" si="338"/>
        <v>49.909249436850494</v>
      </c>
      <c r="S813" s="88">
        <f t="shared" si="320"/>
        <v>5.3747469944400814</v>
      </c>
      <c r="T813" s="83">
        <f t="shared" si="321"/>
        <v>4.2425716532211357</v>
      </c>
      <c r="U813" s="86">
        <f t="shared" si="322"/>
        <v>1.7999414232715517E-3</v>
      </c>
      <c r="V813" s="96">
        <f t="shared" si="340"/>
        <v>54.594863779849156</v>
      </c>
      <c r="W813" s="81">
        <f t="shared" si="323"/>
        <v>5.1389294031240702</v>
      </c>
      <c r="X813" s="97">
        <f t="shared" si="324"/>
        <v>0.33108217369917553</v>
      </c>
      <c r="Y813" s="98">
        <f t="shared" si="325"/>
        <v>1.0961540574137103E-5</v>
      </c>
      <c r="Z813" s="99">
        <f t="shared" si="326"/>
        <v>48.922890101894282</v>
      </c>
      <c r="AA813" s="101">
        <f t="shared" si="327"/>
        <v>5.4286581254576243</v>
      </c>
      <c r="AB813" s="102">
        <f t="shared" si="328"/>
        <v>5.2881715565869785</v>
      </c>
      <c r="AC813" s="98">
        <f t="shared" si="329"/>
        <v>2.7964758411895547E-3</v>
      </c>
      <c r="AD813" s="104">
        <f t="shared" si="330"/>
        <v>54.166035024217493</v>
      </c>
      <c r="AE813" s="88">
        <f t="shared" si="331"/>
        <v>5.1592315740758501</v>
      </c>
      <c r="AF813" s="88">
        <f t="shared" si="332"/>
        <v>6.2675990609976653E-2</v>
      </c>
      <c r="AG813" s="94">
        <f t="shared" si="333"/>
        <v>3.928279798941882E-7</v>
      </c>
      <c r="AH813" s="72"/>
    </row>
    <row r="814" spans="1:34">
      <c r="A814" s="62">
        <v>812</v>
      </c>
      <c r="B814" s="62">
        <v>10.3</v>
      </c>
      <c r="C814" s="63">
        <v>2.3961617502902155</v>
      </c>
      <c r="D814" s="62">
        <v>1.236</v>
      </c>
      <c r="E814" s="63">
        <v>1.1004369927657618</v>
      </c>
      <c r="F814" s="63">
        <v>0.72838720575086446</v>
      </c>
      <c r="G814" s="63">
        <v>0.51130596148099738</v>
      </c>
      <c r="H814" s="62">
        <v>5.3179999999999996</v>
      </c>
      <c r="I814" s="67">
        <f t="shared" si="334"/>
        <v>0.70225487130339848</v>
      </c>
      <c r="J814" s="67">
        <f t="shared" si="335"/>
        <v>47.772319877716228</v>
      </c>
      <c r="K814" s="93">
        <f t="shared" si="336"/>
        <v>38.19677692711803</v>
      </c>
      <c r="L814" s="81">
        <f t="shared" si="315"/>
        <v>44.444501877110632</v>
      </c>
      <c r="M814" s="81">
        <f t="shared" si="316"/>
        <v>5.513501248562652</v>
      </c>
      <c r="N814" s="81">
        <f t="shared" si="317"/>
        <v>3.6762175359656335</v>
      </c>
      <c r="O814" s="91">
        <f t="shared" si="318"/>
        <v>1.3514575371741232E-3</v>
      </c>
      <c r="P814" s="90">
        <f t="shared" si="337"/>
        <v>0.6844325603934629</v>
      </c>
      <c r="Q814" s="88">
        <f t="shared" si="319"/>
        <v>2.6046080108722003</v>
      </c>
      <c r="R814" s="88">
        <f t="shared" si="338"/>
        <v>50.292651001791356</v>
      </c>
      <c r="S814" s="88">
        <f t="shared" si="320"/>
        <v>5.1830361096917335</v>
      </c>
      <c r="T814" s="83">
        <f t="shared" si="321"/>
        <v>2.5378693175679987</v>
      </c>
      <c r="U814" s="86">
        <f t="shared" si="322"/>
        <v>6.4407806730530604E-4</v>
      </c>
      <c r="V814" s="96">
        <f t="shared" si="340"/>
        <v>53.913043781117864</v>
      </c>
      <c r="W814" s="81">
        <f t="shared" si="323"/>
        <v>5.0059853350534684</v>
      </c>
      <c r="X814" s="97">
        <f t="shared" si="324"/>
        <v>5.8671430038836254</v>
      </c>
      <c r="Y814" s="98">
        <f t="shared" si="325"/>
        <v>3.4423367028020577E-3</v>
      </c>
      <c r="Z814" s="99">
        <f t="shared" si="326"/>
        <v>46.718881637719221</v>
      </c>
      <c r="AA814" s="101">
        <f t="shared" si="327"/>
        <v>5.3776220984539558</v>
      </c>
      <c r="AB814" s="102">
        <f t="shared" si="328"/>
        <v>1.1211376166595743</v>
      </c>
      <c r="AC814" s="98">
        <f t="shared" si="329"/>
        <v>1.2569495554891108E-4</v>
      </c>
      <c r="AD814" s="104">
        <f t="shared" si="330"/>
        <v>52.034738320521775</v>
      </c>
      <c r="AE814" s="88">
        <f t="shared" si="331"/>
        <v>5.0955352625426693</v>
      </c>
      <c r="AF814" s="88">
        <f t="shared" si="332"/>
        <v>4.1832406441769523</v>
      </c>
      <c r="AG814" s="94">
        <f t="shared" si="333"/>
        <v>1.7499502287094005E-3</v>
      </c>
      <c r="AH814" s="72"/>
    </row>
    <row r="815" spans="1:34">
      <c r="A815" s="62">
        <v>813</v>
      </c>
      <c r="B815" s="63">
        <v>10.3</v>
      </c>
      <c r="C815" s="63">
        <v>2.2044535433819599</v>
      </c>
      <c r="D815" s="63">
        <v>1.236</v>
      </c>
      <c r="E815" s="63">
        <v>1.1451165788383433</v>
      </c>
      <c r="F815" s="63">
        <v>0.70857264623238192</v>
      </c>
      <c r="G815" s="63">
        <v>0.47907472959281489</v>
      </c>
      <c r="H815" s="63">
        <v>5.4219999999999997</v>
      </c>
      <c r="I815" s="67">
        <f t="shared" si="334"/>
        <v>0.74505865085537959</v>
      </c>
      <c r="J815" s="67">
        <f t="shared" si="335"/>
        <v>39.920754571186855</v>
      </c>
      <c r="K815" s="93">
        <f t="shared" si="336"/>
        <v>36.15959755182201</v>
      </c>
      <c r="L815" s="81">
        <f t="shared" si="315"/>
        <v>42.171037849757091</v>
      </c>
      <c r="M815" s="81">
        <f t="shared" si="316"/>
        <v>5.2753555950649496</v>
      </c>
      <c r="N815" s="81">
        <f t="shared" si="317"/>
        <v>2.7046183130772805</v>
      </c>
      <c r="O815" s="91">
        <f t="shared" si="318"/>
        <v>7.314960219432996E-4</v>
      </c>
      <c r="P815" s="90">
        <f t="shared" si="337"/>
        <v>0.6474757969941406</v>
      </c>
      <c r="Q815" s="88">
        <f t="shared" si="319"/>
        <v>2.5519978809963288</v>
      </c>
      <c r="R815" s="88">
        <f t="shared" si="338"/>
        <v>52.860660715215758</v>
      </c>
      <c r="S815" s="88">
        <f t="shared" si="320"/>
        <v>4.7118623040908254</v>
      </c>
      <c r="T815" s="83">
        <f t="shared" si="321"/>
        <v>13.097338544986616</v>
      </c>
      <c r="U815" s="86">
        <f t="shared" si="322"/>
        <v>1.7154027696199215E-2</v>
      </c>
      <c r="V815" s="96">
        <f t="shared" si="340"/>
        <v>54.416490924398261</v>
      </c>
      <c r="W815" s="81">
        <f t="shared" si="323"/>
        <v>4.6440150417403325</v>
      </c>
      <c r="X815" s="97">
        <f t="shared" si="324"/>
        <v>14.348671306891687</v>
      </c>
      <c r="Y815" s="98">
        <f t="shared" si="325"/>
        <v>2.0588436827321678E-2</v>
      </c>
      <c r="Z815" s="99">
        <f t="shared" si="326"/>
        <v>44.877004202567527</v>
      </c>
      <c r="AA815" s="101">
        <f t="shared" si="327"/>
        <v>5.1138378735727672</v>
      </c>
      <c r="AB815" s="102">
        <f t="shared" si="328"/>
        <v>5.6835508378316586</v>
      </c>
      <c r="AC815" s="98">
        <f t="shared" si="329"/>
        <v>3.2302750126216948E-3</v>
      </c>
      <c r="AD815" s="104">
        <f t="shared" si="330"/>
        <v>50.299532772031021</v>
      </c>
      <c r="AE815" s="88">
        <f t="shared" si="331"/>
        <v>4.8303311849800776</v>
      </c>
      <c r="AF815" s="88">
        <f t="shared" si="332"/>
        <v>10.912372095535265</v>
      </c>
      <c r="AG815" s="94">
        <f t="shared" si="333"/>
        <v>1.1907986475141671E-2</v>
      </c>
      <c r="AH815" s="72"/>
    </row>
    <row r="816" spans="1:34">
      <c r="A816" s="62">
        <v>814</v>
      </c>
      <c r="B816" s="63">
        <v>10.3</v>
      </c>
      <c r="C816" s="63">
        <v>2.13264296130829</v>
      </c>
      <c r="D816" s="63">
        <v>1.236</v>
      </c>
      <c r="E816" s="63">
        <v>1.1713200092022091</v>
      </c>
      <c r="F816" s="63">
        <v>0.82689884520097845</v>
      </c>
      <c r="G816" s="63">
        <v>0.68556769819207353</v>
      </c>
      <c r="H816" s="63">
        <v>6.8230000000000004</v>
      </c>
      <c r="I816" s="67">
        <f t="shared" si="334"/>
        <v>0.95902997073440066</v>
      </c>
      <c r="J816" s="67">
        <f t="shared" si="335"/>
        <v>23.874464351064375</v>
      </c>
      <c r="K816" s="93">
        <f>24/I816*(1+0.15*I816^0.687)+0.42/(1+42500/I816^1.16)</f>
        <v>28.672743467595161</v>
      </c>
      <c r="L816" s="81">
        <f t="shared" si="315"/>
        <v>32.332559534173058</v>
      </c>
      <c r="M816" s="81">
        <f t="shared" si="316"/>
        <v>5.8630304074844712</v>
      </c>
      <c r="N816" s="81">
        <f t="shared" si="317"/>
        <v>14.069611498102436</v>
      </c>
      <c r="O816" s="91">
        <f t="shared" si="318"/>
        <v>1.9795396770753627E-2</v>
      </c>
      <c r="P816" s="90">
        <f t="shared" si="337"/>
        <v>0.64211129806953093</v>
      </c>
      <c r="Q816" s="88">
        <f t="shared" si="319"/>
        <v>2.5442107677983041</v>
      </c>
      <c r="R816" s="88">
        <f t="shared" si="338"/>
        <v>53.25708264693737</v>
      </c>
      <c r="S816" s="88">
        <f t="shared" si="320"/>
        <v>4.5682882917344667</v>
      </c>
      <c r="T816" s="83">
        <f t="shared" si="321"/>
        <v>33.045752722637161</v>
      </c>
      <c r="U816" s="86">
        <f t="shared" si="322"/>
        <v>0.10920217730056814</v>
      </c>
      <c r="V816" s="96">
        <f t="shared" si="340"/>
        <v>29.271085522866013</v>
      </c>
      <c r="W816" s="81">
        <f t="shared" si="323"/>
        <v>6.16201534131811</v>
      </c>
      <c r="X816" s="97">
        <f t="shared" si="324"/>
        <v>9.6875957596642284</v>
      </c>
      <c r="Y816" s="98">
        <f t="shared" si="325"/>
        <v>9.3849511602664346E-3</v>
      </c>
      <c r="Z816" s="99">
        <f t="shared" si="326"/>
        <v>32.177440175950331</v>
      </c>
      <c r="AA816" s="101">
        <f t="shared" si="327"/>
        <v>5.8771455151823258</v>
      </c>
      <c r="AB816" s="102">
        <f t="shared" si="328"/>
        <v>13.862736110474492</v>
      </c>
      <c r="AC816" s="98">
        <f t="shared" si="329"/>
        <v>1.9217545246865343E-2</v>
      </c>
      <c r="AD816" s="104">
        <f t="shared" si="330"/>
        <v>35.154673154786074</v>
      </c>
      <c r="AE816" s="88">
        <f t="shared" si="331"/>
        <v>5.6227743795633058</v>
      </c>
      <c r="AF816" s="88">
        <f t="shared" si="332"/>
        <v>17.590878212468041</v>
      </c>
      <c r="AG816" s="94">
        <f t="shared" si="333"/>
        <v>3.0943899628588286E-2</v>
      </c>
      <c r="AH816" s="72"/>
    </row>
    <row r="817" spans="1:34">
      <c r="A817" s="62">
        <v>815</v>
      </c>
      <c r="B817" s="63">
        <v>0.01</v>
      </c>
      <c r="C817" s="63">
        <v>1.0720000000000001</v>
      </c>
      <c r="D817" s="63">
        <v>0.998</v>
      </c>
      <c r="E817" s="63">
        <v>0.16</v>
      </c>
      <c r="F817" s="63">
        <v>0.59</v>
      </c>
      <c r="G817" s="63" t="s">
        <v>35</v>
      </c>
      <c r="H817" s="63">
        <v>2.68</v>
      </c>
      <c r="I817" s="67">
        <v>42.794240000000002</v>
      </c>
      <c r="J817" s="67">
        <v>2.1605251045642175</v>
      </c>
      <c r="K817" s="93">
        <f t="shared" ref="K817:K830" si="341">24/I817*(1+0.15*I817^0.687)+0.42/(1+42500/I817^1.16)</f>
        <v>1.6725031542395949</v>
      </c>
      <c r="L817" s="81">
        <f t="shared" si="315"/>
        <v>4.161126451812768</v>
      </c>
      <c r="M817" s="81">
        <f t="shared" si="316"/>
        <v>1.9311188170856559</v>
      </c>
      <c r="N817" s="81">
        <f t="shared" si="317"/>
        <v>27.943327720684486</v>
      </c>
      <c r="O817" s="91">
        <f t="shared" si="318"/>
        <v>7.8082956410557403E-2</v>
      </c>
      <c r="P817" s="90">
        <f t="shared" si="337"/>
        <v>38.034117102952663</v>
      </c>
      <c r="Q817" s="88">
        <f t="shared" si="319"/>
        <v>14.370230647896076</v>
      </c>
      <c r="R817" s="88">
        <f t="shared" si="338"/>
        <v>2.7351633871380017</v>
      </c>
      <c r="S817" s="88">
        <f t="shared" si="320"/>
        <v>2.3818961111568582</v>
      </c>
      <c r="T817" s="83">
        <f t="shared" si="321"/>
        <v>11.123279434445596</v>
      </c>
      <c r="U817" s="86">
        <f t="shared" si="322"/>
        <v>1.2372734537676034E-2</v>
      </c>
      <c r="V817" s="96" t="s">
        <v>72</v>
      </c>
      <c r="W817" s="81" t="s">
        <v>35</v>
      </c>
      <c r="X817" s="97" t="s">
        <v>73</v>
      </c>
      <c r="Y817" s="98" t="s">
        <v>35</v>
      </c>
      <c r="Z817" s="96" t="s">
        <v>72</v>
      </c>
      <c r="AA817" s="81" t="s">
        <v>35</v>
      </c>
      <c r="AB817" s="97" t="s">
        <v>73</v>
      </c>
      <c r="AC817" s="98" t="s">
        <v>35</v>
      </c>
      <c r="AD817" s="104">
        <f t="shared" si="330"/>
        <v>3.534195070721355</v>
      </c>
      <c r="AE817" s="88">
        <f t="shared" si="331"/>
        <v>2.095410877913872</v>
      </c>
      <c r="AF817" s="88">
        <f t="shared" si="332"/>
        <v>21.813026943512241</v>
      </c>
      <c r="AG817" s="94">
        <f t="shared" si="333"/>
        <v>4.7580814443839103E-2</v>
      </c>
      <c r="AH817" s="72"/>
    </row>
    <row r="818" spans="1:34">
      <c r="A818" s="62">
        <v>816</v>
      </c>
      <c r="B818" s="63">
        <v>0.01</v>
      </c>
      <c r="C818" s="63">
        <v>1.228</v>
      </c>
      <c r="D818" s="63">
        <v>0.998</v>
      </c>
      <c r="E818" s="63">
        <v>0.14000000000000001</v>
      </c>
      <c r="F818" s="63">
        <v>0.78</v>
      </c>
      <c r="G818" s="63" t="s">
        <v>35</v>
      </c>
      <c r="H818" s="63">
        <v>5.29</v>
      </c>
      <c r="I818" s="67">
        <v>73.911880000000011</v>
      </c>
      <c r="J818" s="67">
        <v>1.5080707976320842</v>
      </c>
      <c r="K818" s="93">
        <f t="shared" si="341"/>
        <v>1.2624166971581992</v>
      </c>
      <c r="L818" s="81">
        <f t="shared" si="315"/>
        <v>1.7364445771859902</v>
      </c>
      <c r="M818" s="81">
        <f t="shared" si="316"/>
        <v>4.929876889197045</v>
      </c>
      <c r="N818" s="81">
        <f t="shared" si="317"/>
        <v>6.8076202420218337</v>
      </c>
      <c r="O818" s="91">
        <f t="shared" si="318"/>
        <v>4.6343693359585407E-3</v>
      </c>
      <c r="P818" s="90">
        <f t="shared" si="337"/>
        <v>60.389005392556854</v>
      </c>
      <c r="Q818" s="88">
        <f t="shared" si="319"/>
        <v>18.350046279930901</v>
      </c>
      <c r="R818" s="88">
        <f t="shared" si="338"/>
        <v>2.2590948975362255</v>
      </c>
      <c r="S818" s="88">
        <f t="shared" si="320"/>
        <v>4.3221446745316934</v>
      </c>
      <c r="T818" s="83">
        <f t="shared" si="321"/>
        <v>18.295941880308252</v>
      </c>
      <c r="U818" s="86">
        <f t="shared" si="322"/>
        <v>3.347414892876175E-2</v>
      </c>
      <c r="V818" s="96" t="s">
        <v>72</v>
      </c>
      <c r="W818" s="81" t="s">
        <v>35</v>
      </c>
      <c r="X818" s="97" t="s">
        <v>73</v>
      </c>
      <c r="Y818" s="98" t="s">
        <v>35</v>
      </c>
      <c r="Z818" s="96" t="s">
        <v>72</v>
      </c>
      <c r="AA818" s="81" t="s">
        <v>35</v>
      </c>
      <c r="AB818" s="97" t="s">
        <v>73</v>
      </c>
      <c r="AC818" s="98" t="s">
        <v>35</v>
      </c>
      <c r="AD818" s="104">
        <f t="shared" si="330"/>
        <v>1.8786534190699402</v>
      </c>
      <c r="AE818" s="88">
        <f t="shared" si="331"/>
        <v>4.7396165094461988</v>
      </c>
      <c r="AF818" s="88">
        <f t="shared" si="332"/>
        <v>10.404224774173935</v>
      </c>
      <c r="AG818" s="94">
        <f t="shared" si="333"/>
        <v>1.0824789315153467E-2</v>
      </c>
      <c r="AH818" s="72"/>
    </row>
    <row r="819" spans="1:34">
      <c r="A819" s="62">
        <v>817</v>
      </c>
      <c r="B819" s="63">
        <v>0.01</v>
      </c>
      <c r="C819" s="63">
        <v>1.24</v>
      </c>
      <c r="D819" s="63">
        <v>0.998</v>
      </c>
      <c r="E819" s="63">
        <v>0.16</v>
      </c>
      <c r="F819" s="63">
        <v>0.63</v>
      </c>
      <c r="G819" s="63" t="s">
        <v>35</v>
      </c>
      <c r="H819" s="63">
        <v>5.19</v>
      </c>
      <c r="I819" s="67">
        <v>82.873920000000012</v>
      </c>
      <c r="J819" s="67">
        <v>1.8839867133333339</v>
      </c>
      <c r="K819" s="93">
        <f t="shared" si="341"/>
        <v>1.1945622849984299</v>
      </c>
      <c r="L819" s="81">
        <f t="shared" si="315"/>
        <v>3.191486495657172</v>
      </c>
      <c r="M819" s="81">
        <f t="shared" si="316"/>
        <v>3.9875833147658017</v>
      </c>
      <c r="N819" s="81">
        <f t="shared" si="317"/>
        <v>23.167951545938315</v>
      </c>
      <c r="O819" s="91">
        <f t="shared" si="318"/>
        <v>5.3675397883494555E-2</v>
      </c>
      <c r="P819" s="90">
        <f t="shared" si="337"/>
        <v>79.46954998094202</v>
      </c>
      <c r="Q819" s="88">
        <f t="shared" si="319"/>
        <v>21.330037593096705</v>
      </c>
      <c r="R819" s="88">
        <f t="shared" si="338"/>
        <v>2.048859094359738</v>
      </c>
      <c r="S819" s="88">
        <f t="shared" si="320"/>
        <v>4.9768004747583925</v>
      </c>
      <c r="T819" s="83">
        <f t="shared" si="321"/>
        <v>4.1078906597612308</v>
      </c>
      <c r="U819" s="86">
        <f t="shared" si="322"/>
        <v>1.6874765672553564E-3</v>
      </c>
      <c r="V819" s="96" t="s">
        <v>72</v>
      </c>
      <c r="W819" s="81" t="s">
        <v>35</v>
      </c>
      <c r="X819" s="97" t="s">
        <v>73</v>
      </c>
      <c r="Y819" s="98" t="s">
        <v>35</v>
      </c>
      <c r="Z819" s="96" t="s">
        <v>72</v>
      </c>
      <c r="AA819" s="81" t="s">
        <v>35</v>
      </c>
      <c r="AB819" s="97" t="s">
        <v>73</v>
      </c>
      <c r="AC819" s="98" t="s">
        <v>35</v>
      </c>
      <c r="AD819" s="104">
        <f t="shared" si="330"/>
        <v>2.5196739072434333</v>
      </c>
      <c r="AE819" s="88">
        <f t="shared" si="331"/>
        <v>4.4878063254604239</v>
      </c>
      <c r="AF819" s="88">
        <f t="shared" si="332"/>
        <v>13.529743247390682</v>
      </c>
      <c r="AG819" s="94">
        <f t="shared" si="333"/>
        <v>1.8305395234031376E-2</v>
      </c>
      <c r="AH819" s="72"/>
    </row>
    <row r="820" spans="1:34">
      <c r="A820" s="62">
        <v>818</v>
      </c>
      <c r="B820" s="63">
        <v>0.01</v>
      </c>
      <c r="C820" s="63">
        <v>1.353</v>
      </c>
      <c r="D820" s="63">
        <v>0.998</v>
      </c>
      <c r="E820" s="63">
        <v>0.56999999999999995</v>
      </c>
      <c r="F820" s="63">
        <v>0.73</v>
      </c>
      <c r="G820" s="63" t="s">
        <v>35</v>
      </c>
      <c r="H820" s="63">
        <v>19.27</v>
      </c>
      <c r="I820" s="67">
        <v>1096.1932199999997</v>
      </c>
      <c r="J820" s="67">
        <v>0.714195290578437</v>
      </c>
      <c r="K820" s="93">
        <f t="shared" si="341"/>
        <v>0.4552094035947572</v>
      </c>
      <c r="L820" s="81">
        <f t="shared" si="315"/>
        <v>1.7383995728303989</v>
      </c>
      <c r="M820" s="81">
        <f t="shared" si="316"/>
        <v>12.351377698623008</v>
      </c>
      <c r="N820" s="81">
        <f t="shared" si="317"/>
        <v>35.903592638178473</v>
      </c>
      <c r="O820" s="91">
        <f t="shared" si="318"/>
        <v>0.12890679643282635</v>
      </c>
      <c r="P820" s="90">
        <f t="shared" si="337"/>
        <v>814.724478632304</v>
      </c>
      <c r="Q820" s="88">
        <f t="shared" si="319"/>
        <v>86.341082552716315</v>
      </c>
      <c r="R820" s="88">
        <f t="shared" si="338"/>
        <v>1.2929141107401299</v>
      </c>
      <c r="S820" s="88">
        <f t="shared" si="320"/>
        <v>14.322056017865631</v>
      </c>
      <c r="T820" s="83">
        <f t="shared" si="321"/>
        <v>25.676927774438862</v>
      </c>
      <c r="U820" s="86">
        <f t="shared" si="322"/>
        <v>6.5930461993374989E-2</v>
      </c>
      <c r="V820" s="96" t="s">
        <v>72</v>
      </c>
      <c r="W820" s="81" t="s">
        <v>35</v>
      </c>
      <c r="X820" s="97" t="s">
        <v>73</v>
      </c>
      <c r="Y820" s="98" t="s">
        <v>35</v>
      </c>
      <c r="Z820" s="96" t="s">
        <v>72</v>
      </c>
      <c r="AA820" s="81" t="s">
        <v>35</v>
      </c>
      <c r="AB820" s="97" t="s">
        <v>73</v>
      </c>
      <c r="AC820" s="98" t="s">
        <v>35</v>
      </c>
      <c r="AD820" s="104">
        <f t="shared" si="330"/>
        <v>0.97454560813281321</v>
      </c>
      <c r="AE820" s="88">
        <f t="shared" si="331"/>
        <v>16.496397822622473</v>
      </c>
      <c r="AF820" s="88">
        <f t="shared" si="332"/>
        <v>14.393368849909322</v>
      </c>
      <c r="AG820" s="94">
        <f t="shared" si="333"/>
        <v>2.0716906684954E-2</v>
      </c>
      <c r="AH820" s="72"/>
    </row>
    <row r="821" spans="1:34">
      <c r="A821" s="62">
        <v>819</v>
      </c>
      <c r="B821" s="63">
        <v>0.01</v>
      </c>
      <c r="C821" s="63">
        <v>1.2569999999999999</v>
      </c>
      <c r="D821" s="63">
        <v>0.998</v>
      </c>
      <c r="E821" s="63">
        <v>0.15</v>
      </c>
      <c r="F821" s="63">
        <v>0.62</v>
      </c>
      <c r="G821" s="63" t="s">
        <v>35</v>
      </c>
      <c r="H821" s="63">
        <v>3.71</v>
      </c>
      <c r="I821" s="67">
        <v>55.538699999999999</v>
      </c>
      <c r="J821" s="67">
        <v>3.6993072754877603</v>
      </c>
      <c r="K821" s="93">
        <f t="shared" si="341"/>
        <v>1.4570404329266446</v>
      </c>
      <c r="L821" s="81">
        <f t="shared" si="315"/>
        <v>3.5156183131289689</v>
      </c>
      <c r="M821" s="81">
        <f t="shared" si="316"/>
        <v>3.8056886400168413</v>
      </c>
      <c r="N821" s="81">
        <f t="shared" si="317"/>
        <v>2.5792086257908706</v>
      </c>
      <c r="O821" s="91">
        <f t="shared" si="318"/>
        <v>6.6523171353540314E-4</v>
      </c>
      <c r="P821" s="90">
        <f t="shared" si="337"/>
        <v>73.670609729167808</v>
      </c>
      <c r="Q821" s="88">
        <f t="shared" si="319"/>
        <v>20.454601832208237</v>
      </c>
      <c r="R821" s="88">
        <f t="shared" si="338"/>
        <v>2.1024384864015344</v>
      </c>
      <c r="S821" s="88">
        <f t="shared" si="320"/>
        <v>4.9212164147740722</v>
      </c>
      <c r="T821" s="83">
        <f t="shared" si="321"/>
        <v>32.647342716282274</v>
      </c>
      <c r="U821" s="86">
        <f t="shared" si="322"/>
        <v>0.10658489864343892</v>
      </c>
      <c r="V821" s="96" t="s">
        <v>72</v>
      </c>
      <c r="W821" s="81" t="s">
        <v>35</v>
      </c>
      <c r="X821" s="97" t="s">
        <v>73</v>
      </c>
      <c r="Y821" s="98" t="s">
        <v>35</v>
      </c>
      <c r="Z821" s="96" t="s">
        <v>72</v>
      </c>
      <c r="AA821" s="81" t="s">
        <v>35</v>
      </c>
      <c r="AB821" s="97" t="s">
        <v>73</v>
      </c>
      <c r="AC821" s="98" t="s">
        <v>35</v>
      </c>
      <c r="AD821" s="104">
        <f t="shared" si="330"/>
        <v>2.9786789645665994</v>
      </c>
      <c r="AE821" s="88">
        <f t="shared" si="331"/>
        <v>4.1344930259510608</v>
      </c>
      <c r="AF821" s="88">
        <f t="shared" si="332"/>
        <v>11.441860537764443</v>
      </c>
      <c r="AG821" s="94">
        <f t="shared" si="333"/>
        <v>1.3091617256565125E-2</v>
      </c>
      <c r="AH821" s="72"/>
    </row>
    <row r="822" spans="1:34">
      <c r="A822" s="62">
        <v>820</v>
      </c>
      <c r="B822" s="63">
        <v>0.01</v>
      </c>
      <c r="C822" s="63">
        <v>1.3740000000000001</v>
      </c>
      <c r="D822" s="63">
        <v>0.998</v>
      </c>
      <c r="E822" s="63">
        <v>0.33</v>
      </c>
      <c r="F822" s="63">
        <v>1</v>
      </c>
      <c r="G822" s="63" t="s">
        <v>35</v>
      </c>
      <c r="H822" s="63">
        <v>13.76</v>
      </c>
      <c r="I822" s="67">
        <v>453.17183999999997</v>
      </c>
      <c r="J822" s="67">
        <v>0.85889904470921341</v>
      </c>
      <c r="K822" s="93">
        <f t="shared" si="341"/>
        <v>0.595299857458645</v>
      </c>
      <c r="L822" s="81">
        <f t="shared" si="315"/>
        <v>0.50619007786539905</v>
      </c>
      <c r="M822" s="81">
        <f t="shared" si="316"/>
        <v>17.923906911979426</v>
      </c>
      <c r="N822" s="81">
        <f t="shared" si="317"/>
        <v>30.260951395199321</v>
      </c>
      <c r="O822" s="91">
        <f t="shared" si="318"/>
        <v>9.1572517934261563E-2</v>
      </c>
      <c r="P822" s="90">
        <f t="shared" si="337"/>
        <v>350.34780605463203</v>
      </c>
      <c r="Q822" s="88">
        <f t="shared" si="319"/>
        <v>50.953779623202252</v>
      </c>
      <c r="R822" s="88">
        <f t="shared" si="338"/>
        <v>1.4370409547691623</v>
      </c>
      <c r="S822" s="88">
        <f t="shared" si="320"/>
        <v>10.637875935344391</v>
      </c>
      <c r="T822" s="83">
        <f t="shared" si="321"/>
        <v>22.689855121043664</v>
      </c>
      <c r="U822" s="86">
        <f t="shared" si="322"/>
        <v>5.1482952541395142E-2</v>
      </c>
      <c r="V822" s="96" t="s">
        <v>72</v>
      </c>
      <c r="W822" s="81" t="s">
        <v>35</v>
      </c>
      <c r="X822" s="97" t="s">
        <v>73</v>
      </c>
      <c r="Y822" s="98" t="s">
        <v>35</v>
      </c>
      <c r="Z822" s="96" t="s">
        <v>72</v>
      </c>
      <c r="AA822" s="81" t="s">
        <v>35</v>
      </c>
      <c r="AB822" s="97" t="s">
        <v>73</v>
      </c>
      <c r="AC822" s="98" t="s">
        <v>35</v>
      </c>
      <c r="AD822" s="104">
        <f t="shared" si="330"/>
        <v>0.595299857458645</v>
      </c>
      <c r="AE822" s="88">
        <f t="shared" si="331"/>
        <v>16.528049485623345</v>
      </c>
      <c r="AF822" s="88">
        <f t="shared" si="332"/>
        <v>20.116638703658037</v>
      </c>
      <c r="AG822" s="94">
        <f t="shared" si="333"/>
        <v>4.0467915273351245E-2</v>
      </c>
      <c r="AH822" s="72"/>
    </row>
    <row r="823" spans="1:34">
      <c r="A823" s="62">
        <v>821</v>
      </c>
      <c r="B823" s="63">
        <v>0.01</v>
      </c>
      <c r="C823" s="63">
        <v>1.018</v>
      </c>
      <c r="D823" s="63">
        <v>0.998</v>
      </c>
      <c r="E823" s="63">
        <v>0.31</v>
      </c>
      <c r="F823" s="63">
        <v>0.77</v>
      </c>
      <c r="G823" s="63" t="s">
        <v>35</v>
      </c>
      <c r="H823" s="63">
        <v>1.92</v>
      </c>
      <c r="I823" s="67">
        <v>59.400959999999991</v>
      </c>
      <c r="J823" s="67">
        <v>2.2042783483633959</v>
      </c>
      <c r="K823" s="93">
        <f t="shared" si="341"/>
        <v>1.4077071792926419</v>
      </c>
      <c r="L823" s="81">
        <f t="shared" si="315"/>
        <v>1.9042369297011286</v>
      </c>
      <c r="M823" s="81">
        <f t="shared" si="316"/>
        <v>2.0657318917796808</v>
      </c>
      <c r="N823" s="81">
        <f t="shared" si="317"/>
        <v>7.5902026968583769</v>
      </c>
      <c r="O823" s="91">
        <f t="shared" si="318"/>
        <v>5.7611176979396172E-3</v>
      </c>
      <c r="P823" s="90">
        <f t="shared" si="337"/>
        <v>58.2816052318584</v>
      </c>
      <c r="Q823" s="88">
        <f t="shared" si="319"/>
        <v>18.001341681472933</v>
      </c>
      <c r="R823" s="88">
        <f t="shared" si="338"/>
        <v>2.2897620471009672</v>
      </c>
      <c r="S823" s="88">
        <f t="shared" si="320"/>
        <v>1.8838194205138803</v>
      </c>
      <c r="T823" s="83">
        <f t="shared" si="321"/>
        <v>1.884405181568731</v>
      </c>
      <c r="U823" s="86">
        <f t="shared" si="322"/>
        <v>3.550982888323082E-4</v>
      </c>
      <c r="V823" s="96" t="s">
        <v>72</v>
      </c>
      <c r="W823" s="81" t="s">
        <v>35</v>
      </c>
      <c r="X823" s="97" t="s">
        <v>73</v>
      </c>
      <c r="Y823" s="98" t="s">
        <v>35</v>
      </c>
      <c r="Z823" s="96" t="s">
        <v>72</v>
      </c>
      <c r="AA823" s="81" t="s">
        <v>35</v>
      </c>
      <c r="AB823" s="97" t="s">
        <v>73</v>
      </c>
      <c r="AC823" s="98" t="s">
        <v>35</v>
      </c>
      <c r="AD823" s="104">
        <f t="shared" si="330"/>
        <v>2.1043967342924441</v>
      </c>
      <c r="AE823" s="88">
        <f t="shared" si="331"/>
        <v>1.9650365671120062</v>
      </c>
      <c r="AF823" s="88">
        <f t="shared" si="332"/>
        <v>2.3456545370836626</v>
      </c>
      <c r="AG823" s="94">
        <f t="shared" si="333"/>
        <v>5.5020952073411725E-4</v>
      </c>
      <c r="AH823" s="72"/>
    </row>
    <row r="824" spans="1:34">
      <c r="A824" s="62">
        <v>822</v>
      </c>
      <c r="B824" s="63">
        <v>0.01</v>
      </c>
      <c r="C824" s="63">
        <v>1.468</v>
      </c>
      <c r="D824" s="63">
        <v>0.998</v>
      </c>
      <c r="E824" s="63">
        <v>0.34</v>
      </c>
      <c r="F824" s="63">
        <v>0.72</v>
      </c>
      <c r="G824" s="63" t="s">
        <v>35</v>
      </c>
      <c r="H824" s="63">
        <v>17.82</v>
      </c>
      <c r="I824" s="67">
        <v>604.66823999999997</v>
      </c>
      <c r="J824" s="67">
        <v>0.6595361097856548</v>
      </c>
      <c r="K824" s="93">
        <f t="shared" si="341"/>
        <v>0.54064609362688087</v>
      </c>
      <c r="L824" s="81">
        <f t="shared" si="315"/>
        <v>1.8489123202073334</v>
      </c>
      <c r="M824" s="81">
        <f t="shared" si="316"/>
        <v>10.643116859474793</v>
      </c>
      <c r="N824" s="81">
        <f t="shared" si="317"/>
        <v>40.274316164563459</v>
      </c>
      <c r="O824" s="91">
        <f t="shared" si="318"/>
        <v>0.16220205425232173</v>
      </c>
      <c r="P824" s="90">
        <f t="shared" si="337"/>
        <v>414.89526148956458</v>
      </c>
      <c r="Q824" s="88">
        <f t="shared" si="319"/>
        <v>56.551576877088884</v>
      </c>
      <c r="R824" s="88">
        <f t="shared" si="338"/>
        <v>1.4008639032794497</v>
      </c>
      <c r="S824" s="88">
        <f t="shared" si="320"/>
        <v>12.227256321158928</v>
      </c>
      <c r="T824" s="83">
        <f t="shared" si="321"/>
        <v>31.384644662407812</v>
      </c>
      <c r="U824" s="86">
        <f t="shared" si="322"/>
        <v>9.849959205856032E-2</v>
      </c>
      <c r="V824" s="96" t="s">
        <v>72</v>
      </c>
      <c r="W824" s="81" t="s">
        <v>35</v>
      </c>
      <c r="X824" s="97" t="s">
        <v>73</v>
      </c>
      <c r="Y824" s="98" t="s">
        <v>35</v>
      </c>
      <c r="Z824" s="96" t="s">
        <v>72</v>
      </c>
      <c r="AA824" s="81" t="s">
        <v>35</v>
      </c>
      <c r="AB824" s="97" t="s">
        <v>73</v>
      </c>
      <c r="AC824" s="98" t="s">
        <v>35</v>
      </c>
      <c r="AD824" s="104">
        <f t="shared" si="330"/>
        <v>1.1310120824158481</v>
      </c>
      <c r="AE824" s="88">
        <f t="shared" si="331"/>
        <v>13.607970734832307</v>
      </c>
      <c r="AF824" s="88">
        <f t="shared" si="332"/>
        <v>23.636527862893903</v>
      </c>
      <c r="AG824" s="94">
        <f t="shared" si="333"/>
        <v>5.5868544941335981E-2</v>
      </c>
      <c r="AH824" s="72"/>
    </row>
    <row r="825" spans="1:34">
      <c r="A825" s="62">
        <v>823</v>
      </c>
      <c r="B825" s="63">
        <v>1.0200000000000001E-2</v>
      </c>
      <c r="C825" s="63">
        <v>1.47</v>
      </c>
      <c r="D825" s="63">
        <v>1</v>
      </c>
      <c r="E825" s="63">
        <v>0.16</v>
      </c>
      <c r="F825" s="63">
        <v>1</v>
      </c>
      <c r="G825" s="63" t="s">
        <v>35</v>
      </c>
      <c r="H825" s="63">
        <v>6.5</v>
      </c>
      <c r="I825" s="67">
        <v>101.96078431372548</v>
      </c>
      <c r="J825" s="67">
        <v>2.3280852071005915</v>
      </c>
      <c r="K825" s="93">
        <f t="shared" si="341"/>
        <v>1.0840558901115285</v>
      </c>
      <c r="L825" s="81">
        <f t="shared" si="315"/>
        <v>0.7342207937124452</v>
      </c>
      <c r="M825" s="81">
        <f t="shared" si="316"/>
        <v>11.574425725107822</v>
      </c>
      <c r="N825" s="81">
        <f t="shared" si="317"/>
        <v>78.068088078581894</v>
      </c>
      <c r="O825" s="91">
        <f t="shared" si="318"/>
        <v>0.60946263762452191</v>
      </c>
      <c r="P825" s="90">
        <f t="shared" si="337"/>
        <v>115.07210076043187</v>
      </c>
      <c r="Q825" s="88">
        <f t="shared" si="319"/>
        <v>26.281016359907429</v>
      </c>
      <c r="R825" s="88">
        <f t="shared" si="338"/>
        <v>1.8277850595246254</v>
      </c>
      <c r="S825" s="88">
        <f t="shared" si="320"/>
        <v>7.3358464234775402</v>
      </c>
      <c r="T825" s="83">
        <f t="shared" si="321"/>
        <v>12.85917574580831</v>
      </c>
      <c r="U825" s="86">
        <f t="shared" si="322"/>
        <v>1.6535840086158472E-2</v>
      </c>
      <c r="V825" s="96" t="s">
        <v>72</v>
      </c>
      <c r="W825" s="81" t="s">
        <v>35</v>
      </c>
      <c r="X825" s="97" t="s">
        <v>73</v>
      </c>
      <c r="Y825" s="98" t="s">
        <v>35</v>
      </c>
      <c r="Z825" s="96" t="s">
        <v>72</v>
      </c>
      <c r="AA825" s="81" t="s">
        <v>35</v>
      </c>
      <c r="AB825" s="97" t="s">
        <v>73</v>
      </c>
      <c r="AC825" s="98" t="s">
        <v>35</v>
      </c>
      <c r="AD825" s="104">
        <f t="shared" si="330"/>
        <v>1.0840558901115283</v>
      </c>
      <c r="AE825" s="88">
        <f t="shared" si="331"/>
        <v>9.5254818873375147</v>
      </c>
      <c r="AF825" s="88">
        <f t="shared" si="332"/>
        <v>46.545875189807916</v>
      </c>
      <c r="AG825" s="94">
        <f t="shared" si="333"/>
        <v>0.21665184971851761</v>
      </c>
      <c r="AH825" s="72"/>
    </row>
    <row r="826" spans="1:34">
      <c r="A826" s="62">
        <v>824</v>
      </c>
      <c r="B826" s="63">
        <v>1.0200000000000001E-2</v>
      </c>
      <c r="C826" s="63">
        <v>1.06</v>
      </c>
      <c r="D826" s="63">
        <v>1</v>
      </c>
      <c r="E826" s="63">
        <v>0.18</v>
      </c>
      <c r="F826" s="63">
        <v>0.94</v>
      </c>
      <c r="G826" s="63" t="s">
        <v>35</v>
      </c>
      <c r="H826" s="63">
        <v>3</v>
      </c>
      <c r="I826" s="67">
        <v>52.941176470588232</v>
      </c>
      <c r="J826" s="67">
        <v>1.5696000000000012</v>
      </c>
      <c r="K826" s="93">
        <f t="shared" si="341"/>
        <v>1.4936522799648382</v>
      </c>
      <c r="L826" s="81">
        <f t="shared" si="315"/>
        <v>1.1616611031315625</v>
      </c>
      <c r="M826" s="81">
        <f t="shared" si="316"/>
        <v>3.4871933342549526</v>
      </c>
      <c r="N826" s="81">
        <f t="shared" si="317"/>
        <v>16.23977780849842</v>
      </c>
      <c r="O826" s="91">
        <f t="shared" si="318"/>
        <v>2.6373038326939775E-2</v>
      </c>
      <c r="P826" s="90">
        <f t="shared" si="337"/>
        <v>40.718685499213386</v>
      </c>
      <c r="Q826" s="88">
        <f t="shared" si="319"/>
        <v>14.887181271312381</v>
      </c>
      <c r="R826" s="88">
        <f t="shared" si="338"/>
        <v>2.6533141143585253</v>
      </c>
      <c r="S826" s="88">
        <f t="shared" si="320"/>
        <v>2.3073921782887603</v>
      </c>
      <c r="T826" s="83">
        <f t="shared" si="321"/>
        <v>23.086927390374655</v>
      </c>
      <c r="U826" s="86">
        <f t="shared" si="322"/>
        <v>5.3300621632843152E-2</v>
      </c>
      <c r="V826" s="96" t="s">
        <v>72</v>
      </c>
      <c r="W826" s="81" t="s">
        <v>35</v>
      </c>
      <c r="X826" s="97" t="s">
        <v>73</v>
      </c>
      <c r="Y826" s="98" t="s">
        <v>35</v>
      </c>
      <c r="Z826" s="96" t="s">
        <v>72</v>
      </c>
      <c r="AA826" s="81" t="s">
        <v>35</v>
      </c>
      <c r="AB826" s="97" t="s">
        <v>73</v>
      </c>
      <c r="AC826" s="98" t="s">
        <v>35</v>
      </c>
      <c r="AD826" s="104">
        <f t="shared" si="330"/>
        <v>1.6445630751706757</v>
      </c>
      <c r="AE826" s="88">
        <f t="shared" si="331"/>
        <v>2.9308290142129265</v>
      </c>
      <c r="AF826" s="88">
        <f t="shared" si="332"/>
        <v>2.3056995262357827</v>
      </c>
      <c r="AG826" s="94">
        <f t="shared" si="333"/>
        <v>5.3162503052839132E-4</v>
      </c>
      <c r="AH826" s="72"/>
    </row>
    <row r="827" spans="1:34">
      <c r="A827" s="62">
        <v>825</v>
      </c>
      <c r="B827" s="63">
        <v>1.0200000000000001E-2</v>
      </c>
      <c r="C827" s="63">
        <v>1.1200000000000001</v>
      </c>
      <c r="D827" s="63">
        <v>1</v>
      </c>
      <c r="E827" s="63">
        <v>0.3</v>
      </c>
      <c r="F827" s="63">
        <v>0.97</v>
      </c>
      <c r="G827" s="63" t="s">
        <v>35</v>
      </c>
      <c r="H827" s="63">
        <v>5.7</v>
      </c>
      <c r="I827" s="67">
        <v>167.64705882352939</v>
      </c>
      <c r="J827" s="67">
        <v>1.4493074792243781</v>
      </c>
      <c r="K827" s="93">
        <f t="shared" si="341"/>
        <v>0.87143130833049098</v>
      </c>
      <c r="L827" s="81">
        <f t="shared" si="315"/>
        <v>0.69060312834822335</v>
      </c>
      <c r="M827" s="81">
        <f t="shared" si="316"/>
        <v>8.2573530139397633</v>
      </c>
      <c r="N827" s="81">
        <f t="shared" si="317"/>
        <v>44.865842349820404</v>
      </c>
      <c r="O827" s="91">
        <f t="shared" si="318"/>
        <v>0.20129438097589383</v>
      </c>
      <c r="P827" s="90">
        <f t="shared" si="337"/>
        <v>155.28539033838607</v>
      </c>
      <c r="Q827" s="88">
        <f t="shared" si="319"/>
        <v>31.261121762211967</v>
      </c>
      <c r="R827" s="88">
        <f t="shared" si="338"/>
        <v>1.6892394471533689</v>
      </c>
      <c r="S827" s="88">
        <f t="shared" si="320"/>
        <v>5.2797032715051335</v>
      </c>
      <c r="T827" s="83">
        <f t="shared" si="321"/>
        <v>7.3736268156994145</v>
      </c>
      <c r="U827" s="86">
        <f t="shared" si="322"/>
        <v>5.4370372417201487E-3</v>
      </c>
      <c r="V827" s="96" t="s">
        <v>72</v>
      </c>
      <c r="W827" s="81" t="s">
        <v>35</v>
      </c>
      <c r="X827" s="97" t="s">
        <v>73</v>
      </c>
      <c r="Y827" s="98" t="s">
        <v>35</v>
      </c>
      <c r="Z827" s="96" t="s">
        <v>72</v>
      </c>
      <c r="AA827" s="81" t="s">
        <v>35</v>
      </c>
      <c r="AB827" s="97" t="s">
        <v>73</v>
      </c>
      <c r="AC827" s="98" t="s">
        <v>35</v>
      </c>
      <c r="AD827" s="104">
        <f t="shared" si="330"/>
        <v>0.92235050913676198</v>
      </c>
      <c r="AE827" s="88">
        <f t="shared" si="331"/>
        <v>7.1450805054643434</v>
      </c>
      <c r="AF827" s="88">
        <f t="shared" si="332"/>
        <v>25.352289569549878</v>
      </c>
      <c r="AG827" s="94">
        <f t="shared" si="333"/>
        <v>6.4273858641830758E-2</v>
      </c>
      <c r="AH827" s="72"/>
    </row>
    <row r="828" spans="1:34">
      <c r="A828" s="62">
        <v>826</v>
      </c>
      <c r="B828" s="63">
        <v>1.0200000000000001E-2</v>
      </c>
      <c r="C828" s="63">
        <v>1.04</v>
      </c>
      <c r="D828" s="63">
        <v>1</v>
      </c>
      <c r="E828" s="63">
        <v>1.48</v>
      </c>
      <c r="F828" s="63">
        <v>0.96</v>
      </c>
      <c r="G828" s="63" t="s">
        <v>35</v>
      </c>
      <c r="H828" s="63">
        <v>11.1</v>
      </c>
      <c r="I828" s="67">
        <v>1610.5882352941176</v>
      </c>
      <c r="J828" s="67">
        <v>0.62846846846846893</v>
      </c>
      <c r="K828" s="93">
        <f t="shared" si="341"/>
        <v>0.41794916038952762</v>
      </c>
      <c r="L828" s="81">
        <f t="shared" si="315"/>
        <v>0.55667703742962893</v>
      </c>
      <c r="M828" s="81">
        <f t="shared" si="316"/>
        <v>11.794052908404975</v>
      </c>
      <c r="N828" s="81">
        <f t="shared" si="317"/>
        <v>6.2527289045493273</v>
      </c>
      <c r="O828" s="91">
        <f t="shared" si="318"/>
        <v>3.9096618753786637E-3</v>
      </c>
      <c r="P828" s="90">
        <f t="shared" si="337"/>
        <v>1139.5002356078712</v>
      </c>
      <c r="Q828" s="88">
        <f t="shared" si="319"/>
        <v>106.93123936520983</v>
      </c>
      <c r="R828" s="88">
        <f t="shared" si="338"/>
        <v>1.2555201852693945</v>
      </c>
      <c r="S828" s="88">
        <f t="shared" si="320"/>
        <v>7.8533124345947876</v>
      </c>
      <c r="T828" s="83">
        <f t="shared" si="321"/>
        <v>29.249437526173082</v>
      </c>
      <c r="U828" s="86">
        <f t="shared" si="322"/>
        <v>8.5552959559750216E-2</v>
      </c>
      <c r="V828" s="96" t="s">
        <v>72</v>
      </c>
      <c r="W828" s="81" t="s">
        <v>35</v>
      </c>
      <c r="X828" s="97" t="s">
        <v>73</v>
      </c>
      <c r="Y828" s="98" t="s">
        <v>35</v>
      </c>
      <c r="Z828" s="96" t="s">
        <v>72</v>
      </c>
      <c r="AA828" s="81" t="s">
        <v>35</v>
      </c>
      <c r="AB828" s="97" t="s">
        <v>73</v>
      </c>
      <c r="AC828" s="98" t="s">
        <v>35</v>
      </c>
      <c r="AD828" s="104">
        <f t="shared" si="330"/>
        <v>0.46286044919771752</v>
      </c>
      <c r="AE828" s="88">
        <f t="shared" si="331"/>
        <v>12.934203484619735</v>
      </c>
      <c r="AF828" s="88">
        <f t="shared" si="332"/>
        <v>16.52435571729491</v>
      </c>
      <c r="AG828" s="94">
        <f t="shared" si="333"/>
        <v>2.7305433187169704E-2</v>
      </c>
      <c r="AH828" s="72"/>
    </row>
    <row r="829" spans="1:34">
      <c r="A829" s="62">
        <v>827</v>
      </c>
      <c r="B829" s="63">
        <v>1.0200000000000001E-2</v>
      </c>
      <c r="C829" s="63">
        <v>1.06</v>
      </c>
      <c r="D829" s="63">
        <v>1</v>
      </c>
      <c r="E829" s="63">
        <v>1.17</v>
      </c>
      <c r="F829" s="63">
        <v>0.96</v>
      </c>
      <c r="G829" s="63" t="s">
        <v>35</v>
      </c>
      <c r="H829" s="63">
        <v>11.7</v>
      </c>
      <c r="I829" s="67">
        <v>1342.0588235294115</v>
      </c>
      <c r="J829" s="67">
        <v>0.67076923076923145</v>
      </c>
      <c r="K829" s="93">
        <f t="shared" si="341"/>
        <v>0.43389269403033537</v>
      </c>
      <c r="L829" s="81">
        <f t="shared" si="315"/>
        <v>0.56040401724808486</v>
      </c>
      <c r="M829" s="81">
        <f t="shared" si="316"/>
        <v>12.800348921387291</v>
      </c>
      <c r="N829" s="81">
        <f t="shared" si="317"/>
        <v>9.4046916357888222</v>
      </c>
      <c r="O829" s="91">
        <f t="shared" si="318"/>
        <v>8.8448224764276235E-3</v>
      </c>
      <c r="P829" s="90">
        <f t="shared" si="337"/>
        <v>974.62759167175113</v>
      </c>
      <c r="Q829" s="88">
        <f t="shared" si="319"/>
        <v>96.766678263530466</v>
      </c>
      <c r="R829" s="88">
        <f t="shared" si="338"/>
        <v>1.2718586029321777</v>
      </c>
      <c r="S829" s="88">
        <f t="shared" si="320"/>
        <v>8.4967533632921981</v>
      </c>
      <c r="T829" s="83">
        <f t="shared" si="321"/>
        <v>27.378176382117957</v>
      </c>
      <c r="U829" s="86">
        <f t="shared" si="322"/>
        <v>7.4956454201036152E-2</v>
      </c>
      <c r="V829" s="96" t="s">
        <v>72</v>
      </c>
      <c r="W829" s="81" t="s">
        <v>35</v>
      </c>
      <c r="X829" s="97" t="s">
        <v>73</v>
      </c>
      <c r="Y829" s="98" t="s">
        <v>35</v>
      </c>
      <c r="Z829" s="96" t="s">
        <v>72</v>
      </c>
      <c r="AA829" s="81" t="s">
        <v>35</v>
      </c>
      <c r="AB829" s="97" t="s">
        <v>73</v>
      </c>
      <c r="AC829" s="98" t="s">
        <v>35</v>
      </c>
      <c r="AD829" s="104">
        <f t="shared" si="330"/>
        <v>0.4798044055544114</v>
      </c>
      <c r="AE829" s="88">
        <f t="shared" si="331"/>
        <v>13.833762404919662</v>
      </c>
      <c r="AF829" s="88">
        <f t="shared" si="332"/>
        <v>18.237285512133873</v>
      </c>
      <c r="AG829" s="94">
        <f t="shared" si="333"/>
        <v>3.3259858285108815E-2</v>
      </c>
      <c r="AH829" s="72"/>
    </row>
    <row r="830" spans="1:34">
      <c r="A830" s="62">
        <v>828</v>
      </c>
      <c r="B830" s="63">
        <v>1.0200000000000001E-2</v>
      </c>
      <c r="C830" s="63">
        <v>1.05</v>
      </c>
      <c r="D830" s="63">
        <v>1</v>
      </c>
      <c r="E830" s="63">
        <v>0.62</v>
      </c>
      <c r="F830" s="63">
        <v>0.73</v>
      </c>
      <c r="G830" s="63" t="s">
        <v>35</v>
      </c>
      <c r="H830" s="63">
        <v>5.9</v>
      </c>
      <c r="I830" s="67">
        <v>358.62745098039215</v>
      </c>
      <c r="J830" s="67">
        <v>1.1648376903188749</v>
      </c>
      <c r="K830" s="93">
        <f t="shared" si="341"/>
        <v>0.64689568871191927</v>
      </c>
      <c r="L830" s="81">
        <f t="shared" si="315"/>
        <v>1.794684403815594</v>
      </c>
      <c r="M830" s="81">
        <f t="shared" si="316"/>
        <v>4.7532501935148259</v>
      </c>
      <c r="N830" s="81">
        <f t="shared" si="317"/>
        <v>19.436437398053801</v>
      </c>
      <c r="O830" s="91">
        <f t="shared" si="318"/>
        <v>3.7777509872846442E-2</v>
      </c>
      <c r="P830" s="90">
        <f t="shared" si="337"/>
        <v>320.56407421084322</v>
      </c>
      <c r="Q830" s="88">
        <f t="shared" si="319"/>
        <v>48.254510254269157</v>
      </c>
      <c r="R830" s="88">
        <f t="shared" si="338"/>
        <v>1.4578833465925751</v>
      </c>
      <c r="S830" s="88">
        <f t="shared" si="320"/>
        <v>5.2737960595977507</v>
      </c>
      <c r="T830" s="83">
        <f t="shared" si="321"/>
        <v>10.613626108512705</v>
      </c>
      <c r="U830" s="86">
        <f t="shared" si="322"/>
        <v>1.1264905917130256E-2</v>
      </c>
      <c r="V830" s="96" t="s">
        <v>72</v>
      </c>
      <c r="W830" s="81" t="s">
        <v>35</v>
      </c>
      <c r="X830" s="97" t="s">
        <v>73</v>
      </c>
      <c r="Y830" s="98" t="s">
        <v>35</v>
      </c>
      <c r="Z830" s="96" t="s">
        <v>72</v>
      </c>
      <c r="AA830" s="81" t="s">
        <v>35</v>
      </c>
      <c r="AB830" s="97" t="s">
        <v>73</v>
      </c>
      <c r="AC830" s="98" t="s">
        <v>35</v>
      </c>
      <c r="AD830" s="104">
        <f t="shared" si="330"/>
        <v>1.2452599186481292</v>
      </c>
      <c r="AE830" s="88">
        <f t="shared" si="331"/>
        <v>5.7063014953500151</v>
      </c>
      <c r="AF830" s="88">
        <f t="shared" si="332"/>
        <v>3.2830255025421229</v>
      </c>
      <c r="AG830" s="94">
        <f t="shared" si="333"/>
        <v>1.0778256450341959E-3</v>
      </c>
      <c r="AH830" s="72"/>
    </row>
    <row r="831" spans="1:34">
      <c r="B831" s="63"/>
      <c r="C831" s="63"/>
      <c r="D831" s="63"/>
      <c r="E831" s="63"/>
      <c r="F831" s="63"/>
      <c r="G831" s="63"/>
      <c r="H831" s="63"/>
      <c r="I831" s="63"/>
      <c r="J831" s="63"/>
      <c r="K831" s="94"/>
      <c r="L831" s="81"/>
      <c r="M831" s="81"/>
      <c r="N831" s="81"/>
      <c r="O831" s="91"/>
      <c r="P831" s="88"/>
      <c r="V831" s="99"/>
      <c r="W831" s="97"/>
      <c r="AD831" s="104"/>
      <c r="AE831" s="88"/>
      <c r="AF831" s="88"/>
      <c r="AG831" s="94"/>
    </row>
    <row r="832" spans="1:34">
      <c r="D832" s="63"/>
      <c r="E832" s="80"/>
      <c r="F832" s="63"/>
      <c r="G832" s="63"/>
      <c r="I832" s="63"/>
      <c r="J832" s="69"/>
      <c r="L832" s="60"/>
      <c r="M832" s="60"/>
      <c r="N832" s="60"/>
      <c r="O832" s="92"/>
      <c r="AD832" s="104"/>
      <c r="AE832" s="88"/>
      <c r="AF832" s="88"/>
      <c r="AG832" s="94"/>
    </row>
    <row r="833" spans="4:33">
      <c r="D833" s="63"/>
      <c r="E833" s="63"/>
      <c r="F833" s="63"/>
      <c r="G833" s="63"/>
      <c r="I833" s="67"/>
      <c r="J833" s="69"/>
      <c r="L833" s="60"/>
      <c r="M833" s="60"/>
      <c r="N833" s="60"/>
      <c r="O833" s="92"/>
      <c r="AD833" s="104"/>
      <c r="AE833" s="88"/>
      <c r="AF833" s="88"/>
      <c r="AG833" s="94"/>
    </row>
    <row r="834" spans="4:33">
      <c r="D834" s="63"/>
      <c r="E834" s="63"/>
      <c r="F834" s="63"/>
      <c r="G834" s="63"/>
      <c r="I834" s="67"/>
      <c r="J834" s="69"/>
      <c r="L834" s="60"/>
      <c r="M834" s="60"/>
      <c r="N834" s="60"/>
      <c r="O834" s="92"/>
      <c r="AD834" s="104"/>
      <c r="AE834" s="88"/>
      <c r="AF834" s="88"/>
      <c r="AG834" s="94"/>
    </row>
    <row r="835" spans="4:33">
      <c r="D835" s="63"/>
      <c r="E835" s="63"/>
      <c r="F835" s="63"/>
      <c r="G835" s="63"/>
      <c r="I835" s="67"/>
      <c r="J835" s="69"/>
      <c r="L835" s="60"/>
      <c r="M835" s="60"/>
      <c r="N835" s="60"/>
      <c r="O835" s="92"/>
      <c r="AD835" s="104"/>
      <c r="AE835" s="88"/>
      <c r="AF835" s="88"/>
      <c r="AG835" s="94"/>
    </row>
    <row r="836" spans="4:33">
      <c r="D836" s="63"/>
      <c r="E836" s="63"/>
      <c r="F836" s="63"/>
      <c r="G836" s="63"/>
      <c r="I836" s="67"/>
      <c r="J836" s="69"/>
      <c r="L836" s="60"/>
      <c r="M836" s="60"/>
      <c r="N836" s="60"/>
      <c r="O836" s="92"/>
      <c r="AD836" s="104"/>
      <c r="AE836" s="88"/>
      <c r="AF836" s="88"/>
      <c r="AG836" s="94"/>
    </row>
    <row r="837" spans="4:33">
      <c r="D837" s="63"/>
      <c r="E837" s="63"/>
      <c r="F837" s="63"/>
      <c r="G837" s="63"/>
      <c r="I837" s="67"/>
      <c r="J837" s="69"/>
      <c r="L837" s="60"/>
      <c r="M837" s="60"/>
      <c r="N837" s="60"/>
      <c r="O837" s="92"/>
      <c r="AD837" s="104"/>
      <c r="AE837" s="88"/>
      <c r="AF837" s="88"/>
      <c r="AG837" s="94"/>
    </row>
    <row r="838" spans="4:33">
      <c r="D838" s="63"/>
      <c r="E838" s="63"/>
      <c r="F838" s="63"/>
      <c r="G838" s="63"/>
      <c r="I838" s="67"/>
      <c r="J838" s="69"/>
      <c r="L838" s="60"/>
      <c r="M838" s="60"/>
      <c r="N838" s="60"/>
      <c r="O838" s="92"/>
      <c r="AD838" s="104"/>
      <c r="AE838" s="88"/>
      <c r="AF838" s="88"/>
      <c r="AG838" s="94"/>
    </row>
    <row r="839" spans="4:33">
      <c r="D839" s="63"/>
      <c r="E839" s="63"/>
      <c r="F839" s="63"/>
      <c r="G839" s="63"/>
      <c r="I839" s="67"/>
      <c r="J839" s="69"/>
      <c r="L839" s="60"/>
      <c r="M839" s="60"/>
      <c r="N839" s="60"/>
      <c r="O839" s="92"/>
      <c r="AD839" s="104"/>
      <c r="AE839" s="88"/>
      <c r="AF839" s="88"/>
      <c r="AG839" s="94"/>
    </row>
    <row r="840" spans="4:33">
      <c r="D840" s="63"/>
      <c r="E840" s="63"/>
      <c r="F840" s="63"/>
      <c r="G840" s="63"/>
      <c r="I840" s="67"/>
      <c r="J840" s="69"/>
      <c r="L840" s="60"/>
      <c r="M840" s="60"/>
      <c r="N840" s="60"/>
      <c r="O840" s="92"/>
      <c r="AD840" s="104"/>
      <c r="AE840" s="88"/>
      <c r="AF840" s="88"/>
      <c r="AG840" s="94"/>
    </row>
    <row r="841" spans="4:33">
      <c r="D841" s="63"/>
      <c r="E841" s="63"/>
      <c r="F841" s="63"/>
      <c r="G841" s="63"/>
      <c r="I841" s="67"/>
      <c r="J841" s="69"/>
      <c r="L841" s="60"/>
      <c r="M841" s="60"/>
      <c r="N841" s="60"/>
      <c r="O841" s="92"/>
      <c r="AD841" s="104"/>
      <c r="AE841" s="88"/>
      <c r="AF841" s="88"/>
      <c r="AG841" s="94"/>
    </row>
    <row r="842" spans="4:33">
      <c r="D842" s="63"/>
      <c r="E842" s="63"/>
      <c r="F842" s="63"/>
      <c r="G842" s="63"/>
      <c r="I842" s="67"/>
      <c r="J842" s="69"/>
      <c r="L842" s="60"/>
      <c r="M842" s="60"/>
      <c r="N842" s="60"/>
      <c r="O842" s="92"/>
      <c r="AD842" s="104"/>
      <c r="AE842" s="88"/>
      <c r="AF842" s="88"/>
      <c r="AG842" s="94"/>
    </row>
    <row r="843" spans="4:33">
      <c r="D843" s="63"/>
      <c r="E843" s="63"/>
      <c r="F843" s="63"/>
      <c r="G843" s="63"/>
      <c r="I843" s="67"/>
      <c r="J843" s="69"/>
      <c r="L843" s="60"/>
      <c r="M843" s="60"/>
      <c r="N843" s="60"/>
      <c r="O843" s="92"/>
      <c r="AD843" s="104"/>
      <c r="AE843" s="88"/>
      <c r="AF843" s="88"/>
      <c r="AG843" s="94"/>
    </row>
    <row r="844" spans="4:33">
      <c r="D844" s="63"/>
      <c r="E844" s="63"/>
      <c r="F844" s="63"/>
      <c r="G844" s="63"/>
      <c r="I844" s="67"/>
      <c r="J844" s="69"/>
      <c r="L844" s="60"/>
      <c r="M844" s="60"/>
      <c r="N844" s="60"/>
      <c r="O844" s="92"/>
      <c r="AD844" s="104"/>
      <c r="AE844" s="88"/>
      <c r="AF844" s="88"/>
      <c r="AG844" s="94"/>
    </row>
    <row r="845" spans="4:33">
      <c r="D845" s="63"/>
      <c r="E845" s="63"/>
      <c r="F845" s="63"/>
      <c r="G845" s="63"/>
      <c r="I845" s="67"/>
      <c r="J845" s="69"/>
      <c r="L845" s="60"/>
      <c r="M845" s="60"/>
      <c r="N845" s="60"/>
      <c r="O845" s="92"/>
      <c r="AD845" s="104"/>
      <c r="AE845" s="88"/>
      <c r="AF845" s="88"/>
      <c r="AG845" s="94"/>
    </row>
    <row r="846" spans="4:33">
      <c r="D846" s="63"/>
      <c r="E846" s="63"/>
      <c r="F846" s="63"/>
      <c r="G846" s="63"/>
      <c r="I846" s="67"/>
      <c r="J846" s="69"/>
      <c r="L846" s="60"/>
      <c r="M846" s="60"/>
      <c r="N846" s="60"/>
      <c r="O846" s="92"/>
      <c r="AD846" s="104"/>
      <c r="AE846" s="88"/>
      <c r="AF846" s="88"/>
      <c r="AG846" s="94"/>
    </row>
    <row r="847" spans="4:33">
      <c r="D847" s="63"/>
      <c r="E847" s="63"/>
      <c r="F847" s="63"/>
      <c r="G847" s="63"/>
      <c r="I847" s="67"/>
      <c r="J847" s="69"/>
      <c r="L847" s="60"/>
      <c r="M847" s="60"/>
      <c r="N847" s="60"/>
      <c r="O847" s="92"/>
      <c r="AD847" s="104"/>
      <c r="AE847" s="88"/>
      <c r="AF847" s="88"/>
      <c r="AG847" s="94"/>
    </row>
    <row r="848" spans="4:33">
      <c r="D848" s="63"/>
      <c r="E848" s="63"/>
      <c r="F848" s="63"/>
      <c r="G848" s="63"/>
      <c r="I848" s="67"/>
      <c r="J848" s="69"/>
      <c r="L848" s="60"/>
      <c r="M848" s="60"/>
      <c r="N848" s="60"/>
      <c r="O848" s="92"/>
      <c r="AD848" s="104"/>
      <c r="AE848" s="88"/>
      <c r="AF848" s="88"/>
      <c r="AG848" s="94"/>
    </row>
    <row r="849" spans="4:33">
      <c r="D849" s="63"/>
      <c r="E849" s="63"/>
      <c r="F849" s="63"/>
      <c r="G849" s="63"/>
      <c r="I849" s="67"/>
      <c r="J849" s="69"/>
      <c r="L849" s="60"/>
      <c r="M849" s="60"/>
      <c r="N849" s="60"/>
      <c r="O849" s="92"/>
      <c r="AD849" s="104"/>
      <c r="AE849" s="88"/>
      <c r="AF849" s="88"/>
      <c r="AG849" s="94"/>
    </row>
    <row r="850" spans="4:33">
      <c r="D850" s="63"/>
      <c r="E850" s="63"/>
      <c r="F850" s="63"/>
      <c r="G850" s="63"/>
      <c r="I850" s="67"/>
      <c r="J850" s="69"/>
      <c r="L850" s="60"/>
      <c r="M850" s="60"/>
      <c r="N850" s="60"/>
      <c r="O850" s="92"/>
      <c r="AD850" s="104"/>
      <c r="AE850" s="88"/>
      <c r="AF850" s="88"/>
      <c r="AG850" s="94"/>
    </row>
    <row r="851" spans="4:33">
      <c r="D851" s="63"/>
      <c r="E851" s="63"/>
      <c r="F851" s="63"/>
      <c r="G851" s="63"/>
      <c r="I851" s="67"/>
      <c r="J851" s="69"/>
      <c r="L851" s="60"/>
      <c r="M851" s="60"/>
      <c r="N851" s="60"/>
      <c r="O851" s="92"/>
      <c r="AD851" s="104"/>
      <c r="AE851" s="88"/>
      <c r="AF851" s="88"/>
      <c r="AG851" s="94"/>
    </row>
    <row r="852" spans="4:33">
      <c r="D852" s="63"/>
      <c r="E852" s="63"/>
      <c r="F852" s="63"/>
      <c r="G852" s="63"/>
      <c r="I852" s="67"/>
      <c r="J852" s="69"/>
      <c r="L852" s="60"/>
      <c r="M852" s="60"/>
      <c r="N852" s="60"/>
      <c r="O852" s="92"/>
      <c r="AD852" s="104"/>
      <c r="AE852" s="88"/>
      <c r="AF852" s="88"/>
      <c r="AG852" s="94"/>
    </row>
    <row r="853" spans="4:33">
      <c r="D853" s="63"/>
      <c r="E853" s="63"/>
      <c r="F853" s="63"/>
      <c r="G853" s="63"/>
      <c r="I853" s="67"/>
      <c r="J853" s="69"/>
      <c r="L853" s="60"/>
      <c r="M853" s="60"/>
      <c r="N853" s="60"/>
      <c r="O853" s="92"/>
      <c r="AD853" s="104"/>
      <c r="AE853" s="88"/>
      <c r="AF853" s="88"/>
      <c r="AG853" s="94"/>
    </row>
    <row r="854" spans="4:33">
      <c r="D854" s="63"/>
      <c r="E854" s="63"/>
      <c r="F854" s="63"/>
      <c r="G854" s="63"/>
      <c r="I854" s="67"/>
      <c r="J854" s="69"/>
      <c r="L854" s="60"/>
      <c r="M854" s="60"/>
      <c r="N854" s="60"/>
      <c r="O854" s="92"/>
      <c r="AD854" s="104"/>
      <c r="AE854" s="88"/>
      <c r="AF854" s="88"/>
      <c r="AG854" s="94"/>
    </row>
    <row r="855" spans="4:33">
      <c r="D855" s="63"/>
      <c r="E855" s="63"/>
      <c r="F855" s="63"/>
      <c r="G855" s="63"/>
      <c r="I855" s="67"/>
      <c r="J855" s="69"/>
      <c r="L855" s="60"/>
      <c r="M855" s="60"/>
      <c r="N855" s="60"/>
      <c r="O855" s="92"/>
      <c r="AD855" s="104"/>
      <c r="AE855" s="88"/>
      <c r="AF855" s="88"/>
      <c r="AG855" s="94"/>
    </row>
    <row r="856" spans="4:33">
      <c r="D856" s="63"/>
      <c r="E856" s="63"/>
      <c r="F856" s="63"/>
      <c r="G856" s="63"/>
      <c r="I856" s="67"/>
      <c r="J856" s="69"/>
      <c r="L856" s="60"/>
      <c r="M856" s="60"/>
      <c r="N856" s="60"/>
      <c r="O856" s="92"/>
      <c r="AD856" s="104"/>
      <c r="AE856" s="88"/>
      <c r="AF856" s="88"/>
      <c r="AG856" s="94"/>
    </row>
    <row r="857" spans="4:33">
      <c r="D857" s="63"/>
      <c r="E857" s="63"/>
      <c r="F857" s="63"/>
      <c r="G857" s="63"/>
      <c r="I857" s="67"/>
      <c r="J857" s="69"/>
      <c r="L857" s="60"/>
      <c r="M857" s="60"/>
      <c r="N857" s="60"/>
      <c r="O857" s="92"/>
      <c r="AD857" s="104"/>
      <c r="AE857" s="88"/>
      <c r="AF857" s="88"/>
      <c r="AG857" s="94"/>
    </row>
    <row r="858" spans="4:33">
      <c r="D858" s="63"/>
      <c r="E858" s="63"/>
      <c r="F858" s="63"/>
      <c r="G858" s="63"/>
      <c r="I858" s="67"/>
      <c r="J858" s="69"/>
      <c r="L858" s="60"/>
      <c r="M858" s="60"/>
      <c r="N858" s="60"/>
      <c r="O858" s="92"/>
      <c r="AD858" s="104"/>
      <c r="AE858" s="88"/>
      <c r="AF858" s="88"/>
      <c r="AG858" s="94"/>
    </row>
    <row r="859" spans="4:33">
      <c r="D859" s="63"/>
      <c r="E859" s="63"/>
      <c r="F859" s="63"/>
      <c r="G859" s="63"/>
      <c r="I859" s="67"/>
      <c r="J859" s="69"/>
      <c r="L859" s="60"/>
      <c r="M859" s="60"/>
      <c r="N859" s="60"/>
      <c r="O859" s="92"/>
      <c r="AD859" s="104"/>
      <c r="AE859" s="88"/>
      <c r="AF859" s="88"/>
      <c r="AG859" s="94"/>
    </row>
    <row r="860" spans="4:33">
      <c r="D860" s="63"/>
      <c r="E860" s="63"/>
      <c r="F860" s="63"/>
      <c r="G860" s="63"/>
      <c r="I860" s="67"/>
      <c r="J860" s="69"/>
      <c r="L860" s="60"/>
      <c r="M860" s="60"/>
      <c r="N860" s="60"/>
      <c r="O860" s="92"/>
      <c r="AD860" s="104"/>
      <c r="AE860" s="88"/>
      <c r="AF860" s="88"/>
      <c r="AG860" s="94"/>
    </row>
    <row r="861" spans="4:33">
      <c r="D861" s="63"/>
      <c r="E861" s="63"/>
      <c r="F861" s="63"/>
      <c r="G861" s="63"/>
      <c r="I861" s="67"/>
      <c r="J861" s="69"/>
      <c r="L861" s="60"/>
      <c r="M861" s="60"/>
      <c r="N861" s="60"/>
      <c r="O861" s="92"/>
      <c r="AD861" s="104"/>
      <c r="AE861" s="88"/>
      <c r="AF861" s="88"/>
      <c r="AG861" s="94"/>
    </row>
    <row r="862" spans="4:33">
      <c r="D862" s="63"/>
      <c r="E862" s="63"/>
      <c r="F862" s="63"/>
      <c r="G862" s="63"/>
      <c r="I862" s="67"/>
      <c r="J862" s="69"/>
      <c r="L862" s="60"/>
      <c r="M862" s="60"/>
      <c r="N862" s="60"/>
      <c r="O862" s="92"/>
      <c r="AD862" s="104"/>
      <c r="AE862" s="88"/>
      <c r="AF862" s="88"/>
      <c r="AG862" s="94"/>
    </row>
    <row r="863" spans="4:33">
      <c r="D863" s="63"/>
      <c r="E863" s="63"/>
      <c r="F863" s="63"/>
      <c r="G863" s="63"/>
      <c r="I863" s="67"/>
      <c r="J863" s="69"/>
      <c r="L863" s="60"/>
      <c r="M863" s="60"/>
      <c r="N863" s="60"/>
      <c r="O863" s="92"/>
      <c r="AD863" s="104"/>
      <c r="AE863" s="88"/>
      <c r="AF863" s="88"/>
      <c r="AG863" s="94"/>
    </row>
    <row r="864" spans="4:33">
      <c r="D864" s="63"/>
      <c r="E864" s="63"/>
      <c r="F864" s="63"/>
      <c r="G864" s="63"/>
      <c r="I864" s="67"/>
      <c r="J864" s="69"/>
      <c r="L864" s="60"/>
      <c r="M864" s="60"/>
      <c r="N864" s="60"/>
      <c r="O864" s="92"/>
      <c r="AD864" s="104"/>
      <c r="AE864" s="88"/>
      <c r="AF864" s="88"/>
      <c r="AG864" s="94"/>
    </row>
    <row r="865" spans="4:33">
      <c r="D865" s="63"/>
      <c r="E865" s="63"/>
      <c r="F865" s="63"/>
      <c r="G865" s="63"/>
      <c r="I865" s="67"/>
      <c r="J865" s="69"/>
      <c r="L865" s="60"/>
      <c r="M865" s="60"/>
      <c r="N865" s="60"/>
      <c r="O865" s="92"/>
      <c r="AD865" s="104"/>
      <c r="AE865" s="88"/>
      <c r="AF865" s="88"/>
      <c r="AG865" s="94"/>
    </row>
    <row r="866" spans="4:33">
      <c r="D866" s="63"/>
      <c r="E866" s="63"/>
      <c r="F866" s="63"/>
      <c r="G866" s="63"/>
      <c r="I866" s="67"/>
      <c r="J866" s="69"/>
      <c r="L866" s="60"/>
      <c r="M866" s="60"/>
      <c r="N866" s="60"/>
      <c r="O866" s="92"/>
      <c r="AD866" s="104"/>
      <c r="AE866" s="88"/>
      <c r="AF866" s="88"/>
      <c r="AG866" s="94"/>
    </row>
    <row r="867" spans="4:33">
      <c r="D867" s="63"/>
      <c r="E867" s="63"/>
      <c r="F867" s="63"/>
      <c r="G867" s="63"/>
      <c r="I867" s="67"/>
      <c r="J867" s="69"/>
      <c r="L867" s="60"/>
      <c r="M867" s="60"/>
      <c r="N867" s="60"/>
      <c r="O867" s="92"/>
      <c r="AD867" s="104"/>
      <c r="AE867" s="88"/>
      <c r="AF867" s="88"/>
      <c r="AG867" s="94"/>
    </row>
    <row r="868" spans="4:33">
      <c r="D868" s="63"/>
      <c r="E868" s="63"/>
      <c r="F868" s="63"/>
      <c r="G868" s="63"/>
      <c r="I868" s="67"/>
      <c r="J868" s="69"/>
      <c r="L868" s="60"/>
      <c r="M868" s="60"/>
      <c r="N868" s="60"/>
      <c r="O868" s="92"/>
      <c r="AD868" s="104"/>
      <c r="AE868" s="88"/>
      <c r="AF868" s="88"/>
      <c r="AG868" s="94"/>
    </row>
    <row r="869" spans="4:33">
      <c r="D869" s="63"/>
      <c r="E869" s="63"/>
      <c r="F869" s="63"/>
      <c r="G869" s="63"/>
      <c r="I869" s="67"/>
      <c r="J869" s="69"/>
      <c r="L869" s="60"/>
      <c r="M869" s="60"/>
      <c r="N869" s="60"/>
      <c r="O869" s="92"/>
      <c r="AD869" s="104"/>
      <c r="AE869" s="88"/>
      <c r="AF869" s="88"/>
      <c r="AG869" s="94"/>
    </row>
  </sheetData>
  <mergeCells count="9">
    <mergeCell ref="AN2:AS2"/>
    <mergeCell ref="AN13:AS13"/>
    <mergeCell ref="AD1:AG1"/>
    <mergeCell ref="P1:U1"/>
    <mergeCell ref="L1:O1"/>
    <mergeCell ref="V1:Y1"/>
    <mergeCell ref="Z1:AC1"/>
    <mergeCell ref="AI9:AL12"/>
    <mergeCell ref="AI2:AL2"/>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Drag law</vt:lpstr>
      <vt:lpstr>Model comparison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2021-02-23T07:50:31Z</dcterms:modified>
</cp:coreProperties>
</file>