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ekokono/Dropbox/2018/final_BMC/"/>
    </mc:Choice>
  </mc:AlternateContent>
  <xr:revisionPtr revIDLastSave="0" documentId="13_ncr:1_{AC43B042-D388-8142-8CC8-0B98793CC030}" xr6:coauthVersionLast="36" xr6:coauthVersionMax="36" xr10:uidLastSave="{00000000-0000-0000-0000-000000000000}"/>
  <bookViews>
    <workbookView xWindow="3780" yWindow="460" windowWidth="25020" windowHeight="16140" activeTab="4" xr2:uid="{F2C294BA-EB28-3345-9B3E-B76A678A6340}"/>
  </bookViews>
  <sheets>
    <sheet name="Table S1" sheetId="10" r:id="rId1"/>
    <sheet name="Table S2" sheetId="11" r:id="rId2"/>
    <sheet name="Table S3" sheetId="12" r:id="rId3"/>
    <sheet name="Table S4" sheetId="13" r:id="rId4"/>
    <sheet name="Table S5" sheetId="14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0" l="1"/>
  <c r="C20" i="10"/>
  <c r="E19" i="10"/>
  <c r="C15" i="10"/>
  <c r="C11" i="10"/>
  <c r="E11" i="10"/>
  <c r="C7" i="10"/>
  <c r="E7" i="10"/>
  <c r="B19" i="10"/>
  <c r="B15" i="10"/>
  <c r="B11" i="10"/>
  <c r="B7" i="10"/>
  <c r="F16" i="10" l="1"/>
  <c r="F17" i="10"/>
  <c r="F18" i="10"/>
  <c r="F5" i="10"/>
  <c r="F6" i="10"/>
  <c r="F8" i="10"/>
  <c r="F9" i="10"/>
  <c r="F10" i="10"/>
  <c r="F4" i="10"/>
  <c r="D5" i="10"/>
  <c r="D6" i="10"/>
  <c r="D8" i="10"/>
  <c r="D9" i="10"/>
  <c r="D10" i="10"/>
  <c r="D12" i="10"/>
  <c r="D13" i="10"/>
  <c r="D14" i="10"/>
  <c r="D4" i="10"/>
</calcChain>
</file>

<file path=xl/sharedStrings.xml><?xml version="1.0" encoding="utf-8"?>
<sst xmlns="http://schemas.openxmlformats.org/spreadsheetml/2006/main" count="158" uniqueCount="88">
  <si>
    <t>Total numner of reads</t>
  </si>
  <si>
    <t>Number of reads mapped to the genome</t>
  </si>
  <si>
    <t>U. hakonensis</t>
  </si>
  <si>
    <t>(%)</t>
  </si>
  <si>
    <t>Trebouxia sp.</t>
  </si>
  <si>
    <t>-</t>
  </si>
  <si>
    <t>Fungal isolates 2</t>
  </si>
  <si>
    <t>Fungal isolates 3</t>
  </si>
  <si>
    <t>Fungal isolates 1</t>
    <phoneticPr fontId="1"/>
  </si>
  <si>
    <t>Natural thalli 1</t>
    <phoneticPr fontId="1"/>
  </si>
  <si>
    <t>Natural thalli 2</t>
  </si>
  <si>
    <t>Natural thalli 3</t>
  </si>
  <si>
    <t>Resynthesized thalli 1</t>
    <phoneticPr fontId="1"/>
  </si>
  <si>
    <t>Resynthesized thalli 2</t>
    <phoneticPr fontId="1"/>
  </si>
  <si>
    <t>Resynthesized thalli 3</t>
  </si>
  <si>
    <t>Algal isolates 1</t>
    <phoneticPr fontId="1"/>
  </si>
  <si>
    <t>Algal isolates 2</t>
    <phoneticPr fontId="1"/>
  </si>
  <si>
    <t>Algal isolates 3</t>
    <phoneticPr fontId="1"/>
  </si>
  <si>
    <t>GO ID</t>
    <phoneticPr fontId="1"/>
  </si>
  <si>
    <t>Term</t>
    <phoneticPr fontId="1"/>
  </si>
  <si>
    <t>p-value</t>
    <phoneticPr fontId="1"/>
  </si>
  <si>
    <t>GO:0055114</t>
  </si>
  <si>
    <t>oxidation-reduction process</t>
  </si>
  <si>
    <t>GO:0000272</t>
  </si>
  <si>
    <t>polysaccharide catabolic process</t>
  </si>
  <si>
    <t>GO:0006508</t>
  </si>
  <si>
    <t>proteolysis</t>
  </si>
  <si>
    <t>GO:0006412</t>
  </si>
  <si>
    <t>translation</t>
  </si>
  <si>
    <t>GO:0055085</t>
  </si>
  <si>
    <t>transmembrane transport</t>
  </si>
  <si>
    <t>GO:0016226</t>
  </si>
  <si>
    <t>iron-sulfur cluster assembly</t>
  </si>
  <si>
    <t>GO:0006855</t>
  </si>
  <si>
    <t>drug transmembrane transport</t>
  </si>
  <si>
    <t>up-regulated in resynthesized thalli</t>
    <phoneticPr fontId="1"/>
  </si>
  <si>
    <t>down-regulated in the natural thalli</t>
    <phoneticPr fontId="1"/>
  </si>
  <si>
    <t>down-regulated in the resynthesized thalli</t>
    <phoneticPr fontId="1"/>
  </si>
  <si>
    <t>GO:0035434</t>
  </si>
  <si>
    <t>copper ion transmembrane transport</t>
  </si>
  <si>
    <t>GO:0005980</t>
  </si>
  <si>
    <t>glycogen catabolic process</t>
  </si>
  <si>
    <t>GO:0019629</t>
  </si>
  <si>
    <t>propionate catabolic process, 2-methylcitrate cycle</t>
    <phoneticPr fontId="1"/>
  </si>
  <si>
    <t>GO:0042128</t>
  </si>
  <si>
    <t>nitrate assimilation</t>
  </si>
  <si>
    <t>GO:0030259</t>
  </si>
  <si>
    <t>lipid glycosylation</t>
  </si>
  <si>
    <t>GO:0071918</t>
  </si>
  <si>
    <t>urea transmembrane transport</t>
  </si>
  <si>
    <t>GO:0006099</t>
  </si>
  <si>
    <t>tricarboxylic acid cycle</t>
  </si>
  <si>
    <t>GO:0006816</t>
  </si>
  <si>
    <t>calcium ion transport</t>
  </si>
  <si>
    <t>GO:0072488</t>
  </si>
  <si>
    <t>ammonium transmembrane transport</t>
  </si>
  <si>
    <t>up-regulated in natural thalli</t>
    <phoneticPr fontId="1"/>
  </si>
  <si>
    <t>GO:0006633</t>
  </si>
  <si>
    <t>fatty acid biosynthetic process</t>
  </si>
  <si>
    <t>GO:0045454</t>
  </si>
  <si>
    <t>cell redox homeostasis</t>
  </si>
  <si>
    <t>GO:0006414</t>
  </si>
  <si>
    <t>translational elongation</t>
  </si>
  <si>
    <t>GO:0006629</t>
  </si>
  <si>
    <t>lipid metabolic process</t>
  </si>
  <si>
    <t>GO:0009408</t>
  </si>
  <si>
    <t>response to heat</t>
  </si>
  <si>
    <t>GO:0006457</t>
  </si>
  <si>
    <t>protein folding</t>
  </si>
  <si>
    <t>GO:0008272</t>
  </si>
  <si>
    <t>sulfate transport</t>
  </si>
  <si>
    <t>GO:0042026</t>
  </si>
  <si>
    <t>protein refolding</t>
  </si>
  <si>
    <t>GO:0009765</t>
  </si>
  <si>
    <t>photosynthesis, light harvesting</t>
  </si>
  <si>
    <t>GO:0015976</t>
  </si>
  <si>
    <t>carbon utilization</t>
  </si>
  <si>
    <t>Table S5  GO terms enriched (p-value &lt; 0.01) among the algal genes signifcantly down-regulated in the symbiotic states.</t>
    <phoneticPr fontId="1"/>
  </si>
  <si>
    <t>Table S4  GO terms enriched (p-value &lt; 0.01) among the algal genes signifcantly up-regulated in the symbiotic states.</t>
    <phoneticPr fontId="1"/>
  </si>
  <si>
    <t>Table S3  GO terms enriched (p-value &lt; 0.01) among the fungal genes signifcantly down-regulated in the symbiotic states.</t>
    <phoneticPr fontId="1"/>
  </si>
  <si>
    <t>Table S2  GO terms enriched (p-value &lt; 0.01) among the fungal genes signifcantly up-regulated in the symbiotic states.</t>
    <phoneticPr fontId="1"/>
  </si>
  <si>
    <t>consistently up-regulated</t>
    <phoneticPr fontId="1"/>
  </si>
  <si>
    <t>Annotated</t>
    <phoneticPr fontId="1"/>
  </si>
  <si>
    <t>Assigned</t>
    <phoneticPr fontId="1"/>
  </si>
  <si>
    <t>consistently down-regulated</t>
    <phoneticPr fontId="1"/>
  </si>
  <si>
    <t>total</t>
    <phoneticPr fontId="1"/>
  </si>
  <si>
    <t>Table S1: The results of RNA-seq.</t>
    <phoneticPr fontId="1"/>
  </si>
  <si>
    <t>total # of reads used for the annotation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</si>
</sst>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>
    <font>
      <sz val="12"/>
      <color theme="1"/>
      <name val="TimesNewRomanPSMT"/>
      <family val="2"/>
      <charset val="128"/>
    </font>
    <font>
      <sz val="6"/>
      <name val="TimesNewRomanPSMT"/>
      <family val="2"/>
      <charset val="128"/>
    </font>
    <font>
      <b/>
      <sz val="12"/>
      <color theme="1"/>
      <name val="TimesNewRomanPSMT"/>
    </font>
    <font>
      <sz val="12"/>
      <color theme="1"/>
      <name val="TimesNewRomanPSMT"/>
      <family val="2"/>
      <charset val="128"/>
    </font>
    <font>
      <sz val="12"/>
      <color theme="1"/>
      <name val="Times New Roman"/>
      <family val="1"/>
    </font>
    <font>
      <sz val="12"/>
      <color theme="1"/>
      <name val="TimesNewRomanPSMT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2" borderId="3" xfId="0" applyFont="1" applyFill="1" applyBorder="1">
      <alignment vertical="center"/>
    </xf>
    <xf numFmtId="0" fontId="4" fillId="2" borderId="0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0" xfId="0" applyFont="1">
      <alignment vertical="center"/>
    </xf>
    <xf numFmtId="11" fontId="5" fillId="0" borderId="0" xfId="0" applyNumberFormat="1" applyFont="1">
      <alignment vertical="center"/>
    </xf>
    <xf numFmtId="0" fontId="5" fillId="0" borderId="2" xfId="0" applyFont="1" applyBorder="1">
      <alignment vertical="center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38" fontId="4" fillId="0" borderId="3" xfId="1" applyFont="1" applyBorder="1">
      <alignment vertical="center"/>
    </xf>
    <xf numFmtId="38" fontId="4" fillId="0" borderId="0" xfId="1" applyFont="1" applyBorder="1">
      <alignment vertical="center"/>
    </xf>
    <xf numFmtId="38" fontId="4" fillId="0" borderId="2" xfId="1" applyFont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176" fontId="4" fillId="0" borderId="0" xfId="0" applyNumberFormat="1" applyFont="1" applyBorder="1">
      <alignment vertical="center"/>
    </xf>
    <xf numFmtId="3" fontId="4" fillId="0" borderId="0" xfId="0" applyNumberFormat="1" applyFont="1" applyBorder="1">
      <alignment vertical="center"/>
    </xf>
    <xf numFmtId="176" fontId="4" fillId="0" borderId="3" xfId="0" applyNumberFormat="1" applyFont="1" applyBorder="1">
      <alignment vertical="center"/>
    </xf>
    <xf numFmtId="0" fontId="4" fillId="2" borderId="0" xfId="0" applyFont="1" applyFill="1" applyBorder="1" applyAlignment="1">
      <alignment horizontal="right" vertical="center"/>
    </xf>
    <xf numFmtId="176" fontId="4" fillId="0" borderId="2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0" xfId="0" applyFont="1" applyFill="1" applyBorder="1">
      <alignment vertical="center"/>
    </xf>
    <xf numFmtId="38" fontId="0" fillId="0" borderId="0" xfId="0" applyNumberFormat="1">
      <alignment vertical="center"/>
    </xf>
    <xf numFmtId="0" fontId="4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0ACDC-1874-1543-8D75-84A6F539179E}">
  <dimension ref="A1:F20"/>
  <sheetViews>
    <sheetView zoomScaleNormal="100" workbookViewId="0">
      <selection activeCell="A21" sqref="A21"/>
    </sheetView>
  </sheetViews>
  <sheetFormatPr baseColWidth="10" defaultRowHeight="16"/>
  <cols>
    <col min="1" max="1" width="34.83203125" customWidth="1"/>
    <col min="2" max="2" width="20.5" customWidth="1"/>
    <col min="3" max="3" width="17.83203125" customWidth="1"/>
    <col min="4" max="4" width="7.83203125" customWidth="1"/>
    <col min="5" max="5" width="17.83203125" customWidth="1"/>
    <col min="6" max="6" width="7.83203125" customWidth="1"/>
  </cols>
  <sheetData>
    <row r="1" spans="1:6">
      <c r="A1" s="1" t="s">
        <v>86</v>
      </c>
      <c r="B1" s="1"/>
      <c r="C1" s="1"/>
      <c r="D1" s="1"/>
    </row>
    <row r="2" spans="1:6">
      <c r="A2" s="6"/>
      <c r="B2" s="19" t="s">
        <v>0</v>
      </c>
      <c r="C2" s="30" t="s">
        <v>1</v>
      </c>
      <c r="D2" s="30"/>
      <c r="E2" s="30"/>
      <c r="F2" s="30"/>
    </row>
    <row r="3" spans="1:6">
      <c r="A3" s="7"/>
      <c r="B3" s="8"/>
      <c r="C3" s="9" t="s">
        <v>2</v>
      </c>
      <c r="D3" s="23" t="s">
        <v>3</v>
      </c>
      <c r="E3" s="8" t="s">
        <v>4</v>
      </c>
      <c r="F3" s="23" t="s">
        <v>3</v>
      </c>
    </row>
    <row r="4" spans="1:6">
      <c r="A4" s="3" t="s">
        <v>12</v>
      </c>
      <c r="B4" s="16">
        <v>119118914</v>
      </c>
      <c r="C4" s="16">
        <v>67281614</v>
      </c>
      <c r="D4" s="22">
        <f>C4/B4*100</f>
        <v>56.482729518504506</v>
      </c>
      <c r="E4" s="16">
        <v>24239567</v>
      </c>
      <c r="F4" s="22">
        <f>E4/B4*100</f>
        <v>20.349049689959397</v>
      </c>
    </row>
    <row r="5" spans="1:6">
      <c r="A5" s="2" t="s">
        <v>13</v>
      </c>
      <c r="B5" s="17">
        <v>126331702</v>
      </c>
      <c r="C5" s="17">
        <v>64856126</v>
      </c>
      <c r="D5" s="20">
        <f t="shared" ref="D5:D14" si="0">C5/B5*100</f>
        <v>51.337965825870057</v>
      </c>
      <c r="E5" s="17">
        <v>37410193</v>
      </c>
      <c r="F5" s="20">
        <f t="shared" ref="F5:F18" si="1">E5/B5*100</f>
        <v>29.61267235994335</v>
      </c>
    </row>
    <row r="6" spans="1:6">
      <c r="A6" s="2" t="s">
        <v>14</v>
      </c>
      <c r="B6" s="17">
        <v>121890284</v>
      </c>
      <c r="C6" s="17">
        <v>61097919</v>
      </c>
      <c r="D6" s="20">
        <f t="shared" si="0"/>
        <v>50.125339768672617</v>
      </c>
      <c r="E6" s="17">
        <v>35775001</v>
      </c>
      <c r="F6" s="20">
        <f t="shared" si="1"/>
        <v>29.35016625279173</v>
      </c>
    </row>
    <row r="7" spans="1:6">
      <c r="A7" s="27" t="s">
        <v>85</v>
      </c>
      <c r="B7" s="18">
        <f>SUM(B4:B6)</f>
        <v>367340900</v>
      </c>
      <c r="C7" s="18">
        <f t="shared" ref="C7:E7" si="2">SUM(C4:C6)</f>
        <v>193235659</v>
      </c>
      <c r="D7" s="18"/>
      <c r="E7" s="18">
        <f t="shared" si="2"/>
        <v>97424761</v>
      </c>
      <c r="F7" s="18"/>
    </row>
    <row r="8" spans="1:6">
      <c r="A8" s="2" t="s">
        <v>9</v>
      </c>
      <c r="B8" s="21">
        <v>88004848</v>
      </c>
      <c r="C8" s="21">
        <v>52907386</v>
      </c>
      <c r="D8" s="20">
        <f t="shared" si="0"/>
        <v>60.118717550651304</v>
      </c>
      <c r="E8" s="21">
        <v>23827071</v>
      </c>
      <c r="F8" s="20">
        <f t="shared" si="1"/>
        <v>27.074725474214784</v>
      </c>
    </row>
    <row r="9" spans="1:6">
      <c r="A9" s="2" t="s">
        <v>10</v>
      </c>
      <c r="B9" s="21">
        <v>100378832</v>
      </c>
      <c r="C9" s="21">
        <v>62248502</v>
      </c>
      <c r="D9" s="20">
        <f t="shared" si="0"/>
        <v>62.013574734561558</v>
      </c>
      <c r="E9" s="21">
        <v>24367427</v>
      </c>
      <c r="F9" s="20">
        <f t="shared" si="1"/>
        <v>24.275463775071621</v>
      </c>
    </row>
    <row r="10" spans="1:6">
      <c r="A10" s="2" t="s">
        <v>11</v>
      </c>
      <c r="B10" s="21">
        <v>83765662</v>
      </c>
      <c r="C10" s="21">
        <v>53621925</v>
      </c>
      <c r="D10" s="20">
        <f t="shared" si="0"/>
        <v>64.014207874343541</v>
      </c>
      <c r="E10" s="21">
        <v>17534161</v>
      </c>
      <c r="F10" s="20">
        <f t="shared" si="1"/>
        <v>20.932397096079775</v>
      </c>
    </row>
    <row r="11" spans="1:6">
      <c r="A11" s="27" t="s">
        <v>85</v>
      </c>
      <c r="B11" s="18">
        <f>SUM(B8:B10)</f>
        <v>272149342</v>
      </c>
      <c r="C11" s="18">
        <f t="shared" ref="C11:E11" si="3">SUM(C8:C10)</f>
        <v>168777813</v>
      </c>
      <c r="D11" s="18"/>
      <c r="E11" s="18">
        <f t="shared" si="3"/>
        <v>65728659</v>
      </c>
      <c r="F11" s="18"/>
    </row>
    <row r="12" spans="1:6">
      <c r="A12" s="2" t="s">
        <v>8</v>
      </c>
      <c r="B12" s="17">
        <v>38253798</v>
      </c>
      <c r="C12" s="17">
        <v>29881267</v>
      </c>
      <c r="D12" s="20">
        <f t="shared" si="0"/>
        <v>78.113203295526361</v>
      </c>
      <c r="E12" s="5" t="s">
        <v>5</v>
      </c>
      <c r="F12" s="20"/>
    </row>
    <row r="13" spans="1:6">
      <c r="A13" s="2" t="s">
        <v>6</v>
      </c>
      <c r="B13" s="17">
        <v>27698854</v>
      </c>
      <c r="C13" s="17">
        <v>21607126</v>
      </c>
      <c r="D13" s="20">
        <f t="shared" si="0"/>
        <v>78.007292287254913</v>
      </c>
      <c r="E13" s="5" t="s">
        <v>5</v>
      </c>
      <c r="F13" s="20"/>
    </row>
    <row r="14" spans="1:6">
      <c r="A14" s="2" t="s">
        <v>7</v>
      </c>
      <c r="B14" s="17">
        <v>28707094</v>
      </c>
      <c r="C14" s="17">
        <v>22357966</v>
      </c>
      <c r="D14" s="20">
        <f t="shared" si="0"/>
        <v>77.883069599451616</v>
      </c>
      <c r="E14" s="5" t="s">
        <v>5</v>
      </c>
      <c r="F14" s="20"/>
    </row>
    <row r="15" spans="1:6">
      <c r="A15" s="27" t="s">
        <v>85</v>
      </c>
      <c r="B15" s="18">
        <f>SUM(B12:B14)</f>
        <v>94659746</v>
      </c>
      <c r="C15" s="18">
        <f>SUM(C12:C14)</f>
        <v>73846359</v>
      </c>
      <c r="D15" s="24"/>
      <c r="E15" s="4"/>
      <c r="F15" s="24"/>
    </row>
    <row r="16" spans="1:6">
      <c r="A16" s="2" t="s">
        <v>15</v>
      </c>
      <c r="B16" s="17">
        <v>32719326</v>
      </c>
      <c r="C16" s="5" t="s">
        <v>5</v>
      </c>
      <c r="D16" s="2"/>
      <c r="E16" s="17">
        <v>28860913</v>
      </c>
      <c r="F16" s="20">
        <f t="shared" si="1"/>
        <v>88.207541316712948</v>
      </c>
    </row>
    <row r="17" spans="1:6">
      <c r="A17" s="2" t="s">
        <v>16</v>
      </c>
      <c r="B17" s="17">
        <v>32711120</v>
      </c>
      <c r="C17" s="5" t="s">
        <v>5</v>
      </c>
      <c r="D17" s="2"/>
      <c r="E17" s="17">
        <v>28831918</v>
      </c>
      <c r="F17" s="20">
        <f t="shared" si="1"/>
        <v>88.141029717111479</v>
      </c>
    </row>
    <row r="18" spans="1:6">
      <c r="A18" s="2" t="s">
        <v>17</v>
      </c>
      <c r="B18" s="17">
        <v>29800098</v>
      </c>
      <c r="C18" s="5" t="s">
        <v>5</v>
      </c>
      <c r="D18" s="2"/>
      <c r="E18" s="17">
        <v>26322272</v>
      </c>
      <c r="F18" s="20">
        <f t="shared" si="1"/>
        <v>88.329481332578169</v>
      </c>
    </row>
    <row r="19" spans="1:6" s="26" customFormat="1">
      <c r="A19" s="27" t="s">
        <v>85</v>
      </c>
      <c r="B19" s="18">
        <f>SUM(B16:B18)</f>
        <v>95230544</v>
      </c>
      <c r="C19" s="25"/>
      <c r="D19" s="25"/>
      <c r="E19" s="18">
        <f>SUM(E16:E18)</f>
        <v>84015103</v>
      </c>
      <c r="F19" s="25"/>
    </row>
    <row r="20" spans="1:6">
      <c r="A20" s="28" t="s">
        <v>87</v>
      </c>
      <c r="C20" s="29">
        <f>SUM(C7,C11,C15)</f>
        <v>435859831</v>
      </c>
      <c r="E20" s="29">
        <f>SUM(E7,E11,E19)</f>
        <v>247168523</v>
      </c>
    </row>
  </sheetData>
  <mergeCells count="1">
    <mergeCell ref="C2:F2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09AB-0D29-ED4B-A970-D914FDAE5D2A}">
  <dimension ref="A1:E15"/>
  <sheetViews>
    <sheetView workbookViewId="0">
      <selection activeCell="C16" sqref="C16"/>
    </sheetView>
  </sheetViews>
  <sheetFormatPr baseColWidth="10" defaultRowHeight="16"/>
  <cols>
    <col min="1" max="1" width="19.6640625" customWidth="1"/>
    <col min="2" max="2" width="40" customWidth="1"/>
    <col min="3" max="4" width="11.83203125" customWidth="1"/>
    <col min="5" max="5" width="13" customWidth="1"/>
  </cols>
  <sheetData>
    <row r="1" spans="1:5">
      <c r="A1" t="s">
        <v>80</v>
      </c>
    </row>
    <row r="2" spans="1:5">
      <c r="A2" s="14" t="s">
        <v>18</v>
      </c>
      <c r="B2" s="14" t="s">
        <v>19</v>
      </c>
      <c r="C2" s="14" t="s">
        <v>82</v>
      </c>
      <c r="D2" s="14" t="s">
        <v>83</v>
      </c>
      <c r="E2" s="14" t="s">
        <v>20</v>
      </c>
    </row>
    <row r="3" spans="1:5">
      <c r="A3" s="31" t="s">
        <v>81</v>
      </c>
      <c r="B3" s="31"/>
      <c r="C3" s="31"/>
      <c r="D3" s="31"/>
      <c r="E3" s="31"/>
    </row>
    <row r="4" spans="1:5">
      <c r="A4" s="10" t="s">
        <v>21</v>
      </c>
      <c r="B4" s="10" t="s">
        <v>22</v>
      </c>
      <c r="C4" s="10">
        <v>603</v>
      </c>
      <c r="D4" s="10">
        <v>24</v>
      </c>
      <c r="E4" s="11">
        <v>4.6000000000000001E-4</v>
      </c>
    </row>
    <row r="5" spans="1:5">
      <c r="A5" s="10" t="s">
        <v>23</v>
      </c>
      <c r="B5" s="10" t="s">
        <v>24</v>
      </c>
      <c r="C5" s="10">
        <v>6</v>
      </c>
      <c r="D5" s="10">
        <v>2</v>
      </c>
      <c r="E5" s="11">
        <v>5.6600000000000001E-3</v>
      </c>
    </row>
    <row r="6" spans="1:5">
      <c r="A6" s="31" t="s">
        <v>35</v>
      </c>
      <c r="B6" s="31"/>
      <c r="C6" s="31"/>
      <c r="D6" s="31"/>
      <c r="E6" s="31"/>
    </row>
    <row r="7" spans="1:5">
      <c r="A7" s="10" t="s">
        <v>23</v>
      </c>
      <c r="B7" s="10" t="s">
        <v>24</v>
      </c>
      <c r="C7" s="10">
        <v>6</v>
      </c>
      <c r="D7" s="10">
        <v>4</v>
      </c>
      <c r="E7" s="12">
        <v>3.8999999999999999E-5</v>
      </c>
    </row>
    <row r="8" spans="1:5">
      <c r="A8" s="10" t="s">
        <v>21</v>
      </c>
      <c r="B8" s="10" t="s">
        <v>22</v>
      </c>
      <c r="C8" s="10">
        <v>603</v>
      </c>
      <c r="D8" s="10">
        <v>44</v>
      </c>
      <c r="E8" s="12">
        <v>5.1999999999999997E-5</v>
      </c>
    </row>
    <row r="9" spans="1:5">
      <c r="A9" s="10" t="s">
        <v>25</v>
      </c>
      <c r="B9" s="10" t="s">
        <v>26</v>
      </c>
      <c r="C9" s="10">
        <v>169</v>
      </c>
      <c r="D9" s="10">
        <v>16</v>
      </c>
      <c r="E9" s="12">
        <v>5.7000000000000003E-5</v>
      </c>
    </row>
    <row r="10" spans="1:5">
      <c r="A10" s="31" t="s">
        <v>56</v>
      </c>
      <c r="B10" s="31"/>
      <c r="C10" s="31"/>
      <c r="D10" s="31"/>
      <c r="E10" s="31"/>
    </row>
    <row r="11" spans="1:5">
      <c r="A11" s="11" t="s">
        <v>27</v>
      </c>
      <c r="B11" s="11" t="s">
        <v>28</v>
      </c>
      <c r="C11" s="11">
        <v>159</v>
      </c>
      <c r="D11" s="11">
        <v>39</v>
      </c>
      <c r="E11" s="12">
        <v>4.3000000000000002E-5</v>
      </c>
    </row>
    <row r="12" spans="1:5">
      <c r="A12" s="11" t="s">
        <v>29</v>
      </c>
      <c r="B12" s="11" t="s">
        <v>30</v>
      </c>
      <c r="C12" s="11">
        <v>508</v>
      </c>
      <c r="D12" s="11">
        <v>106</v>
      </c>
      <c r="E12" s="11">
        <v>2.8E-3</v>
      </c>
    </row>
    <row r="13" spans="1:5">
      <c r="A13" s="11" t="s">
        <v>31</v>
      </c>
      <c r="B13" s="11" t="s">
        <v>32</v>
      </c>
      <c r="C13" s="11">
        <v>6</v>
      </c>
      <c r="D13" s="11">
        <v>4</v>
      </c>
      <c r="E13" s="11">
        <v>7.0000000000000001E-3</v>
      </c>
    </row>
    <row r="14" spans="1:5">
      <c r="A14" s="11" t="s">
        <v>33</v>
      </c>
      <c r="B14" s="11" t="s">
        <v>34</v>
      </c>
      <c r="C14" s="11">
        <v>6</v>
      </c>
      <c r="D14" s="11">
        <v>4</v>
      </c>
      <c r="E14" s="11">
        <v>7.0000000000000001E-3</v>
      </c>
    </row>
    <row r="15" spans="1:5">
      <c r="A15" s="13" t="s">
        <v>21</v>
      </c>
      <c r="B15" s="13" t="s">
        <v>22</v>
      </c>
      <c r="C15" s="13">
        <v>603</v>
      </c>
      <c r="D15" s="13">
        <v>114</v>
      </c>
      <c r="E15" s="13">
        <v>7.9000000000000008E-3</v>
      </c>
    </row>
  </sheetData>
  <mergeCells count="3">
    <mergeCell ref="A3:E3"/>
    <mergeCell ref="A10:E10"/>
    <mergeCell ref="A6:E6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4D987-868A-4F4C-AEEC-D6559912EFBC}">
  <dimension ref="A1:E18"/>
  <sheetViews>
    <sheetView workbookViewId="0">
      <selection activeCell="A3" sqref="A3:E3"/>
    </sheetView>
  </sheetViews>
  <sheetFormatPr baseColWidth="10" defaultRowHeight="16"/>
  <cols>
    <col min="1" max="1" width="19.6640625" customWidth="1"/>
    <col min="2" max="2" width="48" customWidth="1"/>
    <col min="3" max="4" width="11.83203125" customWidth="1"/>
    <col min="5" max="5" width="13" customWidth="1"/>
  </cols>
  <sheetData>
    <row r="1" spans="1:5">
      <c r="A1" t="s">
        <v>79</v>
      </c>
    </row>
    <row r="2" spans="1:5">
      <c r="A2" s="14" t="s">
        <v>18</v>
      </c>
      <c r="B2" s="14" t="s">
        <v>19</v>
      </c>
      <c r="C2" s="14" t="s">
        <v>82</v>
      </c>
      <c r="D2" s="14" t="s">
        <v>83</v>
      </c>
      <c r="E2" s="14" t="s">
        <v>20</v>
      </c>
    </row>
    <row r="3" spans="1:5">
      <c r="A3" s="31" t="s">
        <v>84</v>
      </c>
      <c r="B3" s="31"/>
      <c r="C3" s="31"/>
      <c r="D3" s="31"/>
      <c r="E3" s="31"/>
    </row>
    <row r="4" spans="1:5">
      <c r="A4" s="11" t="s">
        <v>21</v>
      </c>
      <c r="B4" s="11" t="s">
        <v>22</v>
      </c>
      <c r="C4" s="11">
        <v>603</v>
      </c>
      <c r="D4" s="11">
        <v>67</v>
      </c>
      <c r="E4" s="12">
        <v>3.4000000000000001E-6</v>
      </c>
    </row>
    <row r="5" spans="1:5">
      <c r="A5" s="11" t="s">
        <v>38</v>
      </c>
      <c r="B5" s="11" t="s">
        <v>39</v>
      </c>
      <c r="C5" s="11">
        <v>5</v>
      </c>
      <c r="D5" s="11">
        <v>3</v>
      </c>
      <c r="E5" s="11">
        <v>2.2000000000000001E-3</v>
      </c>
    </row>
    <row r="6" spans="1:5">
      <c r="A6" s="11" t="s">
        <v>40</v>
      </c>
      <c r="B6" s="11" t="s">
        <v>41</v>
      </c>
      <c r="C6" s="11">
        <v>2</v>
      </c>
      <c r="D6" s="11">
        <v>2</v>
      </c>
      <c r="E6" s="11">
        <v>3.8999999999999998E-3</v>
      </c>
    </row>
    <row r="7" spans="1:5">
      <c r="A7" s="11" t="s">
        <v>42</v>
      </c>
      <c r="B7" s="11" t="s">
        <v>43</v>
      </c>
      <c r="C7" s="11">
        <v>2</v>
      </c>
      <c r="D7" s="11">
        <v>2</v>
      </c>
      <c r="E7" s="11">
        <v>3.8999999999999998E-3</v>
      </c>
    </row>
    <row r="8" spans="1:5">
      <c r="A8" s="31" t="s">
        <v>37</v>
      </c>
      <c r="B8" s="31"/>
      <c r="C8" s="31"/>
      <c r="D8" s="31"/>
      <c r="E8" s="31"/>
    </row>
    <row r="9" spans="1:5">
      <c r="A9" s="11" t="s">
        <v>21</v>
      </c>
      <c r="B9" s="11" t="s">
        <v>22</v>
      </c>
      <c r="C9" s="11">
        <v>603</v>
      </c>
      <c r="D9" s="11">
        <v>95</v>
      </c>
      <c r="E9" s="11">
        <v>1.3999999999999999E-4</v>
      </c>
    </row>
    <row r="10" spans="1:5">
      <c r="A10" s="11" t="s">
        <v>38</v>
      </c>
      <c r="B10" s="11" t="s">
        <v>39</v>
      </c>
      <c r="C10" s="11">
        <v>5</v>
      </c>
      <c r="D10" s="11">
        <v>4</v>
      </c>
      <c r="E10" s="11">
        <v>5.9000000000000003E-4</v>
      </c>
    </row>
    <row r="11" spans="1:5">
      <c r="A11" s="11" t="s">
        <v>44</v>
      </c>
      <c r="B11" s="11" t="s">
        <v>45</v>
      </c>
      <c r="C11" s="11">
        <v>4</v>
      </c>
      <c r="D11" s="11">
        <v>3</v>
      </c>
      <c r="E11" s="11">
        <v>4.4799999999999996E-3</v>
      </c>
    </row>
    <row r="12" spans="1:5">
      <c r="A12" s="11" t="s">
        <v>46</v>
      </c>
      <c r="B12" s="11" t="s">
        <v>47</v>
      </c>
      <c r="C12" s="11">
        <v>4</v>
      </c>
      <c r="D12" s="11">
        <v>3</v>
      </c>
      <c r="E12" s="11">
        <v>4.4799999999999996E-3</v>
      </c>
    </row>
    <row r="13" spans="1:5">
      <c r="A13" s="31" t="s">
        <v>36</v>
      </c>
      <c r="B13" s="31"/>
      <c r="C13" s="31"/>
      <c r="D13" s="31"/>
      <c r="E13" s="31"/>
    </row>
    <row r="14" spans="1:5">
      <c r="A14" s="11" t="s">
        <v>21</v>
      </c>
      <c r="B14" s="11" t="s">
        <v>22</v>
      </c>
      <c r="C14" s="11">
        <v>603</v>
      </c>
      <c r="D14" s="11">
        <v>125</v>
      </c>
      <c r="E14" s="12">
        <v>2.2000000000000001E-6</v>
      </c>
    </row>
    <row r="15" spans="1:5">
      <c r="A15" s="11" t="s">
        <v>48</v>
      </c>
      <c r="B15" s="11" t="s">
        <v>49</v>
      </c>
      <c r="C15" s="11">
        <v>3</v>
      </c>
      <c r="D15" s="11">
        <v>3</v>
      </c>
      <c r="E15" s="11">
        <v>2.5000000000000001E-3</v>
      </c>
    </row>
    <row r="16" spans="1:5">
      <c r="A16" s="11" t="s">
        <v>50</v>
      </c>
      <c r="B16" s="11" t="s">
        <v>51</v>
      </c>
      <c r="C16" s="11">
        <v>18</v>
      </c>
      <c r="D16" s="11">
        <v>7</v>
      </c>
      <c r="E16" s="11">
        <v>6.6E-3</v>
      </c>
    </row>
    <row r="17" spans="1:5">
      <c r="A17" s="11" t="s">
        <v>52</v>
      </c>
      <c r="B17" s="11" t="s">
        <v>53</v>
      </c>
      <c r="C17" s="11">
        <v>9</v>
      </c>
      <c r="D17" s="11">
        <v>5</v>
      </c>
      <c r="E17" s="11">
        <v>8.3000000000000001E-3</v>
      </c>
    </row>
    <row r="18" spans="1:5">
      <c r="A18" s="13" t="s">
        <v>54</v>
      </c>
      <c r="B18" s="13" t="s">
        <v>55</v>
      </c>
      <c r="C18" s="13">
        <v>4</v>
      </c>
      <c r="D18" s="13">
        <v>3</v>
      </c>
      <c r="E18" s="13">
        <v>8.8999999999999999E-3</v>
      </c>
    </row>
  </sheetData>
  <mergeCells count="3">
    <mergeCell ref="A3:E3"/>
    <mergeCell ref="A8:E8"/>
    <mergeCell ref="A13:E13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B1FC3-F25B-AF4F-924A-62FD5118A87D}">
  <dimension ref="A1:E14"/>
  <sheetViews>
    <sheetView workbookViewId="0">
      <selection activeCell="B31" sqref="B31"/>
    </sheetView>
  </sheetViews>
  <sheetFormatPr baseColWidth="10" defaultRowHeight="16"/>
  <cols>
    <col min="1" max="1" width="19.6640625" customWidth="1"/>
    <col min="2" max="2" width="40" customWidth="1"/>
    <col min="3" max="4" width="11.83203125" customWidth="1"/>
    <col min="5" max="5" width="13" customWidth="1"/>
  </cols>
  <sheetData>
    <row r="1" spans="1:5">
      <c r="A1" t="s">
        <v>78</v>
      </c>
    </row>
    <row r="2" spans="1:5">
      <c r="A2" s="15" t="s">
        <v>18</v>
      </c>
      <c r="B2" s="15" t="s">
        <v>19</v>
      </c>
      <c r="C2" s="14" t="s">
        <v>82</v>
      </c>
      <c r="D2" s="14" t="s">
        <v>83</v>
      </c>
      <c r="E2" s="15" t="s">
        <v>20</v>
      </c>
    </row>
    <row r="3" spans="1:5">
      <c r="A3" s="31" t="s">
        <v>81</v>
      </c>
      <c r="B3" s="31"/>
      <c r="C3" s="31"/>
      <c r="D3" s="31"/>
      <c r="E3" s="31"/>
    </row>
    <row r="4" spans="1:5">
      <c r="A4" s="11" t="s">
        <v>27</v>
      </c>
      <c r="B4" s="11" t="s">
        <v>28</v>
      </c>
      <c r="C4" s="11">
        <v>201</v>
      </c>
      <c r="D4" s="11">
        <v>26</v>
      </c>
      <c r="E4" s="12">
        <v>1.4000000000000001E-16</v>
      </c>
    </row>
    <row r="5" spans="1:5">
      <c r="A5" s="31" t="s">
        <v>35</v>
      </c>
      <c r="B5" s="31"/>
      <c r="C5" s="31"/>
      <c r="D5" s="31"/>
      <c r="E5" s="31"/>
    </row>
    <row r="6" spans="1:5">
      <c r="A6" s="11" t="s">
        <v>27</v>
      </c>
      <c r="B6" s="11" t="s">
        <v>28</v>
      </c>
      <c r="C6" s="11">
        <v>201</v>
      </c>
      <c r="D6" s="11">
        <v>26</v>
      </c>
      <c r="E6" s="12">
        <v>9.9999999999999994E-12</v>
      </c>
    </row>
    <row r="7" spans="1:5">
      <c r="A7" s="31" t="s">
        <v>56</v>
      </c>
      <c r="B7" s="31"/>
      <c r="C7" s="31"/>
      <c r="D7" s="31"/>
      <c r="E7" s="31"/>
    </row>
    <row r="8" spans="1:5">
      <c r="A8" s="11" t="s">
        <v>27</v>
      </c>
      <c r="B8" s="11" t="s">
        <v>28</v>
      </c>
      <c r="C8" s="11">
        <v>201</v>
      </c>
      <c r="D8" s="11">
        <v>77</v>
      </c>
      <c r="E8" s="12">
        <v>7.4000000000000004E-21</v>
      </c>
    </row>
    <row r="9" spans="1:5">
      <c r="A9" s="11" t="s">
        <v>57</v>
      </c>
      <c r="B9" s="11" t="s">
        <v>58</v>
      </c>
      <c r="C9" s="11">
        <v>17</v>
      </c>
      <c r="D9" s="11">
        <v>11</v>
      </c>
      <c r="E9" s="12">
        <v>1.2E-5</v>
      </c>
    </row>
    <row r="10" spans="1:5">
      <c r="A10" s="11" t="s">
        <v>59</v>
      </c>
      <c r="B10" s="11" t="s">
        <v>60</v>
      </c>
      <c r="C10" s="11">
        <v>66</v>
      </c>
      <c r="D10" s="11">
        <v>24</v>
      </c>
      <c r="E10" s="12">
        <v>8.0000000000000007E-5</v>
      </c>
    </row>
    <row r="11" spans="1:5">
      <c r="A11" s="11" t="s">
        <v>61</v>
      </c>
      <c r="B11" s="11" t="s">
        <v>62</v>
      </c>
      <c r="C11" s="11">
        <v>17</v>
      </c>
      <c r="D11" s="11">
        <v>9</v>
      </c>
      <c r="E11" s="11">
        <v>1.2999999999999999E-3</v>
      </c>
    </row>
    <row r="12" spans="1:5">
      <c r="A12" s="11" t="s">
        <v>21</v>
      </c>
      <c r="B12" s="11" t="s">
        <v>22</v>
      </c>
      <c r="C12" s="11">
        <v>459</v>
      </c>
      <c r="D12" s="11">
        <v>108</v>
      </c>
      <c r="E12" s="11">
        <v>1.6000000000000001E-3</v>
      </c>
    </row>
    <row r="13" spans="1:5">
      <c r="A13" s="11" t="s">
        <v>31</v>
      </c>
      <c r="B13" s="11" t="s">
        <v>32</v>
      </c>
      <c r="C13" s="11">
        <v>11</v>
      </c>
      <c r="D13" s="11">
        <v>6</v>
      </c>
      <c r="E13" s="11">
        <v>4.5999999999999999E-3</v>
      </c>
    </row>
    <row r="14" spans="1:5">
      <c r="A14" s="13" t="s">
        <v>63</v>
      </c>
      <c r="B14" s="13" t="s">
        <v>64</v>
      </c>
      <c r="C14" s="13">
        <v>171</v>
      </c>
      <c r="D14" s="13">
        <v>52</v>
      </c>
      <c r="E14" s="13">
        <v>5.3E-3</v>
      </c>
    </row>
  </sheetData>
  <mergeCells count="3">
    <mergeCell ref="A3:E3"/>
    <mergeCell ref="A5:E5"/>
    <mergeCell ref="A7:E7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0611E-B33D-4E4D-881D-5915427359EE}">
  <dimension ref="A1:E19"/>
  <sheetViews>
    <sheetView tabSelected="1" workbookViewId="0">
      <selection activeCell="B33" sqref="B33"/>
    </sheetView>
  </sheetViews>
  <sheetFormatPr baseColWidth="10" defaultRowHeight="16"/>
  <cols>
    <col min="1" max="1" width="19.6640625" customWidth="1"/>
    <col min="2" max="2" width="48" customWidth="1"/>
    <col min="3" max="4" width="11.83203125" customWidth="1"/>
    <col min="5" max="5" width="13" customWidth="1"/>
  </cols>
  <sheetData>
    <row r="1" spans="1:5">
      <c r="A1" t="s">
        <v>77</v>
      </c>
    </row>
    <row r="2" spans="1:5">
      <c r="A2" s="14" t="s">
        <v>18</v>
      </c>
      <c r="B2" s="14" t="s">
        <v>19</v>
      </c>
      <c r="C2" s="14" t="s">
        <v>82</v>
      </c>
      <c r="D2" s="14" t="s">
        <v>83</v>
      </c>
      <c r="E2" s="14" t="s">
        <v>20</v>
      </c>
    </row>
    <row r="3" spans="1:5">
      <c r="A3" s="31" t="s">
        <v>84</v>
      </c>
      <c r="B3" s="31"/>
      <c r="C3" s="31"/>
      <c r="D3" s="31"/>
      <c r="E3" s="31"/>
    </row>
    <row r="4" spans="1:5">
      <c r="A4" s="11" t="s">
        <v>65</v>
      </c>
      <c r="B4" s="11" t="s">
        <v>66</v>
      </c>
      <c r="C4" s="11">
        <v>4</v>
      </c>
      <c r="D4" s="11">
        <v>3</v>
      </c>
      <c r="E4" s="12">
        <v>1.5999999999999999E-5</v>
      </c>
    </row>
    <row r="5" spans="1:5">
      <c r="A5" s="11" t="s">
        <v>29</v>
      </c>
      <c r="B5" s="11" t="s">
        <v>30</v>
      </c>
      <c r="C5" s="11">
        <v>280</v>
      </c>
      <c r="D5" s="11">
        <v>17</v>
      </c>
      <c r="E5" s="11">
        <v>2.7E-4</v>
      </c>
    </row>
    <row r="6" spans="1:5">
      <c r="A6" s="11" t="s">
        <v>67</v>
      </c>
      <c r="B6" s="11" t="s">
        <v>68</v>
      </c>
      <c r="C6" s="11">
        <v>51</v>
      </c>
      <c r="D6" s="11">
        <v>6</v>
      </c>
      <c r="E6" s="11">
        <v>7.9000000000000001E-4</v>
      </c>
    </row>
    <row r="7" spans="1:5">
      <c r="A7" s="11" t="s">
        <v>69</v>
      </c>
      <c r="B7" s="11" t="s">
        <v>70</v>
      </c>
      <c r="C7" s="11">
        <v>6</v>
      </c>
      <c r="D7" s="11">
        <v>2</v>
      </c>
      <c r="E7" s="11">
        <v>3.7000000000000002E-3</v>
      </c>
    </row>
    <row r="8" spans="1:5">
      <c r="A8" s="31" t="s">
        <v>37</v>
      </c>
      <c r="B8" s="31"/>
      <c r="C8" s="31"/>
      <c r="D8" s="31"/>
      <c r="E8" s="31"/>
    </row>
    <row r="9" spans="1:5">
      <c r="A9" s="11" t="s">
        <v>67</v>
      </c>
      <c r="B9" s="11" t="s">
        <v>68</v>
      </c>
      <c r="C9" s="11">
        <v>51</v>
      </c>
      <c r="D9" s="11">
        <v>10</v>
      </c>
      <c r="E9" s="12">
        <v>4.3999999999999999E-5</v>
      </c>
    </row>
    <row r="10" spans="1:5">
      <c r="A10" s="11" t="s">
        <v>65</v>
      </c>
      <c r="B10" s="11" t="s">
        <v>66</v>
      </c>
      <c r="C10" s="11">
        <v>4</v>
      </c>
      <c r="D10" s="11">
        <v>3</v>
      </c>
      <c r="E10" s="12">
        <v>9.5000000000000005E-5</v>
      </c>
    </row>
    <row r="11" spans="1:5">
      <c r="A11" s="11" t="s">
        <v>25</v>
      </c>
      <c r="B11" s="11" t="s">
        <v>26</v>
      </c>
      <c r="C11" s="11">
        <v>192</v>
      </c>
      <c r="D11" s="11">
        <v>15</v>
      </c>
      <c r="E11" s="11">
        <v>1.5E-3</v>
      </c>
    </row>
    <row r="12" spans="1:5">
      <c r="A12" s="11" t="s">
        <v>29</v>
      </c>
      <c r="B12" s="11" t="s">
        <v>30</v>
      </c>
      <c r="C12" s="11">
        <v>280</v>
      </c>
      <c r="D12" s="11">
        <v>20</v>
      </c>
      <c r="E12" s="11">
        <v>3.0000000000000001E-3</v>
      </c>
    </row>
    <row r="13" spans="1:5">
      <c r="A13" s="11" t="s">
        <v>71</v>
      </c>
      <c r="B13" s="11" t="s">
        <v>72</v>
      </c>
      <c r="C13" s="11">
        <v>4</v>
      </c>
      <c r="D13" s="11">
        <v>2</v>
      </c>
      <c r="E13" s="11">
        <v>4.8999999999999998E-3</v>
      </c>
    </row>
    <row r="14" spans="1:5">
      <c r="A14" s="31" t="s">
        <v>36</v>
      </c>
      <c r="B14" s="31"/>
      <c r="C14" s="31"/>
      <c r="D14" s="31"/>
      <c r="E14" s="31"/>
    </row>
    <row r="15" spans="1:5">
      <c r="A15" s="11" t="s">
        <v>73</v>
      </c>
      <c r="B15" s="11" t="s">
        <v>74</v>
      </c>
      <c r="C15" s="11">
        <v>20</v>
      </c>
      <c r="D15" s="11">
        <v>14</v>
      </c>
      <c r="E15" s="12">
        <v>8.8000000000000006E-11</v>
      </c>
    </row>
    <row r="16" spans="1:5">
      <c r="A16" s="11" t="s">
        <v>21</v>
      </c>
      <c r="B16" s="11" t="s">
        <v>22</v>
      </c>
      <c r="C16" s="11">
        <v>459</v>
      </c>
      <c r="D16" s="11">
        <v>61</v>
      </c>
      <c r="E16" s="11">
        <v>2.3999999999999998E-3</v>
      </c>
    </row>
    <row r="17" spans="1:5">
      <c r="A17" s="11" t="s">
        <v>65</v>
      </c>
      <c r="B17" s="11" t="s">
        <v>66</v>
      </c>
      <c r="C17" s="11">
        <v>4</v>
      </c>
      <c r="D17" s="11">
        <v>3</v>
      </c>
      <c r="E17" s="11">
        <v>3.2000000000000002E-3</v>
      </c>
    </row>
    <row r="18" spans="1:5">
      <c r="A18" s="11" t="s">
        <v>29</v>
      </c>
      <c r="B18" s="11" t="s">
        <v>30</v>
      </c>
      <c r="C18" s="11">
        <v>280</v>
      </c>
      <c r="D18" s="11">
        <v>39</v>
      </c>
      <c r="E18" s="11">
        <v>8.5000000000000006E-3</v>
      </c>
    </row>
    <row r="19" spans="1:5">
      <c r="A19" s="13" t="s">
        <v>75</v>
      </c>
      <c r="B19" s="13" t="s">
        <v>76</v>
      </c>
      <c r="C19" s="13">
        <v>2</v>
      </c>
      <c r="D19" s="13">
        <v>2</v>
      </c>
      <c r="E19" s="13">
        <v>8.9999999999999993E-3</v>
      </c>
    </row>
  </sheetData>
  <mergeCells count="3">
    <mergeCell ref="A3:E3"/>
    <mergeCell ref="A8:E8"/>
    <mergeCell ref="A14:E1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河野美恵子</dc:creator>
  <cp:lastModifiedBy>河野美恵子</cp:lastModifiedBy>
  <dcterms:created xsi:type="dcterms:W3CDTF">2018-12-27T21:41:17Z</dcterms:created>
  <dcterms:modified xsi:type="dcterms:W3CDTF">2020-09-16T08:44:14Z</dcterms:modified>
</cp:coreProperties>
</file>